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HDX_data_analysis\2022\February\NHHDX7_WDR44_Rab11\Processed Data\"/>
    </mc:Choice>
  </mc:AlternateContent>
  <bookViews>
    <workbookView xWindow="0" yWindow="0" windowWidth="26760" windowHeight="11970" activeTab="4"/>
  </bookViews>
  <sheets>
    <sheet name="Raw Data" sheetId="1" r:id="rId1"/>
    <sheet name="T-TEST" sheetId="2" r:id="rId2"/>
    <sheet name="# D" sheetId="3" r:id="rId3"/>
    <sheet name="%D" sheetId="5" r:id="rId4"/>
    <sheet name="# D vs % D" sheetId="6" r:id="rId5"/>
    <sheet name="coverage" sheetId="7" r:id="rId6"/>
    <sheet name="#D graphs" sheetId="4" r:id="rId7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ghE8IBAp6D4IOPIMNt+m7g3ZzmMQ=="/>
    </ext>
  </extLst>
</workbook>
</file>

<file path=xl/calcChain.xml><?xml version="1.0" encoding="utf-8"?>
<calcChain xmlns="http://schemas.openxmlformats.org/spreadsheetml/2006/main">
  <c r="AL34" i="6" l="1"/>
  <c r="AM34" i="6"/>
  <c r="AN34" i="6"/>
  <c r="BO34" i="6" s="1"/>
  <c r="AO34" i="6"/>
  <c r="AP34" i="6"/>
  <c r="BP34" i="6" s="1"/>
  <c r="AQ34" i="6"/>
  <c r="AR34" i="6"/>
  <c r="AS34" i="6"/>
  <c r="AT34" i="6"/>
  <c r="AU34" i="6"/>
  <c r="AW34" i="6"/>
  <c r="AX34" i="6"/>
  <c r="AY34" i="6"/>
  <c r="AZ34" i="6"/>
  <c r="BA34" i="6"/>
  <c r="BB34" i="6"/>
  <c r="BC34" i="6"/>
  <c r="BD34" i="6"/>
  <c r="BE34" i="6"/>
  <c r="BF34" i="6"/>
  <c r="BH34" i="6"/>
  <c r="BI34" i="6"/>
  <c r="BJ34" i="6"/>
  <c r="BK34" i="6"/>
  <c r="BL34" i="6"/>
  <c r="BQ34" i="6"/>
  <c r="BR34" i="6"/>
  <c r="AL35" i="6"/>
  <c r="BN35" i="6" s="1"/>
  <c r="AM35" i="6"/>
  <c r="AN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B35" i="6"/>
  <c r="BC35" i="6"/>
  <c r="BD35" i="6"/>
  <c r="BE35" i="6"/>
  <c r="BF35" i="6"/>
  <c r="BH35" i="6"/>
  <c r="BI35" i="6"/>
  <c r="BJ35" i="6"/>
  <c r="BK35" i="6"/>
  <c r="BL35" i="6"/>
  <c r="AL36" i="6"/>
  <c r="AM36" i="6"/>
  <c r="AN36" i="6"/>
  <c r="BO36" i="6" s="1"/>
  <c r="AO36" i="6"/>
  <c r="AP36" i="6"/>
  <c r="AQ36" i="6"/>
  <c r="AR36" i="6"/>
  <c r="AS36" i="6"/>
  <c r="AT36" i="6"/>
  <c r="AU36" i="6"/>
  <c r="AW36" i="6"/>
  <c r="BN36" i="6" s="1"/>
  <c r="AX36" i="6"/>
  <c r="AY36" i="6"/>
  <c r="AZ36" i="6"/>
  <c r="BA36" i="6"/>
  <c r="BB36" i="6"/>
  <c r="BC36" i="6"/>
  <c r="BD36" i="6"/>
  <c r="BE36" i="6"/>
  <c r="BF36" i="6"/>
  <c r="BH36" i="6"/>
  <c r="BI36" i="6"/>
  <c r="BJ36" i="6"/>
  <c r="BK36" i="6"/>
  <c r="BL36" i="6"/>
  <c r="BP36" i="6"/>
  <c r="AL37" i="6"/>
  <c r="AM37" i="6"/>
  <c r="AN37" i="6"/>
  <c r="AO37" i="6"/>
  <c r="AP37" i="6"/>
  <c r="BP37" i="6" s="1"/>
  <c r="AQ37" i="6"/>
  <c r="AR37" i="6"/>
  <c r="AS37" i="6"/>
  <c r="AT37" i="6"/>
  <c r="AU37" i="6"/>
  <c r="AW37" i="6"/>
  <c r="AX37" i="6"/>
  <c r="AY37" i="6"/>
  <c r="AZ37" i="6"/>
  <c r="BA37" i="6"/>
  <c r="BB37" i="6"/>
  <c r="BC37" i="6"/>
  <c r="BD37" i="6"/>
  <c r="BE37" i="6"/>
  <c r="BF37" i="6"/>
  <c r="BH37" i="6"/>
  <c r="BI37" i="6"/>
  <c r="BJ37" i="6"/>
  <c r="BK37" i="6"/>
  <c r="BL37" i="6"/>
  <c r="BN37" i="6"/>
  <c r="BQ37" i="6"/>
  <c r="AL38" i="6"/>
  <c r="AM38" i="6"/>
  <c r="AN38" i="6"/>
  <c r="BO38" i="6" s="1"/>
  <c r="AO38" i="6"/>
  <c r="AP38" i="6"/>
  <c r="AQ38" i="6"/>
  <c r="AR38" i="6"/>
  <c r="AS38" i="6"/>
  <c r="AT38" i="6"/>
  <c r="AU38" i="6"/>
  <c r="AW38" i="6"/>
  <c r="BN38" i="6" s="1"/>
  <c r="AX38" i="6"/>
  <c r="AY38" i="6"/>
  <c r="AZ38" i="6"/>
  <c r="BA38" i="6"/>
  <c r="BB38" i="6"/>
  <c r="BC38" i="6"/>
  <c r="BD38" i="6"/>
  <c r="BE38" i="6"/>
  <c r="BR38" i="6" s="1"/>
  <c r="BF38" i="6"/>
  <c r="BH38" i="6"/>
  <c r="BI38" i="6"/>
  <c r="BJ38" i="6"/>
  <c r="BK38" i="6"/>
  <c r="BL38" i="6"/>
  <c r="BP38" i="6"/>
  <c r="BQ38" i="6"/>
  <c r="AL39" i="6"/>
  <c r="AM39" i="6"/>
  <c r="AN39" i="6"/>
  <c r="AO39" i="6"/>
  <c r="AP39" i="6"/>
  <c r="AQ39" i="6"/>
  <c r="AR39" i="6"/>
  <c r="BQ39" i="6" s="1"/>
  <c r="AS39" i="6"/>
  <c r="AT39" i="6"/>
  <c r="AU39" i="6"/>
  <c r="AW39" i="6"/>
  <c r="AX39" i="6"/>
  <c r="AY39" i="6"/>
  <c r="AZ39" i="6"/>
  <c r="BA39" i="6"/>
  <c r="BB39" i="6"/>
  <c r="BC39" i="6"/>
  <c r="BD39" i="6"/>
  <c r="BE39" i="6"/>
  <c r="BF39" i="6"/>
  <c r="BH39" i="6"/>
  <c r="BI39" i="6"/>
  <c r="BJ39" i="6"/>
  <c r="BK39" i="6"/>
  <c r="BL39" i="6"/>
  <c r="BN39" i="6"/>
  <c r="BR39" i="6"/>
  <c r="AL40" i="6"/>
  <c r="AM40" i="6"/>
  <c r="AN40" i="6"/>
  <c r="BO40" i="6" s="1"/>
  <c r="AO40" i="6"/>
  <c r="AP40" i="6"/>
  <c r="AQ40" i="6"/>
  <c r="AR40" i="6"/>
  <c r="BQ40" i="6" s="1"/>
  <c r="AS40" i="6"/>
  <c r="AT40" i="6"/>
  <c r="AU40" i="6"/>
  <c r="AW40" i="6"/>
  <c r="BN40" i="6" s="1"/>
  <c r="AX40" i="6"/>
  <c r="AY40" i="6"/>
  <c r="AZ40" i="6"/>
  <c r="BA40" i="6"/>
  <c r="BB40" i="6"/>
  <c r="BC40" i="6"/>
  <c r="BD40" i="6"/>
  <c r="BE40" i="6"/>
  <c r="BF40" i="6"/>
  <c r="BH40" i="6"/>
  <c r="BI40" i="6"/>
  <c r="BJ40" i="6"/>
  <c r="BK40" i="6"/>
  <c r="BL40" i="6"/>
  <c r="AL41" i="6"/>
  <c r="AM41" i="6"/>
  <c r="AN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B41" i="6"/>
  <c r="BC41" i="6"/>
  <c r="BD41" i="6"/>
  <c r="BE41" i="6"/>
  <c r="BR41" i="6" s="1"/>
  <c r="BF41" i="6"/>
  <c r="BH41" i="6"/>
  <c r="BI41" i="6"/>
  <c r="BJ41" i="6"/>
  <c r="BK41" i="6"/>
  <c r="BL41" i="6"/>
  <c r="BN41" i="6"/>
  <c r="BO41" i="6"/>
  <c r="BP41" i="6"/>
  <c r="BQ41" i="6"/>
  <c r="AL42" i="6"/>
  <c r="AM42" i="6"/>
  <c r="AN42" i="6"/>
  <c r="BO42" i="6" s="1"/>
  <c r="AO42" i="6"/>
  <c r="AP42" i="6"/>
  <c r="BP42" i="6" s="1"/>
  <c r="AQ42" i="6"/>
  <c r="AR42" i="6"/>
  <c r="AS42" i="6"/>
  <c r="AT42" i="6"/>
  <c r="AU42" i="6"/>
  <c r="AW42" i="6"/>
  <c r="AX42" i="6"/>
  <c r="AY42" i="6"/>
  <c r="AZ42" i="6"/>
  <c r="BA42" i="6"/>
  <c r="BB42" i="6"/>
  <c r="BC42" i="6"/>
  <c r="BD42" i="6"/>
  <c r="BE42" i="6"/>
  <c r="BF42" i="6"/>
  <c r="BH42" i="6"/>
  <c r="BI42" i="6"/>
  <c r="BJ42" i="6"/>
  <c r="BK42" i="6"/>
  <c r="BL42" i="6"/>
  <c r="BQ42" i="6"/>
  <c r="BR42" i="6"/>
  <c r="AL43" i="6"/>
  <c r="BN43" i="6" s="1"/>
  <c r="AM43" i="6"/>
  <c r="AN43" i="6"/>
  <c r="AO43" i="6"/>
  <c r="AP43" i="6"/>
  <c r="AQ43" i="6"/>
  <c r="AR43" i="6"/>
  <c r="BQ43" i="6" s="1"/>
  <c r="AS43" i="6"/>
  <c r="AT43" i="6"/>
  <c r="AU43" i="6"/>
  <c r="AW43" i="6"/>
  <c r="AX43" i="6"/>
  <c r="AY43" i="6"/>
  <c r="AZ43" i="6"/>
  <c r="BA43" i="6"/>
  <c r="BB43" i="6"/>
  <c r="BC43" i="6"/>
  <c r="BD43" i="6"/>
  <c r="BE43" i="6"/>
  <c r="BF43" i="6"/>
  <c r="BH43" i="6"/>
  <c r="BI43" i="6"/>
  <c r="BJ43" i="6"/>
  <c r="BK43" i="6"/>
  <c r="BL43" i="6"/>
  <c r="AL44" i="6"/>
  <c r="AM44" i="6"/>
  <c r="AN44" i="6"/>
  <c r="BO44" i="6" s="1"/>
  <c r="AO44" i="6"/>
  <c r="AP44" i="6"/>
  <c r="AQ44" i="6"/>
  <c r="AR44" i="6"/>
  <c r="BQ44" i="6" s="1"/>
  <c r="AS44" i="6"/>
  <c r="AT44" i="6"/>
  <c r="AU44" i="6"/>
  <c r="AW44" i="6"/>
  <c r="BN44" i="6" s="1"/>
  <c r="AX44" i="6"/>
  <c r="AY44" i="6"/>
  <c r="AZ44" i="6"/>
  <c r="BA44" i="6"/>
  <c r="BP44" i="6" s="1"/>
  <c r="BB44" i="6"/>
  <c r="BC44" i="6"/>
  <c r="BD44" i="6"/>
  <c r="BE44" i="6"/>
  <c r="BF44" i="6"/>
  <c r="BH44" i="6"/>
  <c r="BI44" i="6"/>
  <c r="BJ44" i="6"/>
  <c r="BK44" i="6"/>
  <c r="BL44" i="6"/>
  <c r="AL45" i="6"/>
  <c r="AM45" i="6"/>
  <c r="AN45" i="6"/>
  <c r="AO45" i="6"/>
  <c r="AP45" i="6"/>
  <c r="AQ45" i="6"/>
  <c r="AR45" i="6"/>
  <c r="AS45" i="6"/>
  <c r="AT45" i="6"/>
  <c r="AU45" i="6"/>
  <c r="AW45" i="6"/>
  <c r="BN45" i="6" s="1"/>
  <c r="AX45" i="6"/>
  <c r="AY45" i="6"/>
  <c r="AZ45" i="6"/>
  <c r="BA45" i="6"/>
  <c r="BB45" i="6"/>
  <c r="BC45" i="6"/>
  <c r="BQ45" i="6" s="1"/>
  <c r="BD45" i="6"/>
  <c r="BE45" i="6"/>
  <c r="BF45" i="6"/>
  <c r="BH45" i="6"/>
  <c r="BI45" i="6"/>
  <c r="BJ45" i="6"/>
  <c r="BK45" i="6"/>
  <c r="BL45" i="6"/>
  <c r="BO45" i="6"/>
  <c r="BP45" i="6"/>
  <c r="AL46" i="6"/>
  <c r="AM46" i="6"/>
  <c r="AN46" i="6"/>
  <c r="AO46" i="6"/>
  <c r="AP46" i="6"/>
  <c r="BP46" i="6" s="1"/>
  <c r="AQ46" i="6"/>
  <c r="AR46" i="6"/>
  <c r="AS46" i="6"/>
  <c r="AT46" i="6"/>
  <c r="AU46" i="6"/>
  <c r="AW46" i="6"/>
  <c r="AX46" i="6"/>
  <c r="AY46" i="6"/>
  <c r="AZ46" i="6"/>
  <c r="BA46" i="6"/>
  <c r="BB46" i="6"/>
  <c r="BC46" i="6"/>
  <c r="BD46" i="6"/>
  <c r="BE46" i="6"/>
  <c r="BF46" i="6"/>
  <c r="BH46" i="6"/>
  <c r="BI46" i="6"/>
  <c r="BJ46" i="6"/>
  <c r="BK46" i="6"/>
  <c r="BL46" i="6"/>
  <c r="BQ46" i="6"/>
  <c r="BR46" i="6"/>
  <c r="AL47" i="6"/>
  <c r="BN47" i="6" s="1"/>
  <c r="AM47" i="6"/>
  <c r="AN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B47" i="6"/>
  <c r="BC47" i="6"/>
  <c r="BD47" i="6"/>
  <c r="BE47" i="6"/>
  <c r="BF47" i="6"/>
  <c r="BH47" i="6"/>
  <c r="BI47" i="6"/>
  <c r="BJ47" i="6"/>
  <c r="BK47" i="6"/>
  <c r="BL47" i="6"/>
  <c r="BR47" i="6"/>
  <c r="AL48" i="6"/>
  <c r="BN48" i="6" s="1"/>
  <c r="AM48" i="6"/>
  <c r="AN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B48" i="6"/>
  <c r="BC48" i="6"/>
  <c r="BD48" i="6"/>
  <c r="BE48" i="6"/>
  <c r="BF48" i="6"/>
  <c r="BH48" i="6"/>
  <c r="BI48" i="6"/>
  <c r="BJ48" i="6"/>
  <c r="BK48" i="6"/>
  <c r="BL48" i="6"/>
  <c r="BO48" i="6"/>
  <c r="BP48" i="6"/>
  <c r="AL49" i="6"/>
  <c r="BN49" i="6" s="1"/>
  <c r="AM49" i="6"/>
  <c r="AN49" i="6"/>
  <c r="AO49" i="6"/>
  <c r="AP49" i="6"/>
  <c r="BP49" i="6" s="1"/>
  <c r="AQ49" i="6"/>
  <c r="AR49" i="6"/>
  <c r="AS49" i="6"/>
  <c r="AT49" i="6"/>
  <c r="BR49" i="6" s="1"/>
  <c r="AU49" i="6"/>
  <c r="AW49" i="6"/>
  <c r="AX49" i="6"/>
  <c r="AY49" i="6"/>
  <c r="BO49" i="6" s="1"/>
  <c r="AZ49" i="6"/>
  <c r="BA49" i="6"/>
  <c r="BB49" i="6"/>
  <c r="BC49" i="6"/>
  <c r="BQ49" i="6" s="1"/>
  <c r="BD49" i="6"/>
  <c r="BE49" i="6"/>
  <c r="BF49" i="6"/>
  <c r="BH49" i="6"/>
  <c r="BI49" i="6"/>
  <c r="BJ49" i="6"/>
  <c r="BK49" i="6"/>
  <c r="BL49" i="6"/>
  <c r="AL50" i="6"/>
  <c r="AM50" i="6"/>
  <c r="AN50" i="6"/>
  <c r="BO50" i="6" s="1"/>
  <c r="AO50" i="6"/>
  <c r="AP50" i="6"/>
  <c r="AQ50" i="6"/>
  <c r="AR50" i="6"/>
  <c r="AS50" i="6"/>
  <c r="AT50" i="6"/>
  <c r="AU50" i="6"/>
  <c r="AW50" i="6"/>
  <c r="BN50" i="6" s="1"/>
  <c r="AX50" i="6"/>
  <c r="AY50" i="6"/>
  <c r="AZ50" i="6"/>
  <c r="BA50" i="6"/>
  <c r="BB50" i="6"/>
  <c r="BC50" i="6"/>
  <c r="BD50" i="6"/>
  <c r="BE50" i="6"/>
  <c r="BR50" i="6" s="1"/>
  <c r="BF50" i="6"/>
  <c r="BH50" i="6"/>
  <c r="BI50" i="6"/>
  <c r="BJ50" i="6"/>
  <c r="BK50" i="6"/>
  <c r="BL50" i="6"/>
  <c r="AL51" i="6"/>
  <c r="AM51" i="6"/>
  <c r="AN51" i="6"/>
  <c r="AO51" i="6"/>
  <c r="AP51" i="6"/>
  <c r="BP51" i="6" s="1"/>
  <c r="AQ51" i="6"/>
  <c r="AR51" i="6"/>
  <c r="AS51" i="6"/>
  <c r="AT51" i="6"/>
  <c r="BR51" i="6" s="1"/>
  <c r="AU51" i="6"/>
  <c r="AW51" i="6"/>
  <c r="AX51" i="6"/>
  <c r="AY51" i="6"/>
  <c r="AZ51" i="6"/>
  <c r="BA51" i="6"/>
  <c r="BB51" i="6"/>
  <c r="BC51" i="6"/>
  <c r="BD51" i="6"/>
  <c r="BE51" i="6"/>
  <c r="BF51" i="6"/>
  <c r="BH51" i="6"/>
  <c r="BI51" i="6"/>
  <c r="BJ51" i="6"/>
  <c r="BK51" i="6"/>
  <c r="BL51" i="6"/>
  <c r="BN51" i="6"/>
  <c r="BQ51" i="6"/>
  <c r="AL52" i="6"/>
  <c r="AM52" i="6"/>
  <c r="AN52" i="6"/>
  <c r="AO52" i="6"/>
  <c r="AP52" i="6"/>
  <c r="AQ52" i="6"/>
  <c r="AR52" i="6"/>
  <c r="BQ52" i="6" s="1"/>
  <c r="AS52" i="6"/>
  <c r="AT52" i="6"/>
  <c r="AU52" i="6"/>
  <c r="AW52" i="6"/>
  <c r="AX52" i="6"/>
  <c r="AY52" i="6"/>
  <c r="AZ52" i="6"/>
  <c r="BA52" i="6"/>
  <c r="BB52" i="6"/>
  <c r="BC52" i="6"/>
  <c r="BD52" i="6"/>
  <c r="BE52" i="6"/>
  <c r="BF52" i="6"/>
  <c r="BH52" i="6"/>
  <c r="BI52" i="6"/>
  <c r="BJ52" i="6"/>
  <c r="BK52" i="6"/>
  <c r="BL52" i="6"/>
  <c r="BN52" i="6"/>
  <c r="BO52" i="6"/>
  <c r="AL53" i="6"/>
  <c r="AM53" i="6"/>
  <c r="AN53" i="6"/>
  <c r="AO53" i="6"/>
  <c r="AP53" i="6"/>
  <c r="AQ53" i="6"/>
  <c r="AR53" i="6"/>
  <c r="AS53" i="6"/>
  <c r="AT53" i="6"/>
  <c r="AU53" i="6"/>
  <c r="AW53" i="6"/>
  <c r="BN53" i="6" s="1"/>
  <c r="AX53" i="6"/>
  <c r="AY53" i="6"/>
  <c r="AZ53" i="6"/>
  <c r="BA53" i="6"/>
  <c r="BB53" i="6"/>
  <c r="BC53" i="6"/>
  <c r="BD53" i="6"/>
  <c r="BE53" i="6"/>
  <c r="BR53" i="6" s="1"/>
  <c r="BF53" i="6"/>
  <c r="BH53" i="6"/>
  <c r="BI53" i="6"/>
  <c r="BJ53" i="6"/>
  <c r="BK53" i="6"/>
  <c r="BL53" i="6"/>
  <c r="BO53" i="6"/>
  <c r="BP53" i="6"/>
  <c r="BQ53" i="6"/>
  <c r="AL54" i="6"/>
  <c r="AM54" i="6"/>
  <c r="AN54" i="6"/>
  <c r="AO54" i="6"/>
  <c r="AP54" i="6"/>
  <c r="BP54" i="6" s="1"/>
  <c r="AQ54" i="6"/>
  <c r="AR54" i="6"/>
  <c r="BQ54" i="6" s="1"/>
  <c r="AS54" i="6"/>
  <c r="AT54" i="6"/>
  <c r="AU54" i="6"/>
  <c r="AW54" i="6"/>
  <c r="AX54" i="6"/>
  <c r="AY54" i="6"/>
  <c r="AZ54" i="6"/>
  <c r="BA54" i="6"/>
  <c r="BB54" i="6"/>
  <c r="BC54" i="6"/>
  <c r="BD54" i="6"/>
  <c r="BE54" i="6"/>
  <c r="BF54" i="6"/>
  <c r="BH54" i="6"/>
  <c r="BI54" i="6"/>
  <c r="BJ54" i="6"/>
  <c r="BK54" i="6"/>
  <c r="BL54" i="6"/>
  <c r="BR54" i="6"/>
  <c r="AL55" i="6"/>
  <c r="AM55" i="6"/>
  <c r="AN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B55" i="6"/>
  <c r="BC55" i="6"/>
  <c r="BD55" i="6"/>
  <c r="BE55" i="6"/>
  <c r="BF55" i="6"/>
  <c r="BH55" i="6"/>
  <c r="BI55" i="6"/>
  <c r="BJ55" i="6"/>
  <c r="BK55" i="6"/>
  <c r="BL55" i="6"/>
  <c r="BN55" i="6"/>
  <c r="BQ55" i="6"/>
  <c r="AL56" i="6"/>
  <c r="AM56" i="6"/>
  <c r="AN56" i="6"/>
  <c r="AO56" i="6"/>
  <c r="AP56" i="6"/>
  <c r="AQ56" i="6"/>
  <c r="AR56" i="6"/>
  <c r="BQ56" i="6" s="1"/>
  <c r="AS56" i="6"/>
  <c r="AT56" i="6"/>
  <c r="AU56" i="6"/>
  <c r="AW56" i="6"/>
  <c r="AX56" i="6"/>
  <c r="AY56" i="6"/>
  <c r="AZ56" i="6"/>
  <c r="BA56" i="6"/>
  <c r="BB56" i="6"/>
  <c r="BC56" i="6"/>
  <c r="BD56" i="6"/>
  <c r="BE56" i="6"/>
  <c r="BF56" i="6"/>
  <c r="BH56" i="6"/>
  <c r="BI56" i="6"/>
  <c r="BJ56" i="6"/>
  <c r="BK56" i="6"/>
  <c r="BL56" i="6"/>
  <c r="BN56" i="6"/>
  <c r="BO56" i="6"/>
  <c r="AL57" i="6"/>
  <c r="AM57" i="6"/>
  <c r="AN57" i="6"/>
  <c r="AO57" i="6"/>
  <c r="AP57" i="6"/>
  <c r="BP57" i="6" s="1"/>
  <c r="AQ57" i="6"/>
  <c r="AR57" i="6"/>
  <c r="AS57" i="6"/>
  <c r="AT57" i="6"/>
  <c r="AU57" i="6"/>
  <c r="AW57" i="6"/>
  <c r="BN57" i="6" s="1"/>
  <c r="AX57" i="6"/>
  <c r="AY57" i="6"/>
  <c r="AZ57" i="6"/>
  <c r="BA57" i="6"/>
  <c r="BB57" i="6"/>
  <c r="BC57" i="6"/>
  <c r="BQ57" i="6" s="1"/>
  <c r="BD57" i="6"/>
  <c r="BE57" i="6"/>
  <c r="BF57" i="6"/>
  <c r="BH57" i="6"/>
  <c r="BI57" i="6"/>
  <c r="BO57" i="6" s="1"/>
  <c r="BJ57" i="6"/>
  <c r="BK57" i="6"/>
  <c r="BL57" i="6"/>
  <c r="BR57" i="6"/>
  <c r="AL58" i="6"/>
  <c r="AM58" i="6"/>
  <c r="AN58" i="6"/>
  <c r="AO58" i="6"/>
  <c r="AP58" i="6"/>
  <c r="BP58" i="6" s="1"/>
  <c r="AQ58" i="6"/>
  <c r="AR58" i="6"/>
  <c r="AS58" i="6"/>
  <c r="AT58" i="6"/>
  <c r="AU58" i="6"/>
  <c r="AW58" i="6"/>
  <c r="AX58" i="6"/>
  <c r="AY58" i="6"/>
  <c r="AZ58" i="6"/>
  <c r="BA58" i="6"/>
  <c r="BB58" i="6"/>
  <c r="BC58" i="6"/>
  <c r="BD58" i="6"/>
  <c r="BE58" i="6"/>
  <c r="BF58" i="6"/>
  <c r="BH58" i="6"/>
  <c r="BI58" i="6"/>
  <c r="BJ58" i="6"/>
  <c r="BK58" i="6"/>
  <c r="BQ58" i="6" s="1"/>
  <c r="BL58" i="6"/>
  <c r="BO58" i="6"/>
  <c r="BR58" i="6"/>
  <c r="AL59" i="6"/>
  <c r="AM59" i="6"/>
  <c r="AN59" i="6"/>
  <c r="AO59" i="6"/>
  <c r="AP59" i="6"/>
  <c r="BP59" i="6" s="1"/>
  <c r="AQ59" i="6"/>
  <c r="AR59" i="6"/>
  <c r="AS59" i="6"/>
  <c r="AT59" i="6"/>
  <c r="AU59" i="6"/>
  <c r="AW59" i="6"/>
  <c r="AX59" i="6"/>
  <c r="AY59" i="6"/>
  <c r="BO59" i="6" s="1"/>
  <c r="AZ59" i="6"/>
  <c r="BA59" i="6"/>
  <c r="BB59" i="6"/>
  <c r="BC59" i="6"/>
  <c r="BD59" i="6"/>
  <c r="BE59" i="6"/>
  <c r="BF59" i="6"/>
  <c r="BH59" i="6"/>
  <c r="BN59" i="6" s="1"/>
  <c r="BI59" i="6"/>
  <c r="BJ59" i="6"/>
  <c r="BK59" i="6"/>
  <c r="BQ59" i="6" s="1"/>
  <c r="BL59" i="6"/>
  <c r="BR59" i="6"/>
  <c r="AL60" i="6"/>
  <c r="AM60" i="6"/>
  <c r="AN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B60" i="6"/>
  <c r="BC60" i="6"/>
  <c r="BD60" i="6"/>
  <c r="BE60" i="6"/>
  <c r="BF60" i="6"/>
  <c r="BH60" i="6"/>
  <c r="BI60" i="6"/>
  <c r="BJ60" i="6"/>
  <c r="BK60" i="6"/>
  <c r="BL60" i="6"/>
  <c r="BN60" i="6"/>
  <c r="BO60" i="6"/>
  <c r="AL61" i="6"/>
  <c r="AM61" i="6"/>
  <c r="AN61" i="6"/>
  <c r="AO61" i="6"/>
  <c r="AP61" i="6"/>
  <c r="BP61" i="6" s="1"/>
  <c r="AQ61" i="6"/>
  <c r="AR61" i="6"/>
  <c r="AS61" i="6"/>
  <c r="AT61" i="6"/>
  <c r="AU61" i="6"/>
  <c r="AW61" i="6"/>
  <c r="AX61" i="6"/>
  <c r="AY61" i="6"/>
  <c r="AZ61" i="6"/>
  <c r="BA61" i="6"/>
  <c r="BB61" i="6"/>
  <c r="BC61" i="6"/>
  <c r="BD61" i="6"/>
  <c r="BE61" i="6"/>
  <c r="BF61" i="6"/>
  <c r="BH61" i="6"/>
  <c r="BI61" i="6"/>
  <c r="BJ61" i="6"/>
  <c r="BK61" i="6"/>
  <c r="BL61" i="6"/>
  <c r="BO61" i="6"/>
  <c r="BQ61" i="6"/>
  <c r="BR61" i="6"/>
  <c r="AL62" i="6"/>
  <c r="AM62" i="6"/>
  <c r="AN62" i="6"/>
  <c r="AO62" i="6"/>
  <c r="AP62" i="6"/>
  <c r="BP62" i="6" s="1"/>
  <c r="AQ62" i="6"/>
  <c r="AR62" i="6"/>
  <c r="AS62" i="6"/>
  <c r="AT62" i="6"/>
  <c r="AU62" i="6"/>
  <c r="AW62" i="6"/>
  <c r="AX62" i="6"/>
  <c r="AY62" i="6"/>
  <c r="BO62" i="6" s="1"/>
  <c r="AZ62" i="6"/>
  <c r="BA62" i="6"/>
  <c r="BB62" i="6"/>
  <c r="BC62" i="6"/>
  <c r="BD62" i="6"/>
  <c r="BE62" i="6"/>
  <c r="BF62" i="6"/>
  <c r="BH62" i="6"/>
  <c r="BI62" i="6"/>
  <c r="BJ62" i="6"/>
  <c r="BK62" i="6"/>
  <c r="BL62" i="6"/>
  <c r="BR62" i="6"/>
  <c r="AL63" i="6"/>
  <c r="AM63" i="6"/>
  <c r="AN63" i="6"/>
  <c r="AO63" i="6"/>
  <c r="AP63" i="6"/>
  <c r="BP63" i="6" s="1"/>
  <c r="AQ63" i="6"/>
  <c r="AR63" i="6"/>
  <c r="AS63" i="6"/>
  <c r="AT63" i="6"/>
  <c r="BR63" i="6" s="1"/>
  <c r="AU63" i="6"/>
  <c r="AW63" i="6"/>
  <c r="AX63" i="6"/>
  <c r="AY63" i="6"/>
  <c r="BO63" i="6" s="1"/>
  <c r="AZ63" i="6"/>
  <c r="BA63" i="6"/>
  <c r="BB63" i="6"/>
  <c r="BC63" i="6"/>
  <c r="BQ63" i="6" s="1"/>
  <c r="BD63" i="6"/>
  <c r="BE63" i="6"/>
  <c r="BF63" i="6"/>
  <c r="BH63" i="6"/>
  <c r="BI63" i="6"/>
  <c r="BJ63" i="6"/>
  <c r="BK63" i="6"/>
  <c r="BL63" i="6"/>
  <c r="BN63" i="6"/>
  <c r="AL64" i="6"/>
  <c r="BN64" i="6" s="1"/>
  <c r="AM64" i="6"/>
  <c r="AN64" i="6"/>
  <c r="AO64" i="6"/>
  <c r="AP64" i="6"/>
  <c r="AQ64" i="6"/>
  <c r="AR64" i="6"/>
  <c r="BQ64" i="6" s="1"/>
  <c r="AS64" i="6"/>
  <c r="AT64" i="6"/>
  <c r="AU64" i="6"/>
  <c r="AW64" i="6"/>
  <c r="AX64" i="6"/>
  <c r="AY64" i="6"/>
  <c r="AZ64" i="6"/>
  <c r="BA64" i="6"/>
  <c r="BB64" i="6"/>
  <c r="BC64" i="6"/>
  <c r="BD64" i="6"/>
  <c r="BE64" i="6"/>
  <c r="BF64" i="6"/>
  <c r="BH64" i="6"/>
  <c r="BI64" i="6"/>
  <c r="BJ64" i="6"/>
  <c r="BK64" i="6"/>
  <c r="BL64" i="6"/>
  <c r="BO64" i="6"/>
  <c r="AL65" i="6"/>
  <c r="AM65" i="6"/>
  <c r="AN65" i="6"/>
  <c r="AO65" i="6"/>
  <c r="AP65" i="6"/>
  <c r="AQ65" i="6"/>
  <c r="AR65" i="6"/>
  <c r="AS65" i="6"/>
  <c r="AT65" i="6"/>
  <c r="AU65" i="6"/>
  <c r="AW65" i="6"/>
  <c r="BN65" i="6" s="1"/>
  <c r="AX65" i="6"/>
  <c r="AY65" i="6"/>
  <c r="AZ65" i="6"/>
  <c r="BA65" i="6"/>
  <c r="BB65" i="6"/>
  <c r="BC65" i="6"/>
  <c r="BD65" i="6"/>
  <c r="BE65" i="6"/>
  <c r="BF65" i="6"/>
  <c r="BH65" i="6"/>
  <c r="BI65" i="6"/>
  <c r="BJ65" i="6"/>
  <c r="BK65" i="6"/>
  <c r="BL65" i="6"/>
  <c r="BO65" i="6"/>
  <c r="BP65" i="6"/>
  <c r="BQ65" i="6"/>
  <c r="AL66" i="6"/>
  <c r="AM66" i="6"/>
  <c r="AN66" i="6"/>
  <c r="AO66" i="6"/>
  <c r="AP66" i="6"/>
  <c r="AQ66" i="6"/>
  <c r="AR66" i="6"/>
  <c r="BQ66" i="6" s="1"/>
  <c r="AS66" i="6"/>
  <c r="AT66" i="6"/>
  <c r="AU66" i="6"/>
  <c r="AW66" i="6"/>
  <c r="AX66" i="6"/>
  <c r="AY66" i="6"/>
  <c r="BO66" i="6" s="1"/>
  <c r="AZ66" i="6"/>
  <c r="BA66" i="6"/>
  <c r="BB66" i="6"/>
  <c r="BC66" i="6"/>
  <c r="BD66" i="6"/>
  <c r="BE66" i="6"/>
  <c r="BF66" i="6"/>
  <c r="BH66" i="6"/>
  <c r="BI66" i="6"/>
  <c r="BJ66" i="6"/>
  <c r="BK66" i="6"/>
  <c r="BL66" i="6"/>
  <c r="BR66" i="6"/>
  <c r="AL67" i="6"/>
  <c r="AM67" i="6"/>
  <c r="AN67" i="6"/>
  <c r="AO67" i="6"/>
  <c r="AP67" i="6"/>
  <c r="BP67" i="6" s="1"/>
  <c r="AQ67" i="6"/>
  <c r="AR67" i="6"/>
  <c r="AS67" i="6"/>
  <c r="AT67" i="6"/>
  <c r="AU67" i="6"/>
  <c r="AW67" i="6"/>
  <c r="AX67" i="6"/>
  <c r="AY67" i="6"/>
  <c r="BO67" i="6" s="1"/>
  <c r="AZ67" i="6"/>
  <c r="BA67" i="6"/>
  <c r="BB67" i="6"/>
  <c r="BC67" i="6"/>
  <c r="BD67" i="6"/>
  <c r="BE67" i="6"/>
  <c r="BF67" i="6"/>
  <c r="BH67" i="6"/>
  <c r="BI67" i="6"/>
  <c r="BJ67" i="6"/>
  <c r="BK67" i="6"/>
  <c r="BL67" i="6"/>
  <c r="BN67" i="6"/>
  <c r="AL68" i="6"/>
  <c r="AM68" i="6"/>
  <c r="AN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B68" i="6"/>
  <c r="BC68" i="6"/>
  <c r="BD68" i="6"/>
  <c r="BE68" i="6"/>
  <c r="BF68" i="6"/>
  <c r="BH68" i="6"/>
  <c r="BI68" i="6"/>
  <c r="BJ68" i="6"/>
  <c r="BK68" i="6"/>
  <c r="BL68" i="6"/>
  <c r="BN68" i="6"/>
  <c r="BO68" i="6"/>
  <c r="BP68" i="6"/>
  <c r="AL69" i="6"/>
  <c r="AM69" i="6"/>
  <c r="AN69" i="6"/>
  <c r="AO69" i="6"/>
  <c r="AP69" i="6"/>
  <c r="BP69" i="6" s="1"/>
  <c r="AQ69" i="6"/>
  <c r="AR69" i="6"/>
  <c r="AS69" i="6"/>
  <c r="AT69" i="6"/>
  <c r="AU69" i="6"/>
  <c r="AW69" i="6"/>
  <c r="AX69" i="6"/>
  <c r="AY69" i="6"/>
  <c r="AZ69" i="6"/>
  <c r="BA69" i="6"/>
  <c r="BB69" i="6"/>
  <c r="BC69" i="6"/>
  <c r="BD69" i="6"/>
  <c r="BE69" i="6"/>
  <c r="BF69" i="6"/>
  <c r="BH69" i="6"/>
  <c r="BN69" i="6" s="1"/>
  <c r="BI69" i="6"/>
  <c r="BJ69" i="6"/>
  <c r="BK69" i="6"/>
  <c r="BL69" i="6"/>
  <c r="BQ69" i="6"/>
  <c r="BR69" i="6"/>
  <c r="AL70" i="6"/>
  <c r="AM70" i="6"/>
  <c r="AN70" i="6"/>
  <c r="AO70" i="6"/>
  <c r="AP70" i="6"/>
  <c r="AQ70" i="6"/>
  <c r="AR70" i="6"/>
  <c r="AS70" i="6"/>
  <c r="AT70" i="6"/>
  <c r="AU70" i="6"/>
  <c r="AW70" i="6"/>
  <c r="BN70" i="6" s="1"/>
  <c r="AX70" i="6"/>
  <c r="AY70" i="6"/>
  <c r="AZ70" i="6"/>
  <c r="BA70" i="6"/>
  <c r="BB70" i="6"/>
  <c r="BC70" i="6"/>
  <c r="BD70" i="6"/>
  <c r="BE70" i="6"/>
  <c r="BR70" i="6" s="1"/>
  <c r="BF70" i="6"/>
  <c r="BH70" i="6"/>
  <c r="BI70" i="6"/>
  <c r="BJ70" i="6"/>
  <c r="BK70" i="6"/>
  <c r="BL70" i="6"/>
  <c r="BO70" i="6"/>
  <c r="BP70" i="6"/>
  <c r="AL71" i="6"/>
  <c r="AM71" i="6"/>
  <c r="AN71" i="6"/>
  <c r="AO71" i="6"/>
  <c r="AP71" i="6"/>
  <c r="AQ71" i="6"/>
  <c r="AR71" i="6"/>
  <c r="BQ71" i="6" s="1"/>
  <c r="AS71" i="6"/>
  <c r="AT71" i="6"/>
  <c r="AU71" i="6"/>
  <c r="AW71" i="6"/>
  <c r="AX71" i="6"/>
  <c r="AY71" i="6"/>
  <c r="AZ71" i="6"/>
  <c r="BA71" i="6"/>
  <c r="BB71" i="6"/>
  <c r="BC71" i="6"/>
  <c r="BD71" i="6"/>
  <c r="BE71" i="6"/>
  <c r="BF71" i="6"/>
  <c r="BH71" i="6"/>
  <c r="BN71" i="6" s="1"/>
  <c r="BI71" i="6"/>
  <c r="BJ71" i="6"/>
  <c r="BK71" i="6"/>
  <c r="BL71" i="6"/>
  <c r="BR71" i="6"/>
  <c r="AL72" i="6"/>
  <c r="AM72" i="6"/>
  <c r="AN72" i="6"/>
  <c r="AO72" i="6"/>
  <c r="AP72" i="6"/>
  <c r="AQ72" i="6"/>
  <c r="AR72" i="6"/>
  <c r="AS72" i="6"/>
  <c r="AT72" i="6"/>
  <c r="AU72" i="6"/>
  <c r="AW72" i="6"/>
  <c r="BN72" i="6" s="1"/>
  <c r="AX72" i="6"/>
  <c r="AY72" i="6"/>
  <c r="AZ72" i="6"/>
  <c r="BA72" i="6"/>
  <c r="BB72" i="6"/>
  <c r="BC72" i="6"/>
  <c r="BD72" i="6"/>
  <c r="BE72" i="6"/>
  <c r="BF72" i="6"/>
  <c r="BH72" i="6"/>
  <c r="BI72" i="6"/>
  <c r="BJ72" i="6"/>
  <c r="BK72" i="6"/>
  <c r="BL72" i="6"/>
  <c r="BO72" i="6"/>
  <c r="AL73" i="6"/>
  <c r="AM73" i="6"/>
  <c r="AN73" i="6"/>
  <c r="BO73" i="6" s="1"/>
  <c r="AO73" i="6"/>
  <c r="AP73" i="6"/>
  <c r="BP73" i="6" s="1"/>
  <c r="AQ73" i="6"/>
  <c r="AR73" i="6"/>
  <c r="AS73" i="6"/>
  <c r="AT73" i="6"/>
  <c r="AU73" i="6"/>
  <c r="AW73" i="6"/>
  <c r="AX73" i="6"/>
  <c r="AY73" i="6"/>
  <c r="AZ73" i="6"/>
  <c r="BA73" i="6"/>
  <c r="BB73" i="6"/>
  <c r="BC73" i="6"/>
  <c r="BD73" i="6"/>
  <c r="BE73" i="6"/>
  <c r="BF73" i="6"/>
  <c r="BH73" i="6"/>
  <c r="BI73" i="6"/>
  <c r="BJ73" i="6"/>
  <c r="BK73" i="6"/>
  <c r="BL73" i="6"/>
  <c r="BQ73" i="6"/>
  <c r="BR73" i="6"/>
  <c r="AL74" i="6"/>
  <c r="AM74" i="6"/>
  <c r="AN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B74" i="6"/>
  <c r="BC74" i="6"/>
  <c r="BD74" i="6"/>
  <c r="BE74" i="6"/>
  <c r="BF74" i="6"/>
  <c r="BH74" i="6"/>
  <c r="BI74" i="6"/>
  <c r="BJ74" i="6"/>
  <c r="BK74" i="6"/>
  <c r="BL74" i="6"/>
  <c r="BQ74" i="6"/>
  <c r="BR74" i="6"/>
  <c r="AL75" i="6"/>
  <c r="AM75" i="6"/>
  <c r="AN75" i="6"/>
  <c r="AO75" i="6"/>
  <c r="AP75" i="6"/>
  <c r="AQ75" i="6"/>
  <c r="AR75" i="6"/>
  <c r="BQ75" i="6" s="1"/>
  <c r="AS75" i="6"/>
  <c r="AT75" i="6"/>
  <c r="AU75" i="6"/>
  <c r="AW75" i="6"/>
  <c r="AX75" i="6"/>
  <c r="AY75" i="6"/>
  <c r="AZ75" i="6"/>
  <c r="BA75" i="6"/>
  <c r="BB75" i="6"/>
  <c r="BC75" i="6"/>
  <c r="BD75" i="6"/>
  <c r="BE75" i="6"/>
  <c r="BF75" i="6"/>
  <c r="BH75" i="6"/>
  <c r="BI75" i="6"/>
  <c r="BJ75" i="6"/>
  <c r="BK75" i="6"/>
  <c r="BL75" i="6"/>
  <c r="BN75" i="6"/>
  <c r="BR75" i="6"/>
  <c r="AL76" i="6"/>
  <c r="AM76" i="6"/>
  <c r="AN76" i="6"/>
  <c r="BO76" i="6" s="1"/>
  <c r="AO76" i="6"/>
  <c r="AP76" i="6"/>
  <c r="AQ76" i="6"/>
  <c r="AR76" i="6"/>
  <c r="AS76" i="6"/>
  <c r="AT76" i="6"/>
  <c r="AU76" i="6"/>
  <c r="AW76" i="6"/>
  <c r="BN76" i="6" s="1"/>
  <c r="AX76" i="6"/>
  <c r="AY76" i="6"/>
  <c r="AZ76" i="6"/>
  <c r="BA76" i="6"/>
  <c r="BB76" i="6"/>
  <c r="BC76" i="6"/>
  <c r="BD76" i="6"/>
  <c r="BE76" i="6"/>
  <c r="BF76" i="6"/>
  <c r="BH76" i="6"/>
  <c r="BI76" i="6"/>
  <c r="BJ76" i="6"/>
  <c r="BK76" i="6"/>
  <c r="BL76" i="6"/>
  <c r="BP76" i="6"/>
  <c r="AL77" i="6"/>
  <c r="AM77" i="6"/>
  <c r="AN77" i="6"/>
  <c r="AO77" i="6"/>
  <c r="AP77" i="6"/>
  <c r="AQ77" i="6"/>
  <c r="AR77" i="6"/>
  <c r="AS77" i="6"/>
  <c r="AT77" i="6"/>
  <c r="AU77" i="6"/>
  <c r="AW77" i="6"/>
  <c r="BN77" i="6" s="1"/>
  <c r="AX77" i="6"/>
  <c r="AY77" i="6"/>
  <c r="AZ77" i="6"/>
  <c r="BA77" i="6"/>
  <c r="BB77" i="6"/>
  <c r="BC77" i="6"/>
  <c r="BQ77" i="6" s="1"/>
  <c r="BD77" i="6"/>
  <c r="BE77" i="6"/>
  <c r="BF77" i="6"/>
  <c r="BH77" i="6"/>
  <c r="BI77" i="6"/>
  <c r="BJ77" i="6"/>
  <c r="BK77" i="6"/>
  <c r="BL77" i="6"/>
  <c r="BO77" i="6"/>
  <c r="BP77" i="6"/>
  <c r="AL78" i="6"/>
  <c r="AM78" i="6"/>
  <c r="AN78" i="6"/>
  <c r="BO78" i="6" s="1"/>
  <c r="AO78" i="6"/>
  <c r="AP78" i="6"/>
  <c r="AQ78" i="6"/>
  <c r="AR78" i="6"/>
  <c r="AS78" i="6"/>
  <c r="AT78" i="6"/>
  <c r="AU78" i="6"/>
  <c r="AW78" i="6"/>
  <c r="BN78" i="6" s="1"/>
  <c r="AX78" i="6"/>
  <c r="AY78" i="6"/>
  <c r="AZ78" i="6"/>
  <c r="BA78" i="6"/>
  <c r="BB78" i="6"/>
  <c r="BC78" i="6"/>
  <c r="BD78" i="6"/>
  <c r="BE78" i="6"/>
  <c r="BR78" i="6" s="1"/>
  <c r="BF78" i="6"/>
  <c r="BH78" i="6"/>
  <c r="BI78" i="6"/>
  <c r="BJ78" i="6"/>
  <c r="BK78" i="6"/>
  <c r="BL78" i="6"/>
  <c r="BP78" i="6"/>
  <c r="BQ78" i="6"/>
  <c r="AL79" i="6"/>
  <c r="AM79" i="6"/>
  <c r="AN79" i="6"/>
  <c r="AO79" i="6"/>
  <c r="AP79" i="6"/>
  <c r="AQ79" i="6"/>
  <c r="AR79" i="6"/>
  <c r="BQ79" i="6" s="1"/>
  <c r="AS79" i="6"/>
  <c r="AT79" i="6"/>
  <c r="AU79" i="6"/>
  <c r="AW79" i="6"/>
  <c r="AX79" i="6"/>
  <c r="AY79" i="6"/>
  <c r="AZ79" i="6"/>
  <c r="BA79" i="6"/>
  <c r="BB79" i="6"/>
  <c r="BC79" i="6"/>
  <c r="BD79" i="6"/>
  <c r="BE79" i="6"/>
  <c r="BF79" i="6"/>
  <c r="BH79" i="6"/>
  <c r="BI79" i="6"/>
  <c r="BJ79" i="6"/>
  <c r="BK79" i="6"/>
  <c r="BL79" i="6"/>
  <c r="BR79" i="6"/>
  <c r="AL80" i="6"/>
  <c r="BN80" i="6" s="1"/>
  <c r="AM80" i="6"/>
  <c r="AN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B80" i="6"/>
  <c r="BC80" i="6"/>
  <c r="BD80" i="6"/>
  <c r="BE80" i="6"/>
  <c r="BF80" i="6"/>
  <c r="BH80" i="6"/>
  <c r="BI80" i="6"/>
  <c r="BJ80" i="6"/>
  <c r="BK80" i="6"/>
  <c r="BL80" i="6"/>
  <c r="BO80" i="6"/>
  <c r="BP80" i="6"/>
  <c r="AL81" i="6"/>
  <c r="AM81" i="6"/>
  <c r="AN81" i="6"/>
  <c r="AO81" i="6"/>
  <c r="AP81" i="6"/>
  <c r="BP81" i="6" s="1"/>
  <c r="AQ81" i="6"/>
  <c r="AR81" i="6"/>
  <c r="AS81" i="6"/>
  <c r="AT81" i="6"/>
  <c r="BR81" i="6" s="1"/>
  <c r="AU81" i="6"/>
  <c r="AW81" i="6"/>
  <c r="AX81" i="6"/>
  <c r="AY81" i="6"/>
  <c r="BO81" i="6" s="1"/>
  <c r="AZ81" i="6"/>
  <c r="BA81" i="6"/>
  <c r="BB81" i="6"/>
  <c r="BC81" i="6"/>
  <c r="BQ81" i="6" s="1"/>
  <c r="BD81" i="6"/>
  <c r="BE81" i="6"/>
  <c r="BF81" i="6"/>
  <c r="BH81" i="6"/>
  <c r="BI81" i="6"/>
  <c r="BJ81" i="6"/>
  <c r="BK81" i="6"/>
  <c r="BL81" i="6"/>
  <c r="AL82" i="6"/>
  <c r="AM82" i="6"/>
  <c r="AN82" i="6"/>
  <c r="AO82" i="6"/>
  <c r="AP82" i="6"/>
  <c r="AQ82" i="6"/>
  <c r="AR82" i="6"/>
  <c r="AS82" i="6"/>
  <c r="AT82" i="6"/>
  <c r="AU82" i="6"/>
  <c r="AW82" i="6"/>
  <c r="BN82" i="6" s="1"/>
  <c r="AX82" i="6"/>
  <c r="AY82" i="6"/>
  <c r="AZ82" i="6"/>
  <c r="BA82" i="6"/>
  <c r="BB82" i="6"/>
  <c r="BC82" i="6"/>
  <c r="BD82" i="6"/>
  <c r="BE82" i="6"/>
  <c r="BR82" i="6" s="1"/>
  <c r="BF82" i="6"/>
  <c r="BH82" i="6"/>
  <c r="BI82" i="6"/>
  <c r="BJ82" i="6"/>
  <c r="BK82" i="6"/>
  <c r="BL82" i="6"/>
  <c r="BO82" i="6"/>
  <c r="BP82" i="6"/>
  <c r="AL83" i="6"/>
  <c r="AM83" i="6"/>
  <c r="AN83" i="6"/>
  <c r="AO83" i="6"/>
  <c r="AP83" i="6"/>
  <c r="BP83" i="6" s="1"/>
  <c r="AQ83" i="6"/>
  <c r="AR83" i="6"/>
  <c r="AS83" i="6"/>
  <c r="AT83" i="6"/>
  <c r="AU83" i="6"/>
  <c r="AW83" i="6"/>
  <c r="AX83" i="6"/>
  <c r="AY83" i="6"/>
  <c r="AZ83" i="6"/>
  <c r="BA83" i="6"/>
  <c r="BB83" i="6"/>
  <c r="BC83" i="6"/>
  <c r="BQ83" i="6" s="1"/>
  <c r="BD83" i="6"/>
  <c r="BE83" i="6"/>
  <c r="BF83" i="6"/>
  <c r="BH83" i="6"/>
  <c r="BN83" i="6" s="1"/>
  <c r="BI83" i="6"/>
  <c r="BJ83" i="6"/>
  <c r="BK83" i="6"/>
  <c r="BL83" i="6"/>
  <c r="AL84" i="6"/>
  <c r="AM84" i="6"/>
  <c r="AN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B84" i="6"/>
  <c r="BC84" i="6"/>
  <c r="BD84" i="6"/>
  <c r="BE84" i="6"/>
  <c r="BF84" i="6"/>
  <c r="BH84" i="6"/>
  <c r="BI84" i="6"/>
  <c r="BJ84" i="6"/>
  <c r="BK84" i="6"/>
  <c r="BL84" i="6"/>
  <c r="BN84" i="6"/>
  <c r="BO84" i="6"/>
  <c r="AL85" i="6"/>
  <c r="AM85" i="6"/>
  <c r="AN85" i="6"/>
  <c r="AO85" i="6"/>
  <c r="AP85" i="6"/>
  <c r="BP85" i="6" s="1"/>
  <c r="AQ85" i="6"/>
  <c r="AR85" i="6"/>
  <c r="AS85" i="6"/>
  <c r="AT85" i="6"/>
  <c r="BR85" i="6" s="1"/>
  <c r="AU85" i="6"/>
  <c r="AW85" i="6"/>
  <c r="AX85" i="6"/>
  <c r="AY85" i="6"/>
  <c r="AZ85" i="6"/>
  <c r="BA85" i="6"/>
  <c r="BB85" i="6"/>
  <c r="BC85" i="6"/>
  <c r="BQ85" i="6" s="1"/>
  <c r="BD85" i="6"/>
  <c r="BE85" i="6"/>
  <c r="BF85" i="6"/>
  <c r="BH85" i="6"/>
  <c r="BI85" i="6"/>
  <c r="BJ85" i="6"/>
  <c r="BK85" i="6"/>
  <c r="BL85" i="6"/>
  <c r="BN85" i="6"/>
  <c r="BO85" i="6"/>
  <c r="AL86" i="6"/>
  <c r="AM86" i="6"/>
  <c r="AN86" i="6"/>
  <c r="AO86" i="6"/>
  <c r="AP86" i="6"/>
  <c r="BP86" i="6" s="1"/>
  <c r="AQ86" i="6"/>
  <c r="AR86" i="6"/>
  <c r="AS86" i="6"/>
  <c r="AT86" i="6"/>
  <c r="AU86" i="6"/>
  <c r="AW86" i="6"/>
  <c r="AX86" i="6"/>
  <c r="AY86" i="6"/>
  <c r="AZ86" i="6"/>
  <c r="BA86" i="6"/>
  <c r="BB86" i="6"/>
  <c r="BC86" i="6"/>
  <c r="BD86" i="6"/>
  <c r="BE86" i="6"/>
  <c r="BF86" i="6"/>
  <c r="BH86" i="6"/>
  <c r="BI86" i="6"/>
  <c r="BJ86" i="6"/>
  <c r="BK86" i="6"/>
  <c r="BL86" i="6"/>
  <c r="BQ86" i="6"/>
  <c r="BR86" i="6"/>
  <c r="AL87" i="6"/>
  <c r="BN87" i="6" s="1"/>
  <c r="AM87" i="6"/>
  <c r="AN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B87" i="6"/>
  <c r="BC87" i="6"/>
  <c r="BD87" i="6"/>
  <c r="BE87" i="6"/>
  <c r="BF87" i="6"/>
  <c r="BH87" i="6"/>
  <c r="BI87" i="6"/>
  <c r="BJ87" i="6"/>
  <c r="BK87" i="6"/>
  <c r="BL87" i="6"/>
  <c r="AL88" i="6"/>
  <c r="AM88" i="6"/>
  <c r="AN88" i="6"/>
  <c r="AO88" i="6"/>
  <c r="AP88" i="6"/>
  <c r="AQ88" i="6"/>
  <c r="AR88" i="6"/>
  <c r="BQ88" i="6" s="1"/>
  <c r="AS88" i="6"/>
  <c r="AT88" i="6"/>
  <c r="AU88" i="6"/>
  <c r="AW88" i="6"/>
  <c r="AX88" i="6"/>
  <c r="AY88" i="6"/>
  <c r="AZ88" i="6"/>
  <c r="BA88" i="6"/>
  <c r="BB88" i="6"/>
  <c r="BC88" i="6"/>
  <c r="BD88" i="6"/>
  <c r="BE88" i="6"/>
  <c r="BF88" i="6"/>
  <c r="BH88" i="6"/>
  <c r="BI88" i="6"/>
  <c r="BO88" i="6" s="1"/>
  <c r="BJ88" i="6"/>
  <c r="BK88" i="6"/>
  <c r="BL88" i="6"/>
  <c r="BN88" i="6"/>
  <c r="BP88" i="6"/>
  <c r="BR88" i="6"/>
  <c r="AL89" i="6"/>
  <c r="BN89" i="6" s="1"/>
  <c r="AM89" i="6"/>
  <c r="AN89" i="6"/>
  <c r="AO89" i="6"/>
  <c r="AP89" i="6"/>
  <c r="BP89" i="6" s="1"/>
  <c r="AQ89" i="6"/>
  <c r="AR89" i="6"/>
  <c r="AS89" i="6"/>
  <c r="AT89" i="6"/>
  <c r="AU89" i="6"/>
  <c r="AW89" i="6"/>
  <c r="AX89" i="6"/>
  <c r="AY89" i="6"/>
  <c r="BO89" i="6" s="1"/>
  <c r="AZ89" i="6"/>
  <c r="BA89" i="6"/>
  <c r="BB89" i="6"/>
  <c r="BC89" i="6"/>
  <c r="BQ89" i="6" s="1"/>
  <c r="BD89" i="6"/>
  <c r="BE89" i="6"/>
  <c r="BF89" i="6"/>
  <c r="BH89" i="6"/>
  <c r="BI89" i="6"/>
  <c r="BJ89" i="6"/>
  <c r="BK89" i="6"/>
  <c r="BL89" i="6"/>
  <c r="BR89" i="6"/>
  <c r="AL90" i="6"/>
  <c r="AM90" i="6"/>
  <c r="AN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B90" i="6"/>
  <c r="BC90" i="6"/>
  <c r="BD90" i="6"/>
  <c r="BE90" i="6"/>
  <c r="BR90" i="6" s="1"/>
  <c r="BF90" i="6"/>
  <c r="BH90" i="6"/>
  <c r="BI90" i="6"/>
  <c r="BJ90" i="6"/>
  <c r="BK90" i="6"/>
  <c r="BL90" i="6"/>
  <c r="BN90" i="6"/>
  <c r="BO90" i="6"/>
  <c r="BP90" i="6"/>
  <c r="AL91" i="6"/>
  <c r="AM91" i="6"/>
  <c r="AN91" i="6"/>
  <c r="AO91" i="6"/>
  <c r="AP91" i="6"/>
  <c r="BP91" i="6" s="1"/>
  <c r="AQ91" i="6"/>
  <c r="AR91" i="6"/>
  <c r="AS91" i="6"/>
  <c r="AT91" i="6"/>
  <c r="AU91" i="6"/>
  <c r="AW91" i="6"/>
  <c r="AX91" i="6"/>
  <c r="AY91" i="6"/>
  <c r="BO91" i="6" s="1"/>
  <c r="AZ91" i="6"/>
  <c r="BA91" i="6"/>
  <c r="BB91" i="6"/>
  <c r="BC91" i="6"/>
  <c r="BD91" i="6"/>
  <c r="BE91" i="6"/>
  <c r="BF91" i="6"/>
  <c r="BH91" i="6"/>
  <c r="BN91" i="6" s="1"/>
  <c r="BI91" i="6"/>
  <c r="BJ91" i="6"/>
  <c r="BK91" i="6"/>
  <c r="BL91" i="6"/>
  <c r="BQ91" i="6"/>
  <c r="BR91" i="6"/>
  <c r="AL92" i="6"/>
  <c r="BN92" i="6" s="1"/>
  <c r="AM92" i="6"/>
  <c r="AN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P92" i="6" s="1"/>
  <c r="BB92" i="6"/>
  <c r="BC92" i="6"/>
  <c r="BD92" i="6"/>
  <c r="BE92" i="6"/>
  <c r="BF92" i="6"/>
  <c r="BH92" i="6"/>
  <c r="BI92" i="6"/>
  <c r="BO92" i="6" s="1"/>
  <c r="BJ92" i="6"/>
  <c r="BK92" i="6"/>
  <c r="BL92" i="6"/>
  <c r="AL93" i="6"/>
  <c r="AM93" i="6"/>
  <c r="AN93" i="6"/>
  <c r="AO93" i="6"/>
  <c r="AP93" i="6"/>
  <c r="AQ93" i="6"/>
  <c r="AR93" i="6"/>
  <c r="AS93" i="6"/>
  <c r="AT93" i="6"/>
  <c r="AU93" i="6"/>
  <c r="AW93" i="6"/>
  <c r="BN93" i="6" s="1"/>
  <c r="AX93" i="6"/>
  <c r="AY93" i="6"/>
  <c r="AZ93" i="6"/>
  <c r="BA93" i="6"/>
  <c r="BB93" i="6"/>
  <c r="BC93" i="6"/>
  <c r="BQ93" i="6" s="1"/>
  <c r="BD93" i="6"/>
  <c r="BE93" i="6"/>
  <c r="BF93" i="6"/>
  <c r="BH93" i="6"/>
  <c r="BI93" i="6"/>
  <c r="BO93" i="6" s="1"/>
  <c r="BJ93" i="6"/>
  <c r="BK93" i="6"/>
  <c r="BL93" i="6"/>
  <c r="BP93" i="6"/>
  <c r="BR93" i="6"/>
  <c r="AL94" i="6"/>
  <c r="AM94" i="6"/>
  <c r="AN94" i="6"/>
  <c r="AO94" i="6"/>
  <c r="AP94" i="6"/>
  <c r="BP94" i="6" s="1"/>
  <c r="AQ94" i="6"/>
  <c r="AR94" i="6"/>
  <c r="AS94" i="6"/>
  <c r="AT94" i="6"/>
  <c r="AU94" i="6"/>
  <c r="AW94" i="6"/>
  <c r="AX94" i="6"/>
  <c r="AY94" i="6"/>
  <c r="AZ94" i="6"/>
  <c r="BA94" i="6"/>
  <c r="BB94" i="6"/>
  <c r="BC94" i="6"/>
  <c r="BD94" i="6"/>
  <c r="BE94" i="6"/>
  <c r="BF94" i="6"/>
  <c r="BH94" i="6"/>
  <c r="BI94" i="6"/>
  <c r="BJ94" i="6"/>
  <c r="BK94" i="6"/>
  <c r="BQ94" i="6" s="1"/>
  <c r="BL94" i="6"/>
  <c r="BN94" i="6"/>
  <c r="BR94" i="6"/>
  <c r="AL95" i="6"/>
  <c r="AM95" i="6"/>
  <c r="AN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B95" i="6"/>
  <c r="BC95" i="6"/>
  <c r="BD95" i="6"/>
  <c r="BE95" i="6"/>
  <c r="BF95" i="6"/>
  <c r="BH95" i="6"/>
  <c r="BI95" i="6"/>
  <c r="BJ95" i="6"/>
  <c r="BK95" i="6"/>
  <c r="BL95" i="6"/>
  <c r="BN95" i="6"/>
  <c r="BP95" i="6"/>
  <c r="BQ95" i="6"/>
  <c r="BR95" i="6"/>
  <c r="AL96" i="6"/>
  <c r="AM96" i="6"/>
  <c r="AN96" i="6"/>
  <c r="AO96" i="6"/>
  <c r="AP96" i="6"/>
  <c r="AQ96" i="6"/>
  <c r="AR96" i="6"/>
  <c r="BQ96" i="6" s="1"/>
  <c r="AS96" i="6"/>
  <c r="AT96" i="6"/>
  <c r="AU96" i="6"/>
  <c r="AW96" i="6"/>
  <c r="BN96" i="6" s="1"/>
  <c r="AX96" i="6"/>
  <c r="AY96" i="6"/>
  <c r="AZ96" i="6"/>
  <c r="BA96" i="6"/>
  <c r="BB96" i="6"/>
  <c r="BC96" i="6"/>
  <c r="BD96" i="6"/>
  <c r="BE96" i="6"/>
  <c r="BF96" i="6"/>
  <c r="BH96" i="6"/>
  <c r="BI96" i="6"/>
  <c r="BO96" i="6" s="1"/>
  <c r="BJ96" i="6"/>
  <c r="BK96" i="6"/>
  <c r="BL96" i="6"/>
  <c r="BR96" i="6"/>
  <c r="AL97" i="6"/>
  <c r="AM97" i="6"/>
  <c r="AN97" i="6"/>
  <c r="AO97" i="6"/>
  <c r="AP97" i="6"/>
  <c r="BP97" i="6" s="1"/>
  <c r="AQ97" i="6"/>
  <c r="AR97" i="6"/>
  <c r="AS97" i="6"/>
  <c r="AT97" i="6"/>
  <c r="AU97" i="6"/>
  <c r="AW97" i="6"/>
  <c r="BN97" i="6" s="1"/>
  <c r="AX97" i="6"/>
  <c r="AY97" i="6"/>
  <c r="AZ97" i="6"/>
  <c r="BA97" i="6"/>
  <c r="BB97" i="6"/>
  <c r="BC97" i="6"/>
  <c r="BQ97" i="6" s="1"/>
  <c r="BD97" i="6"/>
  <c r="BE97" i="6"/>
  <c r="BF97" i="6"/>
  <c r="BH97" i="6"/>
  <c r="BI97" i="6"/>
  <c r="BJ97" i="6"/>
  <c r="BK97" i="6"/>
  <c r="BL97" i="6"/>
  <c r="BO97" i="6"/>
  <c r="BR97" i="6"/>
  <c r="AL98" i="6"/>
  <c r="AM98" i="6"/>
  <c r="AN98" i="6"/>
  <c r="AO98" i="6"/>
  <c r="AP98" i="6"/>
  <c r="BP98" i="6" s="1"/>
  <c r="AQ98" i="6"/>
  <c r="AR98" i="6"/>
  <c r="AS98" i="6"/>
  <c r="AT98" i="6"/>
  <c r="AU98" i="6"/>
  <c r="AW98" i="6"/>
  <c r="BN98" i="6" s="1"/>
  <c r="AX98" i="6"/>
  <c r="AY98" i="6"/>
  <c r="BO98" i="6" s="1"/>
  <c r="AZ98" i="6"/>
  <c r="BA98" i="6"/>
  <c r="BB98" i="6"/>
  <c r="BC98" i="6"/>
  <c r="BD98" i="6"/>
  <c r="BE98" i="6"/>
  <c r="BR98" i="6" s="1"/>
  <c r="BF98" i="6"/>
  <c r="BH98" i="6"/>
  <c r="BI98" i="6"/>
  <c r="BJ98" i="6"/>
  <c r="BK98" i="6"/>
  <c r="BQ98" i="6" s="1"/>
  <c r="BL98" i="6"/>
  <c r="AL99" i="6"/>
  <c r="AM99" i="6"/>
  <c r="AN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B99" i="6"/>
  <c r="BC99" i="6"/>
  <c r="BD99" i="6"/>
  <c r="BE99" i="6"/>
  <c r="BF99" i="6"/>
  <c r="BH99" i="6"/>
  <c r="BI99" i="6"/>
  <c r="BJ99" i="6"/>
  <c r="BK99" i="6"/>
  <c r="BL99" i="6"/>
  <c r="BN99" i="6"/>
  <c r="BQ99" i="6"/>
  <c r="BR99" i="6"/>
  <c r="AL100" i="6"/>
  <c r="AM100" i="6"/>
  <c r="AN100" i="6"/>
  <c r="AO100" i="6"/>
  <c r="AP100" i="6"/>
  <c r="AQ100" i="6"/>
  <c r="AR100" i="6"/>
  <c r="BQ100" i="6" s="1"/>
  <c r="AS100" i="6"/>
  <c r="AT100" i="6"/>
  <c r="AU100" i="6"/>
  <c r="AW100" i="6"/>
  <c r="BN100" i="6" s="1"/>
  <c r="AX100" i="6"/>
  <c r="AY100" i="6"/>
  <c r="AZ100" i="6"/>
  <c r="BA100" i="6"/>
  <c r="BB100" i="6"/>
  <c r="BC100" i="6"/>
  <c r="BD100" i="6"/>
  <c r="BE100" i="6"/>
  <c r="BF100" i="6"/>
  <c r="BH100" i="6"/>
  <c r="BI100" i="6"/>
  <c r="BJ100" i="6"/>
  <c r="BK100" i="6"/>
  <c r="BL100" i="6"/>
  <c r="BO100" i="6"/>
  <c r="AL101" i="6"/>
  <c r="AM101" i="6"/>
  <c r="AN101" i="6"/>
  <c r="BO101" i="6" s="1"/>
  <c r="AO101" i="6"/>
  <c r="AP101" i="6"/>
  <c r="AQ101" i="6"/>
  <c r="AR101" i="6"/>
  <c r="AS101" i="6"/>
  <c r="AT101" i="6"/>
  <c r="AU101" i="6"/>
  <c r="AW101" i="6"/>
  <c r="BN101" i="6" s="1"/>
  <c r="AX101" i="6"/>
  <c r="AY101" i="6"/>
  <c r="AZ101" i="6"/>
  <c r="BA101" i="6"/>
  <c r="BB101" i="6"/>
  <c r="BC101" i="6"/>
  <c r="BD101" i="6"/>
  <c r="BE101" i="6"/>
  <c r="BR101" i="6" s="1"/>
  <c r="BF101" i="6"/>
  <c r="BH101" i="6"/>
  <c r="BI101" i="6"/>
  <c r="BJ101" i="6"/>
  <c r="BK101" i="6"/>
  <c r="BL101" i="6"/>
  <c r="BP101" i="6"/>
  <c r="BQ101" i="6"/>
  <c r="AL102" i="6"/>
  <c r="AM102" i="6"/>
  <c r="AN102" i="6"/>
  <c r="AO102" i="6"/>
  <c r="AP102" i="6"/>
  <c r="BP102" i="6" s="1"/>
  <c r="AQ102" i="6"/>
  <c r="AR102" i="6"/>
  <c r="AS102" i="6"/>
  <c r="AT102" i="6"/>
  <c r="AU102" i="6"/>
  <c r="AW102" i="6"/>
  <c r="AX102" i="6"/>
  <c r="AY102" i="6"/>
  <c r="AZ102" i="6"/>
  <c r="BA102" i="6"/>
  <c r="BB102" i="6"/>
  <c r="BC102" i="6"/>
  <c r="BD102" i="6"/>
  <c r="BE102" i="6"/>
  <c r="BF102" i="6"/>
  <c r="BH102" i="6"/>
  <c r="BN102" i="6" s="1"/>
  <c r="BI102" i="6"/>
  <c r="BJ102" i="6"/>
  <c r="BK102" i="6"/>
  <c r="BL102" i="6"/>
  <c r="BQ102" i="6"/>
  <c r="BR102" i="6"/>
  <c r="AL103" i="6"/>
  <c r="AM103" i="6"/>
  <c r="AN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P103" i="6" s="1"/>
  <c r="BB103" i="6"/>
  <c r="BC103" i="6"/>
  <c r="BD103" i="6"/>
  <c r="BE103" i="6"/>
  <c r="BF103" i="6"/>
  <c r="BH103" i="6"/>
  <c r="BI103" i="6"/>
  <c r="BJ103" i="6"/>
  <c r="BK103" i="6"/>
  <c r="BL103" i="6"/>
  <c r="BN103" i="6"/>
  <c r="AL104" i="6"/>
  <c r="AM104" i="6"/>
  <c r="AN104" i="6"/>
  <c r="AO104" i="6"/>
  <c r="AP104" i="6"/>
  <c r="AQ104" i="6"/>
  <c r="AR104" i="6"/>
  <c r="BQ104" i="6" s="1"/>
  <c r="AS104" i="6"/>
  <c r="AT104" i="6"/>
  <c r="AU104" i="6"/>
  <c r="AW104" i="6"/>
  <c r="BN104" i="6" s="1"/>
  <c r="AX104" i="6"/>
  <c r="AY104" i="6"/>
  <c r="AZ104" i="6"/>
  <c r="BA104" i="6"/>
  <c r="BP104" i="6" s="1"/>
  <c r="BB104" i="6"/>
  <c r="BC104" i="6"/>
  <c r="BD104" i="6"/>
  <c r="BE104" i="6"/>
  <c r="BF104" i="6"/>
  <c r="BH104" i="6"/>
  <c r="BI104" i="6"/>
  <c r="BO104" i="6" s="1"/>
  <c r="BJ104" i="6"/>
  <c r="BK104" i="6"/>
  <c r="BL104" i="6"/>
  <c r="BR104" i="6"/>
  <c r="AL105" i="6"/>
  <c r="AM105" i="6"/>
  <c r="AN105" i="6"/>
  <c r="AO105" i="6"/>
  <c r="AP105" i="6"/>
  <c r="BP105" i="6" s="1"/>
  <c r="AQ105" i="6"/>
  <c r="AR105" i="6"/>
  <c r="AS105" i="6"/>
  <c r="AT105" i="6"/>
  <c r="BR105" i="6" s="1"/>
  <c r="AU105" i="6"/>
  <c r="AW105" i="6"/>
  <c r="AX105" i="6"/>
  <c r="AY105" i="6"/>
  <c r="AZ105" i="6"/>
  <c r="BA105" i="6"/>
  <c r="BB105" i="6"/>
  <c r="BC105" i="6"/>
  <c r="BQ105" i="6" s="1"/>
  <c r="BD105" i="6"/>
  <c r="BE105" i="6"/>
  <c r="BF105" i="6"/>
  <c r="BH105" i="6"/>
  <c r="BI105" i="6"/>
  <c r="BJ105" i="6"/>
  <c r="BK105" i="6"/>
  <c r="BL105" i="6"/>
  <c r="BN105" i="6"/>
  <c r="AL106" i="6"/>
  <c r="AM106" i="6"/>
  <c r="AN106" i="6"/>
  <c r="AO106" i="6"/>
  <c r="AP106" i="6"/>
  <c r="AQ106" i="6"/>
  <c r="AR106" i="6"/>
  <c r="AS106" i="6"/>
  <c r="AT106" i="6"/>
  <c r="AU106" i="6"/>
  <c r="AW106" i="6"/>
  <c r="BN106" i="6" s="1"/>
  <c r="AX106" i="6"/>
  <c r="AY106" i="6"/>
  <c r="AZ106" i="6"/>
  <c r="BA106" i="6"/>
  <c r="BB106" i="6"/>
  <c r="BC106" i="6"/>
  <c r="BD106" i="6"/>
  <c r="BE106" i="6"/>
  <c r="BF106" i="6"/>
  <c r="BH106" i="6"/>
  <c r="BI106" i="6"/>
  <c r="BJ106" i="6"/>
  <c r="BK106" i="6"/>
  <c r="BL106" i="6"/>
  <c r="BO106" i="6"/>
  <c r="BP106" i="6"/>
  <c r="BR106" i="6"/>
  <c r="AL107" i="6"/>
  <c r="AM107" i="6"/>
  <c r="AN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B107" i="6"/>
  <c r="BC107" i="6"/>
  <c r="BD107" i="6"/>
  <c r="BE107" i="6"/>
  <c r="BF107" i="6"/>
  <c r="BH107" i="6"/>
  <c r="BN107" i="6" s="1"/>
  <c r="BI107" i="6"/>
  <c r="BJ107" i="6"/>
  <c r="BK107" i="6"/>
  <c r="BQ107" i="6" s="1"/>
  <c r="BL107" i="6"/>
  <c r="BP107" i="6"/>
  <c r="BR107" i="6"/>
  <c r="AL108" i="6"/>
  <c r="AM108" i="6"/>
  <c r="AN108" i="6"/>
  <c r="BO108" i="6" s="1"/>
  <c r="AO108" i="6"/>
  <c r="AP108" i="6"/>
  <c r="AQ108" i="6"/>
  <c r="AR108" i="6"/>
  <c r="BQ108" i="6" s="1"/>
  <c r="AS108" i="6"/>
  <c r="AT108" i="6"/>
  <c r="AU108" i="6"/>
  <c r="AW108" i="6"/>
  <c r="AX108" i="6"/>
  <c r="AY108" i="6"/>
  <c r="AZ108" i="6"/>
  <c r="BA108" i="6"/>
  <c r="BB108" i="6"/>
  <c r="BC108" i="6"/>
  <c r="BD108" i="6"/>
  <c r="BE108" i="6"/>
  <c r="BF108" i="6"/>
  <c r="BH108" i="6"/>
  <c r="BI108" i="6"/>
  <c r="BJ108" i="6"/>
  <c r="BK108" i="6"/>
  <c r="BL108" i="6"/>
  <c r="BP108" i="6"/>
  <c r="AL109" i="6"/>
  <c r="AM109" i="6"/>
  <c r="AN109" i="6"/>
  <c r="AO109" i="6"/>
  <c r="AP109" i="6"/>
  <c r="AQ109" i="6"/>
  <c r="AR109" i="6"/>
  <c r="AS109" i="6"/>
  <c r="AT109" i="6"/>
  <c r="AU109" i="6"/>
  <c r="AW109" i="6"/>
  <c r="BN109" i="6" s="1"/>
  <c r="AX109" i="6"/>
  <c r="AY109" i="6"/>
  <c r="AZ109" i="6"/>
  <c r="BA109" i="6"/>
  <c r="BB109" i="6"/>
  <c r="BC109" i="6"/>
  <c r="BQ109" i="6" s="1"/>
  <c r="BD109" i="6"/>
  <c r="BE109" i="6"/>
  <c r="BR109" i="6" s="1"/>
  <c r="BF109" i="6"/>
  <c r="BH109" i="6"/>
  <c r="BI109" i="6"/>
  <c r="BJ109" i="6"/>
  <c r="BK109" i="6"/>
  <c r="BL109" i="6"/>
  <c r="BO109" i="6"/>
  <c r="BP109" i="6"/>
  <c r="AL110" i="6"/>
  <c r="AM110" i="6"/>
  <c r="AN110" i="6"/>
  <c r="AO110" i="6"/>
  <c r="AP110" i="6"/>
  <c r="BP110" i="6" s="1"/>
  <c r="AQ110" i="6"/>
  <c r="AR110" i="6"/>
  <c r="AS110" i="6"/>
  <c r="AT110" i="6"/>
  <c r="AU110" i="6"/>
  <c r="AW110" i="6"/>
  <c r="AX110" i="6"/>
  <c r="AY110" i="6"/>
  <c r="AZ110" i="6"/>
  <c r="BA110" i="6"/>
  <c r="BB110" i="6"/>
  <c r="BC110" i="6"/>
  <c r="BD110" i="6"/>
  <c r="BE110" i="6"/>
  <c r="BF110" i="6"/>
  <c r="BH110" i="6"/>
  <c r="BN110" i="6" s="1"/>
  <c r="BI110" i="6"/>
  <c r="BJ110" i="6"/>
  <c r="BK110" i="6"/>
  <c r="BL110" i="6"/>
  <c r="BQ110" i="6"/>
  <c r="BR110" i="6"/>
  <c r="AL111" i="6"/>
  <c r="AM111" i="6"/>
  <c r="AN111" i="6"/>
  <c r="AO111" i="6"/>
  <c r="AP111" i="6"/>
  <c r="AQ111" i="6"/>
  <c r="AR111" i="6"/>
  <c r="BQ111" i="6" s="1"/>
  <c r="AS111" i="6"/>
  <c r="AT111" i="6"/>
  <c r="AU111" i="6"/>
  <c r="AW111" i="6"/>
  <c r="AX111" i="6"/>
  <c r="AY111" i="6"/>
  <c r="AZ111" i="6"/>
  <c r="BA111" i="6"/>
  <c r="BP111" i="6" s="1"/>
  <c r="BB111" i="6"/>
  <c r="BC111" i="6"/>
  <c r="BD111" i="6"/>
  <c r="BE111" i="6"/>
  <c r="BF111" i="6"/>
  <c r="BH111" i="6"/>
  <c r="BI111" i="6"/>
  <c r="BJ111" i="6"/>
  <c r="BK111" i="6"/>
  <c r="BL111" i="6"/>
  <c r="BN111" i="6"/>
  <c r="BR111" i="6"/>
  <c r="AL112" i="6"/>
  <c r="AM112" i="6"/>
  <c r="AN112" i="6"/>
  <c r="AO112" i="6"/>
  <c r="AP112" i="6"/>
  <c r="AQ112" i="6"/>
  <c r="AR112" i="6"/>
  <c r="BQ112" i="6" s="1"/>
  <c r="AS112" i="6"/>
  <c r="AT112" i="6"/>
  <c r="AU112" i="6"/>
  <c r="AW112" i="6"/>
  <c r="BN112" i="6" s="1"/>
  <c r="AX112" i="6"/>
  <c r="AY112" i="6"/>
  <c r="AZ112" i="6"/>
  <c r="BA112" i="6"/>
  <c r="BB112" i="6"/>
  <c r="BC112" i="6"/>
  <c r="BD112" i="6"/>
  <c r="BE112" i="6"/>
  <c r="BF112" i="6"/>
  <c r="BH112" i="6"/>
  <c r="BI112" i="6"/>
  <c r="BJ112" i="6"/>
  <c r="BK112" i="6"/>
  <c r="BL112" i="6"/>
  <c r="BO112" i="6"/>
  <c r="BR112" i="6"/>
  <c r="AL113" i="6"/>
  <c r="BN113" i="6" s="1"/>
  <c r="AM113" i="6"/>
  <c r="AN113" i="6"/>
  <c r="AO113" i="6"/>
  <c r="AP113" i="6"/>
  <c r="BP113" i="6" s="1"/>
  <c r="AQ113" i="6"/>
  <c r="AR113" i="6"/>
  <c r="AS113" i="6"/>
  <c r="AT113" i="6"/>
  <c r="BR113" i="6" s="1"/>
  <c r="AU113" i="6"/>
  <c r="AW113" i="6"/>
  <c r="AX113" i="6"/>
  <c r="AY113" i="6"/>
  <c r="AZ113" i="6"/>
  <c r="BA113" i="6"/>
  <c r="BB113" i="6"/>
  <c r="BC113" i="6"/>
  <c r="BQ113" i="6" s="1"/>
  <c r="BD113" i="6"/>
  <c r="BE113" i="6"/>
  <c r="BF113" i="6"/>
  <c r="BH113" i="6"/>
  <c r="BI113" i="6"/>
  <c r="BO113" i="6" s="1"/>
  <c r="BJ113" i="6"/>
  <c r="BK113" i="6"/>
  <c r="BL113" i="6"/>
  <c r="AL114" i="6"/>
  <c r="AM114" i="6"/>
  <c r="AN114" i="6"/>
  <c r="AO114" i="6"/>
  <c r="AP114" i="6"/>
  <c r="BP114" i="6" s="1"/>
  <c r="AQ114" i="6"/>
  <c r="AR114" i="6"/>
  <c r="AS114" i="6"/>
  <c r="AT114" i="6"/>
  <c r="AU114" i="6"/>
  <c r="AW114" i="6"/>
  <c r="BN114" i="6" s="1"/>
  <c r="AX114" i="6"/>
  <c r="AY114" i="6"/>
  <c r="BO114" i="6" s="1"/>
  <c r="AZ114" i="6"/>
  <c r="BA114" i="6"/>
  <c r="BB114" i="6"/>
  <c r="BC114" i="6"/>
  <c r="BD114" i="6"/>
  <c r="BE114" i="6"/>
  <c r="BR114" i="6" s="1"/>
  <c r="BF114" i="6"/>
  <c r="BH114" i="6"/>
  <c r="BI114" i="6"/>
  <c r="BJ114" i="6"/>
  <c r="BK114" i="6"/>
  <c r="BL114" i="6"/>
  <c r="BQ114" i="6"/>
  <c r="AL115" i="6"/>
  <c r="AM115" i="6"/>
  <c r="AN115" i="6"/>
  <c r="AO115" i="6"/>
  <c r="AP115" i="6"/>
  <c r="AQ115" i="6"/>
  <c r="AR115" i="6"/>
  <c r="BQ115" i="6" s="1"/>
  <c r="AS115" i="6"/>
  <c r="AT115" i="6"/>
  <c r="AU115" i="6"/>
  <c r="AW115" i="6"/>
  <c r="AX115" i="6"/>
  <c r="AY115" i="6"/>
  <c r="AZ115" i="6"/>
  <c r="BA115" i="6"/>
  <c r="BB115" i="6"/>
  <c r="BC115" i="6"/>
  <c r="BD115" i="6"/>
  <c r="BE115" i="6"/>
  <c r="BF115" i="6"/>
  <c r="BH115" i="6"/>
  <c r="BN115" i="6" s="1"/>
  <c r="BI115" i="6"/>
  <c r="BJ115" i="6"/>
  <c r="BK115" i="6"/>
  <c r="BL115" i="6"/>
  <c r="BR115" i="6"/>
  <c r="AL116" i="6"/>
  <c r="AM116" i="6"/>
  <c r="AN116" i="6"/>
  <c r="AO116" i="6"/>
  <c r="AP116" i="6"/>
  <c r="AQ116" i="6"/>
  <c r="AR116" i="6"/>
  <c r="AS116" i="6"/>
  <c r="AT116" i="6"/>
  <c r="AU116" i="6"/>
  <c r="AW116" i="6"/>
  <c r="BN116" i="6" s="1"/>
  <c r="AX116" i="6"/>
  <c r="AY116" i="6"/>
  <c r="AZ116" i="6"/>
  <c r="BA116" i="6"/>
  <c r="BB116" i="6"/>
  <c r="BC116" i="6"/>
  <c r="BD116" i="6"/>
  <c r="BE116" i="6"/>
  <c r="BF116" i="6"/>
  <c r="BH116" i="6"/>
  <c r="BI116" i="6"/>
  <c r="BJ116" i="6"/>
  <c r="BK116" i="6"/>
  <c r="BL116" i="6"/>
  <c r="BO116" i="6"/>
  <c r="AL117" i="6"/>
  <c r="AM117" i="6"/>
  <c r="AN117" i="6"/>
  <c r="AO117" i="6"/>
  <c r="AP117" i="6"/>
  <c r="BP117" i="6" s="1"/>
  <c r="AQ117" i="6"/>
  <c r="AR117" i="6"/>
  <c r="AS117" i="6"/>
  <c r="AT117" i="6"/>
  <c r="AU117" i="6"/>
  <c r="AW117" i="6"/>
  <c r="AX117" i="6"/>
  <c r="AY117" i="6"/>
  <c r="BO117" i="6" s="1"/>
  <c r="AZ117" i="6"/>
  <c r="BA117" i="6"/>
  <c r="BB117" i="6"/>
  <c r="BC117" i="6"/>
  <c r="BD117" i="6"/>
  <c r="BE117" i="6"/>
  <c r="BF117" i="6"/>
  <c r="BH117" i="6"/>
  <c r="BI117" i="6"/>
  <c r="BJ117" i="6"/>
  <c r="BK117" i="6"/>
  <c r="BL117" i="6"/>
  <c r="BN117" i="6"/>
  <c r="BQ117" i="6"/>
  <c r="BR117" i="6"/>
  <c r="AL118" i="6"/>
  <c r="AM118" i="6"/>
  <c r="AN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B118" i="6"/>
  <c r="BC118" i="6"/>
  <c r="BD118" i="6"/>
  <c r="BE118" i="6"/>
  <c r="BF118" i="6"/>
  <c r="BH118" i="6"/>
  <c r="BN118" i="6" s="1"/>
  <c r="BI118" i="6"/>
  <c r="BJ118" i="6"/>
  <c r="BK118" i="6"/>
  <c r="BL118" i="6"/>
  <c r="BP118" i="6"/>
  <c r="BQ118" i="6"/>
  <c r="BR118" i="6"/>
  <c r="AL119" i="6"/>
  <c r="AM119" i="6"/>
  <c r="AN119" i="6"/>
  <c r="AO119" i="6"/>
  <c r="AP119" i="6"/>
  <c r="AQ119" i="6"/>
  <c r="AR119" i="6"/>
  <c r="BQ119" i="6" s="1"/>
  <c r="AS119" i="6"/>
  <c r="AT119" i="6"/>
  <c r="AU119" i="6"/>
  <c r="AW119" i="6"/>
  <c r="AX119" i="6"/>
  <c r="AY119" i="6"/>
  <c r="AZ119" i="6"/>
  <c r="BA119" i="6"/>
  <c r="BP119" i="6" s="1"/>
  <c r="BB119" i="6"/>
  <c r="BC119" i="6"/>
  <c r="BD119" i="6"/>
  <c r="BE119" i="6"/>
  <c r="BF119" i="6"/>
  <c r="BH119" i="6"/>
  <c r="BI119" i="6"/>
  <c r="BJ119" i="6"/>
  <c r="BK119" i="6"/>
  <c r="BL119" i="6"/>
  <c r="BN119" i="6"/>
  <c r="AL120" i="6"/>
  <c r="AM120" i="6"/>
  <c r="AN120" i="6"/>
  <c r="AO120" i="6"/>
  <c r="AP120" i="6"/>
  <c r="AQ120" i="6"/>
  <c r="AR120" i="6"/>
  <c r="BQ120" i="6" s="1"/>
  <c r="AS120" i="6"/>
  <c r="AT120" i="6"/>
  <c r="AU120" i="6"/>
  <c r="AW120" i="6"/>
  <c r="BN120" i="6" s="1"/>
  <c r="AX120" i="6"/>
  <c r="AY120" i="6"/>
  <c r="AZ120" i="6"/>
  <c r="BA120" i="6"/>
  <c r="BB120" i="6"/>
  <c r="BC120" i="6"/>
  <c r="BD120" i="6"/>
  <c r="BE120" i="6"/>
  <c r="BR120" i="6" s="1"/>
  <c r="BF120" i="6"/>
  <c r="BH120" i="6"/>
  <c r="BI120" i="6"/>
  <c r="BJ120" i="6"/>
  <c r="BK120" i="6"/>
  <c r="BL120" i="6"/>
  <c r="BO120" i="6"/>
  <c r="BP120" i="6"/>
  <c r="BH4" i="6"/>
  <c r="BI4" i="6"/>
  <c r="BJ4" i="6"/>
  <c r="BK4" i="6"/>
  <c r="BL4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O34" i="6"/>
  <c r="AF34" i="6" s="1"/>
  <c r="P34" i="6"/>
  <c r="Q34" i="6"/>
  <c r="AG34" i="6" s="1"/>
  <c r="R34" i="6"/>
  <c r="S34" i="6"/>
  <c r="T34" i="6"/>
  <c r="U34" i="6"/>
  <c r="V34" i="6"/>
  <c r="W34" i="6"/>
  <c r="X34" i="6"/>
  <c r="Z34" i="6"/>
  <c r="AA34" i="6"/>
  <c r="AB34" i="6"/>
  <c r="AC34" i="6"/>
  <c r="AD34" i="6"/>
  <c r="AH34" i="6"/>
  <c r="AI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O35" i="6"/>
  <c r="AF35" i="6" s="1"/>
  <c r="P35" i="6"/>
  <c r="Q35" i="6"/>
  <c r="R35" i="6"/>
  <c r="S35" i="6"/>
  <c r="T35" i="6"/>
  <c r="U35" i="6"/>
  <c r="V35" i="6"/>
  <c r="W35" i="6"/>
  <c r="X35" i="6"/>
  <c r="Z35" i="6"/>
  <c r="AA35" i="6"/>
  <c r="AB35" i="6"/>
  <c r="AC35" i="6"/>
  <c r="AD35" i="6"/>
  <c r="AG35" i="6"/>
  <c r="AH35" i="6"/>
  <c r="A36" i="6"/>
  <c r="B36" i="6"/>
  <c r="C36" i="6"/>
  <c r="D36" i="6"/>
  <c r="E36" i="6"/>
  <c r="F36" i="6"/>
  <c r="AG36" i="6" s="1"/>
  <c r="G36" i="6"/>
  <c r="H36" i="6"/>
  <c r="AH36" i="6" s="1"/>
  <c r="I36" i="6"/>
  <c r="J36" i="6"/>
  <c r="K36" i="6"/>
  <c r="L36" i="6"/>
  <c r="M36" i="6"/>
  <c r="O36" i="6"/>
  <c r="AF36" i="6" s="1"/>
  <c r="P36" i="6"/>
  <c r="Q36" i="6"/>
  <c r="R36" i="6"/>
  <c r="S36" i="6"/>
  <c r="T36" i="6"/>
  <c r="U36" i="6"/>
  <c r="V36" i="6"/>
  <c r="W36" i="6"/>
  <c r="X36" i="6"/>
  <c r="Z36" i="6"/>
  <c r="AA36" i="6"/>
  <c r="AB36" i="6"/>
  <c r="AC36" i="6"/>
  <c r="AD36" i="6"/>
  <c r="AJ36" i="6"/>
  <c r="A37" i="6"/>
  <c r="B37" i="6"/>
  <c r="C37" i="6"/>
  <c r="D37" i="6"/>
  <c r="E37" i="6"/>
  <c r="F37" i="6"/>
  <c r="G37" i="6"/>
  <c r="H37" i="6"/>
  <c r="I37" i="6"/>
  <c r="J37" i="6"/>
  <c r="AI37" i="6" s="1"/>
  <c r="K37" i="6"/>
  <c r="L37" i="6"/>
  <c r="M37" i="6"/>
  <c r="O37" i="6"/>
  <c r="P37" i="6"/>
  <c r="Q37" i="6"/>
  <c r="R37" i="6"/>
  <c r="S37" i="6"/>
  <c r="T37" i="6"/>
  <c r="U37" i="6"/>
  <c r="V37" i="6"/>
  <c r="W37" i="6"/>
  <c r="X37" i="6"/>
  <c r="Z37" i="6"/>
  <c r="AF37" i="6" s="1"/>
  <c r="AA37" i="6"/>
  <c r="AB37" i="6"/>
  <c r="AC37" i="6"/>
  <c r="AD37" i="6"/>
  <c r="AJ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O38" i="6"/>
  <c r="P38" i="6"/>
  <c r="Q38" i="6"/>
  <c r="R38" i="6"/>
  <c r="S38" i="6"/>
  <c r="T38" i="6"/>
  <c r="U38" i="6"/>
  <c r="V38" i="6"/>
  <c r="W38" i="6"/>
  <c r="X38" i="6"/>
  <c r="Z38" i="6"/>
  <c r="AA38" i="6"/>
  <c r="AB38" i="6"/>
  <c r="AC38" i="6"/>
  <c r="AD38" i="6"/>
  <c r="AJ38" i="6"/>
  <c r="A39" i="6"/>
  <c r="B39" i="6"/>
  <c r="C39" i="6"/>
  <c r="D39" i="6"/>
  <c r="E39" i="6"/>
  <c r="F39" i="6"/>
  <c r="G39" i="6"/>
  <c r="H39" i="6"/>
  <c r="AH39" i="6" s="1"/>
  <c r="I39" i="6"/>
  <c r="J39" i="6"/>
  <c r="K39" i="6"/>
  <c r="L39" i="6"/>
  <c r="M39" i="6"/>
  <c r="O39" i="6"/>
  <c r="P39" i="6"/>
  <c r="Q39" i="6"/>
  <c r="R39" i="6"/>
  <c r="S39" i="6"/>
  <c r="T39" i="6"/>
  <c r="U39" i="6"/>
  <c r="V39" i="6"/>
  <c r="W39" i="6"/>
  <c r="X39" i="6"/>
  <c r="Z39" i="6"/>
  <c r="AA39" i="6"/>
  <c r="AB39" i="6"/>
  <c r="AC39" i="6"/>
  <c r="AD39" i="6"/>
  <c r="AJ39" i="6"/>
  <c r="A40" i="6"/>
  <c r="B40" i="6"/>
  <c r="C40" i="6"/>
  <c r="D40" i="6"/>
  <c r="E40" i="6"/>
  <c r="F40" i="6"/>
  <c r="G40" i="6"/>
  <c r="H40" i="6"/>
  <c r="I40" i="6"/>
  <c r="J40" i="6"/>
  <c r="AI40" i="6" s="1"/>
  <c r="K40" i="6"/>
  <c r="L40" i="6"/>
  <c r="M40" i="6"/>
  <c r="O40" i="6"/>
  <c r="AF40" i="6" s="1"/>
  <c r="P40" i="6"/>
  <c r="Q40" i="6"/>
  <c r="R40" i="6"/>
  <c r="S40" i="6"/>
  <c r="T40" i="6"/>
  <c r="U40" i="6"/>
  <c r="V40" i="6"/>
  <c r="W40" i="6"/>
  <c r="X40" i="6"/>
  <c r="Z40" i="6"/>
  <c r="AA40" i="6"/>
  <c r="AB40" i="6"/>
  <c r="AC40" i="6"/>
  <c r="AD40" i="6"/>
  <c r="AJ40" i="6"/>
  <c r="A41" i="6"/>
  <c r="B41" i="6"/>
  <c r="C41" i="6"/>
  <c r="D41" i="6"/>
  <c r="E41" i="6"/>
  <c r="F41" i="6"/>
  <c r="G41" i="6"/>
  <c r="H41" i="6"/>
  <c r="AH41" i="6" s="1"/>
  <c r="I41" i="6"/>
  <c r="J41" i="6"/>
  <c r="K41" i="6"/>
  <c r="L41" i="6"/>
  <c r="M41" i="6"/>
  <c r="O41" i="6"/>
  <c r="AF41" i="6" s="1"/>
  <c r="P41" i="6"/>
  <c r="Q41" i="6"/>
  <c r="R41" i="6"/>
  <c r="S41" i="6"/>
  <c r="T41" i="6"/>
  <c r="U41" i="6"/>
  <c r="V41" i="6"/>
  <c r="W41" i="6"/>
  <c r="X41" i="6"/>
  <c r="Z41" i="6"/>
  <c r="AA41" i="6"/>
  <c r="AB41" i="6"/>
  <c r="AC41" i="6"/>
  <c r="AD41" i="6"/>
  <c r="AI41" i="6"/>
  <c r="AJ41" i="6"/>
  <c r="A42" i="6"/>
  <c r="B42" i="6"/>
  <c r="C42" i="6"/>
  <c r="D42" i="6"/>
  <c r="E42" i="6"/>
  <c r="F42" i="6"/>
  <c r="G42" i="6"/>
  <c r="H42" i="6"/>
  <c r="AH42" i="6" s="1"/>
  <c r="I42" i="6"/>
  <c r="J42" i="6"/>
  <c r="K42" i="6"/>
  <c r="L42" i="6"/>
  <c r="M42" i="6"/>
  <c r="O42" i="6"/>
  <c r="P42" i="6"/>
  <c r="Q42" i="6"/>
  <c r="AG42" i="6" s="1"/>
  <c r="R42" i="6"/>
  <c r="S42" i="6"/>
  <c r="T42" i="6"/>
  <c r="U42" i="6"/>
  <c r="V42" i="6"/>
  <c r="W42" i="6"/>
  <c r="X42" i="6"/>
  <c r="Z42" i="6"/>
  <c r="AA42" i="6"/>
  <c r="AB42" i="6"/>
  <c r="AC42" i="6"/>
  <c r="AD42" i="6"/>
  <c r="AI42" i="6"/>
  <c r="A43" i="6"/>
  <c r="B43" i="6"/>
  <c r="C43" i="6"/>
  <c r="D43" i="6"/>
  <c r="E43" i="6"/>
  <c r="F43" i="6"/>
  <c r="AG43" i="6" s="1"/>
  <c r="G43" i="6"/>
  <c r="H43" i="6"/>
  <c r="I43" i="6"/>
  <c r="J43" i="6"/>
  <c r="AI43" i="6" s="1"/>
  <c r="K43" i="6"/>
  <c r="L43" i="6"/>
  <c r="M43" i="6"/>
  <c r="O43" i="6"/>
  <c r="AF43" i="6" s="1"/>
  <c r="P43" i="6"/>
  <c r="Q43" i="6"/>
  <c r="R43" i="6"/>
  <c r="S43" i="6"/>
  <c r="AH43" i="6" s="1"/>
  <c r="T43" i="6"/>
  <c r="U43" i="6"/>
  <c r="V43" i="6"/>
  <c r="W43" i="6"/>
  <c r="X43" i="6"/>
  <c r="Z43" i="6"/>
  <c r="AA43" i="6"/>
  <c r="AB43" i="6"/>
  <c r="AC43" i="6"/>
  <c r="AD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O44" i="6"/>
  <c r="AF44" i="6" s="1"/>
  <c r="P44" i="6"/>
  <c r="Q44" i="6"/>
  <c r="R44" i="6"/>
  <c r="S44" i="6"/>
  <c r="T44" i="6"/>
  <c r="U44" i="6"/>
  <c r="V44" i="6"/>
  <c r="W44" i="6"/>
  <c r="X44" i="6"/>
  <c r="Z44" i="6"/>
  <c r="AA44" i="6"/>
  <c r="AG44" i="6" s="1"/>
  <c r="AB44" i="6"/>
  <c r="AC44" i="6"/>
  <c r="AD44" i="6"/>
  <c r="AJ44" i="6"/>
  <c r="A45" i="6"/>
  <c r="B45" i="6"/>
  <c r="C45" i="6"/>
  <c r="D45" i="6"/>
  <c r="E45" i="6"/>
  <c r="F45" i="6"/>
  <c r="G45" i="6"/>
  <c r="H45" i="6"/>
  <c r="AH45" i="6" s="1"/>
  <c r="I45" i="6"/>
  <c r="J45" i="6"/>
  <c r="K45" i="6"/>
  <c r="L45" i="6"/>
  <c r="M45" i="6"/>
  <c r="O45" i="6"/>
  <c r="P45" i="6"/>
  <c r="Q45" i="6"/>
  <c r="AG45" i="6" s="1"/>
  <c r="R45" i="6"/>
  <c r="S45" i="6"/>
  <c r="T45" i="6"/>
  <c r="U45" i="6"/>
  <c r="V45" i="6"/>
  <c r="W45" i="6"/>
  <c r="X45" i="6"/>
  <c r="Z45" i="6"/>
  <c r="AA45" i="6"/>
  <c r="AB45" i="6"/>
  <c r="AC45" i="6"/>
  <c r="AD45" i="6"/>
  <c r="A46" i="6"/>
  <c r="B46" i="6"/>
  <c r="C46" i="6"/>
  <c r="D46" i="6"/>
  <c r="AF46" i="6" s="1"/>
  <c r="E46" i="6"/>
  <c r="F46" i="6"/>
  <c r="G46" i="6"/>
  <c r="H46" i="6"/>
  <c r="I46" i="6"/>
  <c r="J46" i="6"/>
  <c r="K46" i="6"/>
  <c r="L46" i="6"/>
  <c r="M46" i="6"/>
  <c r="O46" i="6"/>
  <c r="P46" i="6"/>
  <c r="Q46" i="6"/>
  <c r="R46" i="6"/>
  <c r="S46" i="6"/>
  <c r="AH46" i="6" s="1"/>
  <c r="T46" i="6"/>
  <c r="U46" i="6"/>
  <c r="V46" i="6"/>
  <c r="W46" i="6"/>
  <c r="X46" i="6"/>
  <c r="Z46" i="6"/>
  <c r="AA46" i="6"/>
  <c r="AB46" i="6"/>
  <c r="AC46" i="6"/>
  <c r="AD46" i="6"/>
  <c r="A47" i="6"/>
  <c r="B47" i="6"/>
  <c r="C47" i="6"/>
  <c r="D47" i="6"/>
  <c r="E47" i="6"/>
  <c r="F47" i="6"/>
  <c r="AG47" i="6" s="1"/>
  <c r="G47" i="6"/>
  <c r="H47" i="6"/>
  <c r="I47" i="6"/>
  <c r="J47" i="6"/>
  <c r="K47" i="6"/>
  <c r="L47" i="6"/>
  <c r="M47" i="6"/>
  <c r="O47" i="6"/>
  <c r="AF47" i="6" s="1"/>
  <c r="P47" i="6"/>
  <c r="Q47" i="6"/>
  <c r="R47" i="6"/>
  <c r="S47" i="6"/>
  <c r="T47" i="6"/>
  <c r="U47" i="6"/>
  <c r="V47" i="6"/>
  <c r="W47" i="6"/>
  <c r="AJ47" i="6" s="1"/>
  <c r="X47" i="6"/>
  <c r="Z47" i="6"/>
  <c r="AA47" i="6"/>
  <c r="AB47" i="6"/>
  <c r="AC47" i="6"/>
  <c r="AD47" i="6"/>
  <c r="AH47" i="6"/>
  <c r="A48" i="6"/>
  <c r="B48" i="6"/>
  <c r="C48" i="6"/>
  <c r="D48" i="6"/>
  <c r="E48" i="6"/>
  <c r="F48" i="6"/>
  <c r="G48" i="6"/>
  <c r="H48" i="6"/>
  <c r="AH48" i="6" s="1"/>
  <c r="I48" i="6"/>
  <c r="J48" i="6"/>
  <c r="AI48" i="6" s="1"/>
  <c r="K48" i="6"/>
  <c r="L48" i="6"/>
  <c r="M48" i="6"/>
  <c r="O48" i="6"/>
  <c r="AF48" i="6" s="1"/>
  <c r="P48" i="6"/>
  <c r="Q48" i="6"/>
  <c r="R48" i="6"/>
  <c r="S48" i="6"/>
  <c r="T48" i="6"/>
  <c r="U48" i="6"/>
  <c r="V48" i="6"/>
  <c r="W48" i="6"/>
  <c r="AJ48" i="6" s="1"/>
  <c r="X48" i="6"/>
  <c r="Z48" i="6"/>
  <c r="AA48" i="6"/>
  <c r="AB48" i="6"/>
  <c r="AC48" i="6"/>
  <c r="AD48" i="6"/>
  <c r="AG48" i="6"/>
  <c r="A49" i="6"/>
  <c r="B49" i="6"/>
  <c r="C49" i="6"/>
  <c r="D49" i="6"/>
  <c r="E49" i="6"/>
  <c r="F49" i="6"/>
  <c r="G49" i="6"/>
  <c r="H49" i="6"/>
  <c r="AH49" i="6" s="1"/>
  <c r="I49" i="6"/>
  <c r="J49" i="6"/>
  <c r="K49" i="6"/>
  <c r="L49" i="6"/>
  <c r="M49" i="6"/>
  <c r="O49" i="6"/>
  <c r="P49" i="6"/>
  <c r="Q49" i="6"/>
  <c r="R49" i="6"/>
  <c r="S49" i="6"/>
  <c r="T49" i="6"/>
  <c r="U49" i="6"/>
  <c r="AI49" i="6" s="1"/>
  <c r="V49" i="6"/>
  <c r="W49" i="6"/>
  <c r="X49" i="6"/>
  <c r="Z49" i="6"/>
  <c r="AA49" i="6"/>
  <c r="AB49" i="6"/>
  <c r="AC49" i="6"/>
  <c r="AD49" i="6"/>
  <c r="AF49" i="6"/>
  <c r="AJ49" i="6"/>
  <c r="A50" i="6"/>
  <c r="B50" i="6"/>
  <c r="C50" i="6"/>
  <c r="D50" i="6"/>
  <c r="AF50" i="6" s="1"/>
  <c r="E50" i="6"/>
  <c r="F50" i="6"/>
  <c r="G50" i="6"/>
  <c r="H50" i="6"/>
  <c r="AH50" i="6" s="1"/>
  <c r="I50" i="6"/>
  <c r="J50" i="6"/>
  <c r="K50" i="6"/>
  <c r="L50" i="6"/>
  <c r="M50" i="6"/>
  <c r="O50" i="6"/>
  <c r="P50" i="6"/>
  <c r="Q50" i="6"/>
  <c r="AG50" i="6" s="1"/>
  <c r="R50" i="6"/>
  <c r="S50" i="6"/>
  <c r="T50" i="6"/>
  <c r="U50" i="6"/>
  <c r="V50" i="6"/>
  <c r="W50" i="6"/>
  <c r="X50" i="6"/>
  <c r="Z50" i="6"/>
  <c r="AA50" i="6"/>
  <c r="AB50" i="6"/>
  <c r="AC50" i="6"/>
  <c r="AD50" i="6"/>
  <c r="AI50" i="6"/>
  <c r="A51" i="6"/>
  <c r="B51" i="6"/>
  <c r="C51" i="6"/>
  <c r="D51" i="6"/>
  <c r="AF51" i="6" s="1"/>
  <c r="E51" i="6"/>
  <c r="F51" i="6"/>
  <c r="G51" i="6"/>
  <c r="H51" i="6"/>
  <c r="I51" i="6"/>
  <c r="J51" i="6"/>
  <c r="K51" i="6"/>
  <c r="L51" i="6"/>
  <c r="M51" i="6"/>
  <c r="O51" i="6"/>
  <c r="P51" i="6"/>
  <c r="Q51" i="6"/>
  <c r="R51" i="6"/>
  <c r="S51" i="6"/>
  <c r="T51" i="6"/>
  <c r="U51" i="6"/>
  <c r="V51" i="6"/>
  <c r="W51" i="6"/>
  <c r="X51" i="6"/>
  <c r="Z51" i="6"/>
  <c r="AA51" i="6"/>
  <c r="AB51" i="6"/>
  <c r="AC51" i="6"/>
  <c r="AD51" i="6"/>
  <c r="AG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O52" i="6"/>
  <c r="P52" i="6"/>
  <c r="Q52" i="6"/>
  <c r="R52" i="6"/>
  <c r="S52" i="6"/>
  <c r="T52" i="6"/>
  <c r="U52" i="6"/>
  <c r="V52" i="6"/>
  <c r="W52" i="6"/>
  <c r="X52" i="6"/>
  <c r="Z52" i="6"/>
  <c r="AA52" i="6"/>
  <c r="AG52" i="6" s="1"/>
  <c r="AB52" i="6"/>
  <c r="AC52" i="6"/>
  <c r="AD52" i="6"/>
  <c r="AF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O53" i="6"/>
  <c r="P53" i="6"/>
  <c r="Q53" i="6"/>
  <c r="R53" i="6"/>
  <c r="S53" i="6"/>
  <c r="T53" i="6"/>
  <c r="U53" i="6"/>
  <c r="V53" i="6"/>
  <c r="W53" i="6"/>
  <c r="X53" i="6"/>
  <c r="Z53" i="6"/>
  <c r="AA53" i="6"/>
  <c r="AB53" i="6"/>
  <c r="AC53" i="6"/>
  <c r="AD53" i="6"/>
  <c r="AF53" i="6"/>
  <c r="AI53" i="6"/>
  <c r="A54" i="6"/>
  <c r="B54" i="6"/>
  <c r="C54" i="6"/>
  <c r="D54" i="6"/>
  <c r="AF54" i="6" s="1"/>
  <c r="E54" i="6"/>
  <c r="F54" i="6"/>
  <c r="G54" i="6"/>
  <c r="H54" i="6"/>
  <c r="I54" i="6"/>
  <c r="J54" i="6"/>
  <c r="K54" i="6"/>
  <c r="L54" i="6"/>
  <c r="M54" i="6"/>
  <c r="O54" i="6"/>
  <c r="P54" i="6"/>
  <c r="Q54" i="6"/>
  <c r="R54" i="6"/>
  <c r="S54" i="6"/>
  <c r="T54" i="6"/>
  <c r="U54" i="6"/>
  <c r="V54" i="6"/>
  <c r="W54" i="6"/>
  <c r="X54" i="6"/>
  <c r="Z54" i="6"/>
  <c r="AA54" i="6"/>
  <c r="AB54" i="6"/>
  <c r="AC54" i="6"/>
  <c r="AD54" i="6"/>
  <c r="AH54" i="6"/>
  <c r="AI54" i="6"/>
  <c r="AJ54" i="6"/>
  <c r="A55" i="6"/>
  <c r="B55" i="6"/>
  <c r="C55" i="6"/>
  <c r="D55" i="6"/>
  <c r="E55" i="6"/>
  <c r="F55" i="6"/>
  <c r="AG55" i="6" s="1"/>
  <c r="G55" i="6"/>
  <c r="H55" i="6"/>
  <c r="AH55" i="6" s="1"/>
  <c r="I55" i="6"/>
  <c r="J55" i="6"/>
  <c r="K55" i="6"/>
  <c r="L55" i="6"/>
  <c r="M55" i="6"/>
  <c r="O55" i="6"/>
  <c r="P55" i="6"/>
  <c r="Q55" i="6"/>
  <c r="R55" i="6"/>
  <c r="S55" i="6"/>
  <c r="T55" i="6"/>
  <c r="U55" i="6"/>
  <c r="V55" i="6"/>
  <c r="W55" i="6"/>
  <c r="X55" i="6"/>
  <c r="Z55" i="6"/>
  <c r="AA55" i="6"/>
  <c r="AB55" i="6"/>
  <c r="AC55" i="6"/>
  <c r="AD55" i="6"/>
  <c r="AI55" i="6"/>
  <c r="AJ55" i="6"/>
  <c r="A56" i="6"/>
  <c r="B56" i="6"/>
  <c r="C56" i="6"/>
  <c r="D56" i="6"/>
  <c r="E56" i="6"/>
  <c r="F56" i="6"/>
  <c r="G56" i="6"/>
  <c r="H56" i="6"/>
  <c r="AH56" i="6" s="1"/>
  <c r="I56" i="6"/>
  <c r="J56" i="6"/>
  <c r="K56" i="6"/>
  <c r="L56" i="6"/>
  <c r="M56" i="6"/>
  <c r="O56" i="6"/>
  <c r="AF56" i="6" s="1"/>
  <c r="P56" i="6"/>
  <c r="Q56" i="6"/>
  <c r="AG56" i="6" s="1"/>
  <c r="R56" i="6"/>
  <c r="S56" i="6"/>
  <c r="T56" i="6"/>
  <c r="U56" i="6"/>
  <c r="V56" i="6"/>
  <c r="W56" i="6"/>
  <c r="AJ56" i="6" s="1"/>
  <c r="X56" i="6"/>
  <c r="Z56" i="6"/>
  <c r="AA56" i="6"/>
  <c r="AB56" i="6"/>
  <c r="AC56" i="6"/>
  <c r="AD56" i="6"/>
  <c r="AI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O57" i="6"/>
  <c r="AF57" i="6" s="1"/>
  <c r="P57" i="6"/>
  <c r="Q57" i="6"/>
  <c r="R57" i="6"/>
  <c r="S57" i="6"/>
  <c r="T57" i="6"/>
  <c r="U57" i="6"/>
  <c r="AI57" i="6" s="1"/>
  <c r="V57" i="6"/>
  <c r="W57" i="6"/>
  <c r="X57" i="6"/>
  <c r="Z57" i="6"/>
  <c r="AA57" i="6"/>
  <c r="AB57" i="6"/>
  <c r="AC57" i="6"/>
  <c r="AD57" i="6"/>
  <c r="AG57" i="6"/>
  <c r="AH57" i="6"/>
  <c r="A58" i="6"/>
  <c r="B58" i="6"/>
  <c r="C58" i="6"/>
  <c r="D58" i="6"/>
  <c r="E58" i="6"/>
  <c r="F58" i="6"/>
  <c r="G58" i="6"/>
  <c r="H58" i="6"/>
  <c r="AH58" i="6" s="1"/>
  <c r="I58" i="6"/>
  <c r="J58" i="6"/>
  <c r="K58" i="6"/>
  <c r="L58" i="6"/>
  <c r="M58" i="6"/>
  <c r="O58" i="6"/>
  <c r="AF58" i="6" s="1"/>
  <c r="P58" i="6"/>
  <c r="Q58" i="6"/>
  <c r="R58" i="6"/>
  <c r="S58" i="6"/>
  <c r="T58" i="6"/>
  <c r="U58" i="6"/>
  <c r="AI58" i="6" s="1"/>
  <c r="V58" i="6"/>
  <c r="W58" i="6"/>
  <c r="X58" i="6"/>
  <c r="Z58" i="6"/>
  <c r="AA58" i="6"/>
  <c r="AB58" i="6"/>
  <c r="AC58" i="6"/>
  <c r="AD58" i="6"/>
  <c r="AG58" i="6"/>
  <c r="A59" i="6"/>
  <c r="B59" i="6"/>
  <c r="C59" i="6"/>
  <c r="D59" i="6"/>
  <c r="AF59" i="6" s="1"/>
  <c r="E59" i="6"/>
  <c r="F59" i="6"/>
  <c r="G59" i="6"/>
  <c r="H59" i="6"/>
  <c r="I59" i="6"/>
  <c r="J59" i="6"/>
  <c r="K59" i="6"/>
  <c r="L59" i="6"/>
  <c r="M59" i="6"/>
  <c r="O59" i="6"/>
  <c r="P59" i="6"/>
  <c r="Q59" i="6"/>
  <c r="R59" i="6"/>
  <c r="S59" i="6"/>
  <c r="T59" i="6"/>
  <c r="U59" i="6"/>
  <c r="V59" i="6"/>
  <c r="W59" i="6"/>
  <c r="X59" i="6"/>
  <c r="Z59" i="6"/>
  <c r="AA59" i="6"/>
  <c r="AB59" i="6"/>
  <c r="AC59" i="6"/>
  <c r="AD59" i="6"/>
  <c r="AG59" i="6"/>
  <c r="A60" i="6"/>
  <c r="B60" i="6"/>
  <c r="C60" i="6"/>
  <c r="D60" i="6"/>
  <c r="E60" i="6"/>
  <c r="F60" i="6"/>
  <c r="G60" i="6"/>
  <c r="H60" i="6"/>
  <c r="I60" i="6"/>
  <c r="J60" i="6"/>
  <c r="K60" i="6"/>
  <c r="L60" i="6"/>
  <c r="AJ60" i="6" s="1"/>
  <c r="M60" i="6"/>
  <c r="O60" i="6"/>
  <c r="AF60" i="6" s="1"/>
  <c r="P60" i="6"/>
  <c r="Q60" i="6"/>
  <c r="R60" i="6"/>
  <c r="S60" i="6"/>
  <c r="T60" i="6"/>
  <c r="U60" i="6"/>
  <c r="V60" i="6"/>
  <c r="W60" i="6"/>
  <c r="X60" i="6"/>
  <c r="Z60" i="6"/>
  <c r="AA60" i="6"/>
  <c r="AB60" i="6"/>
  <c r="AC60" i="6"/>
  <c r="AD60" i="6"/>
  <c r="AG60" i="6"/>
  <c r="A61" i="6"/>
  <c r="B61" i="6"/>
  <c r="C61" i="6"/>
  <c r="D61" i="6"/>
  <c r="E61" i="6"/>
  <c r="F61" i="6"/>
  <c r="G61" i="6"/>
  <c r="H61" i="6"/>
  <c r="AH61" i="6" s="1"/>
  <c r="I61" i="6"/>
  <c r="J61" i="6"/>
  <c r="K61" i="6"/>
  <c r="L61" i="6"/>
  <c r="M61" i="6"/>
  <c r="O61" i="6"/>
  <c r="P61" i="6"/>
  <c r="Q61" i="6"/>
  <c r="AG61" i="6" s="1"/>
  <c r="R61" i="6"/>
  <c r="S61" i="6"/>
  <c r="T61" i="6"/>
  <c r="U61" i="6"/>
  <c r="V61" i="6"/>
  <c r="W61" i="6"/>
  <c r="X61" i="6"/>
  <c r="Z61" i="6"/>
  <c r="AA61" i="6"/>
  <c r="AB61" i="6"/>
  <c r="AC61" i="6"/>
  <c r="AD61" i="6"/>
  <c r="AF61" i="6"/>
  <c r="AI61" i="6"/>
  <c r="AJ61" i="6"/>
  <c r="A62" i="6"/>
  <c r="B62" i="6"/>
  <c r="C62" i="6"/>
  <c r="D62" i="6"/>
  <c r="E62" i="6"/>
  <c r="F62" i="6"/>
  <c r="G62" i="6"/>
  <c r="H62" i="6"/>
  <c r="AH62" i="6" s="1"/>
  <c r="I62" i="6"/>
  <c r="J62" i="6"/>
  <c r="K62" i="6"/>
  <c r="L62" i="6"/>
  <c r="M62" i="6"/>
  <c r="O62" i="6"/>
  <c r="P62" i="6"/>
  <c r="Q62" i="6"/>
  <c r="AG62" i="6" s="1"/>
  <c r="R62" i="6"/>
  <c r="S62" i="6"/>
  <c r="T62" i="6"/>
  <c r="U62" i="6"/>
  <c r="V62" i="6"/>
  <c r="W62" i="6"/>
  <c r="X62" i="6"/>
  <c r="Z62" i="6"/>
  <c r="AA62" i="6"/>
  <c r="AB62" i="6"/>
  <c r="AC62" i="6"/>
  <c r="AD62" i="6"/>
  <c r="AI62" i="6"/>
  <c r="AJ62" i="6"/>
  <c r="A63" i="6"/>
  <c r="B63" i="6"/>
  <c r="C63" i="6"/>
  <c r="D63" i="6"/>
  <c r="E63" i="6"/>
  <c r="F63" i="6"/>
  <c r="G63" i="6"/>
  <c r="H63" i="6"/>
  <c r="AH63" i="6" s="1"/>
  <c r="I63" i="6"/>
  <c r="J63" i="6"/>
  <c r="K63" i="6"/>
  <c r="L63" i="6"/>
  <c r="M63" i="6"/>
  <c r="O63" i="6"/>
  <c r="P63" i="6"/>
  <c r="Q63" i="6"/>
  <c r="R63" i="6"/>
  <c r="S63" i="6"/>
  <c r="T63" i="6"/>
  <c r="U63" i="6"/>
  <c r="V63" i="6"/>
  <c r="W63" i="6"/>
  <c r="X63" i="6"/>
  <c r="Z63" i="6"/>
  <c r="AA63" i="6"/>
  <c r="AB63" i="6"/>
  <c r="AC63" i="6"/>
  <c r="AD63" i="6"/>
  <c r="AI63" i="6"/>
  <c r="AJ63" i="6"/>
  <c r="A64" i="6"/>
  <c r="B64" i="6"/>
  <c r="C64" i="6"/>
  <c r="D64" i="6"/>
  <c r="E64" i="6"/>
  <c r="F64" i="6"/>
  <c r="AG64" i="6" s="1"/>
  <c r="G64" i="6"/>
  <c r="H64" i="6"/>
  <c r="AH64" i="6" s="1"/>
  <c r="I64" i="6"/>
  <c r="J64" i="6"/>
  <c r="AI64" i="6" s="1"/>
  <c r="K64" i="6"/>
  <c r="L64" i="6"/>
  <c r="M64" i="6"/>
  <c r="O64" i="6"/>
  <c r="P64" i="6"/>
  <c r="Q64" i="6"/>
  <c r="R64" i="6"/>
  <c r="S64" i="6"/>
  <c r="T64" i="6"/>
  <c r="U64" i="6"/>
  <c r="V64" i="6"/>
  <c r="W64" i="6"/>
  <c r="X64" i="6"/>
  <c r="Z64" i="6"/>
  <c r="AA64" i="6"/>
  <c r="AB64" i="6"/>
  <c r="AC64" i="6"/>
  <c r="AD64" i="6"/>
  <c r="AJ64" i="6"/>
  <c r="A65" i="6"/>
  <c r="B65" i="6"/>
  <c r="C65" i="6"/>
  <c r="D65" i="6"/>
  <c r="E65" i="6"/>
  <c r="F65" i="6"/>
  <c r="G65" i="6"/>
  <c r="H65" i="6"/>
  <c r="AH65" i="6" s="1"/>
  <c r="I65" i="6"/>
  <c r="J65" i="6"/>
  <c r="K65" i="6"/>
  <c r="L65" i="6"/>
  <c r="M65" i="6"/>
  <c r="O65" i="6"/>
  <c r="AF65" i="6" s="1"/>
  <c r="P65" i="6"/>
  <c r="Q65" i="6"/>
  <c r="AG65" i="6" s="1"/>
  <c r="R65" i="6"/>
  <c r="S65" i="6"/>
  <c r="T65" i="6"/>
  <c r="U65" i="6"/>
  <c r="V65" i="6"/>
  <c r="W65" i="6"/>
  <c r="X65" i="6"/>
  <c r="Z65" i="6"/>
  <c r="AA65" i="6"/>
  <c r="AB65" i="6"/>
  <c r="AC65" i="6"/>
  <c r="AD65" i="6"/>
  <c r="AI65" i="6"/>
  <c r="AJ65" i="6"/>
  <c r="A66" i="6"/>
  <c r="B66" i="6"/>
  <c r="C66" i="6"/>
  <c r="D66" i="6"/>
  <c r="E66" i="6"/>
  <c r="F66" i="6"/>
  <c r="G66" i="6"/>
  <c r="H66" i="6"/>
  <c r="AH66" i="6" s="1"/>
  <c r="I66" i="6"/>
  <c r="J66" i="6"/>
  <c r="K66" i="6"/>
  <c r="L66" i="6"/>
  <c r="M66" i="6"/>
  <c r="O66" i="6"/>
  <c r="AF66" i="6" s="1"/>
  <c r="P66" i="6"/>
  <c r="Q66" i="6"/>
  <c r="AG66" i="6" s="1"/>
  <c r="R66" i="6"/>
  <c r="S66" i="6"/>
  <c r="T66" i="6"/>
  <c r="U66" i="6"/>
  <c r="V66" i="6"/>
  <c r="W66" i="6"/>
  <c r="X66" i="6"/>
  <c r="Z66" i="6"/>
  <c r="AA66" i="6"/>
  <c r="AB66" i="6"/>
  <c r="AC66" i="6"/>
  <c r="AD66" i="6"/>
  <c r="AI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O67" i="6"/>
  <c r="AF67" i="6" s="1"/>
  <c r="P67" i="6"/>
  <c r="Q67" i="6"/>
  <c r="R67" i="6"/>
  <c r="S67" i="6"/>
  <c r="T67" i="6"/>
  <c r="U67" i="6"/>
  <c r="V67" i="6"/>
  <c r="W67" i="6"/>
  <c r="X67" i="6"/>
  <c r="Z67" i="6"/>
  <c r="AA67" i="6"/>
  <c r="AB67" i="6"/>
  <c r="AC67" i="6"/>
  <c r="AD67" i="6"/>
  <c r="AG67" i="6"/>
  <c r="AH67" i="6"/>
  <c r="A68" i="6"/>
  <c r="B68" i="6"/>
  <c r="C68" i="6"/>
  <c r="D68" i="6"/>
  <c r="E68" i="6"/>
  <c r="F68" i="6"/>
  <c r="G68" i="6"/>
  <c r="H68" i="6"/>
  <c r="AH68" i="6" s="1"/>
  <c r="I68" i="6"/>
  <c r="J68" i="6"/>
  <c r="K68" i="6"/>
  <c r="L68" i="6"/>
  <c r="M68" i="6"/>
  <c r="O68" i="6"/>
  <c r="AF68" i="6" s="1"/>
  <c r="P68" i="6"/>
  <c r="Q68" i="6"/>
  <c r="R68" i="6"/>
  <c r="S68" i="6"/>
  <c r="T68" i="6"/>
  <c r="U68" i="6"/>
  <c r="V68" i="6"/>
  <c r="W68" i="6"/>
  <c r="X68" i="6"/>
  <c r="Z68" i="6"/>
  <c r="AA68" i="6"/>
  <c r="AG68" i="6" s="1"/>
  <c r="AB68" i="6"/>
  <c r="AC68" i="6"/>
  <c r="AD68" i="6"/>
  <c r="AJ68" i="6"/>
  <c r="A69" i="6"/>
  <c r="B69" i="6"/>
  <c r="C69" i="6"/>
  <c r="D69" i="6"/>
  <c r="E69" i="6"/>
  <c r="F69" i="6"/>
  <c r="G69" i="6"/>
  <c r="H69" i="6"/>
  <c r="I69" i="6"/>
  <c r="J69" i="6"/>
  <c r="AI69" i="6" s="1"/>
  <c r="K69" i="6"/>
  <c r="L69" i="6"/>
  <c r="M69" i="6"/>
  <c r="O69" i="6"/>
  <c r="P69" i="6"/>
  <c r="Q69" i="6"/>
  <c r="R69" i="6"/>
  <c r="S69" i="6"/>
  <c r="T69" i="6"/>
  <c r="U69" i="6"/>
  <c r="V69" i="6"/>
  <c r="W69" i="6"/>
  <c r="X69" i="6"/>
  <c r="Z69" i="6"/>
  <c r="AF69" i="6" s="1"/>
  <c r="AA69" i="6"/>
  <c r="AB69" i="6"/>
  <c r="AC69" i="6"/>
  <c r="AD69" i="6"/>
  <c r="AJ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O70" i="6"/>
  <c r="P70" i="6"/>
  <c r="Q70" i="6"/>
  <c r="R70" i="6"/>
  <c r="S70" i="6"/>
  <c r="T70" i="6"/>
  <c r="U70" i="6"/>
  <c r="V70" i="6"/>
  <c r="W70" i="6"/>
  <c r="X70" i="6"/>
  <c r="Z70" i="6"/>
  <c r="AA70" i="6"/>
  <c r="AB70" i="6"/>
  <c r="AC70" i="6"/>
  <c r="AD70" i="6"/>
  <c r="AJ70" i="6"/>
  <c r="A71" i="6"/>
  <c r="B71" i="6"/>
  <c r="C71" i="6"/>
  <c r="D71" i="6"/>
  <c r="E71" i="6"/>
  <c r="F71" i="6"/>
  <c r="G71" i="6"/>
  <c r="H71" i="6"/>
  <c r="AH71" i="6" s="1"/>
  <c r="I71" i="6"/>
  <c r="J71" i="6"/>
  <c r="K71" i="6"/>
  <c r="L71" i="6"/>
  <c r="M71" i="6"/>
  <c r="O71" i="6"/>
  <c r="P71" i="6"/>
  <c r="Q71" i="6"/>
  <c r="R71" i="6"/>
  <c r="S71" i="6"/>
  <c r="T71" i="6"/>
  <c r="U71" i="6"/>
  <c r="V71" i="6"/>
  <c r="W71" i="6"/>
  <c r="X71" i="6"/>
  <c r="Z71" i="6"/>
  <c r="AA71" i="6"/>
  <c r="AB71" i="6"/>
  <c r="AC71" i="6"/>
  <c r="AD71" i="6"/>
  <c r="AJ71" i="6"/>
  <c r="A72" i="6"/>
  <c r="B72" i="6"/>
  <c r="C72" i="6"/>
  <c r="D72" i="6"/>
  <c r="E72" i="6"/>
  <c r="F72" i="6"/>
  <c r="G72" i="6"/>
  <c r="H72" i="6"/>
  <c r="I72" i="6"/>
  <c r="J72" i="6"/>
  <c r="AI72" i="6" s="1"/>
  <c r="K72" i="6"/>
  <c r="L72" i="6"/>
  <c r="M72" i="6"/>
  <c r="O72" i="6"/>
  <c r="P72" i="6"/>
  <c r="Q72" i="6"/>
  <c r="R72" i="6"/>
  <c r="S72" i="6"/>
  <c r="T72" i="6"/>
  <c r="U72" i="6"/>
  <c r="V72" i="6"/>
  <c r="W72" i="6"/>
  <c r="X72" i="6"/>
  <c r="Z72" i="6"/>
  <c r="AA72" i="6"/>
  <c r="AB72" i="6"/>
  <c r="AC72" i="6"/>
  <c r="AD72" i="6"/>
  <c r="AJ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O73" i="6"/>
  <c r="P73" i="6"/>
  <c r="Q73" i="6"/>
  <c r="R73" i="6"/>
  <c r="S73" i="6"/>
  <c r="T73" i="6"/>
  <c r="U73" i="6"/>
  <c r="V73" i="6"/>
  <c r="W73" i="6"/>
  <c r="X73" i="6"/>
  <c r="Z73" i="6"/>
  <c r="AA73" i="6"/>
  <c r="AB73" i="6"/>
  <c r="AC73" i="6"/>
  <c r="AD73" i="6"/>
  <c r="AH73" i="6"/>
  <c r="AI73" i="6"/>
  <c r="AJ73" i="6"/>
  <c r="A74" i="6"/>
  <c r="B74" i="6"/>
  <c r="C74" i="6"/>
  <c r="D74" i="6"/>
  <c r="E74" i="6"/>
  <c r="F74" i="6"/>
  <c r="AG74" i="6" s="1"/>
  <c r="G74" i="6"/>
  <c r="H74" i="6"/>
  <c r="I74" i="6"/>
  <c r="J74" i="6"/>
  <c r="K74" i="6"/>
  <c r="L74" i="6"/>
  <c r="M74" i="6"/>
  <c r="O74" i="6"/>
  <c r="AF74" i="6" s="1"/>
  <c r="P74" i="6"/>
  <c r="Q74" i="6"/>
  <c r="R74" i="6"/>
  <c r="S74" i="6"/>
  <c r="T74" i="6"/>
  <c r="U74" i="6"/>
  <c r="V74" i="6"/>
  <c r="W74" i="6"/>
  <c r="X74" i="6"/>
  <c r="Z74" i="6"/>
  <c r="AA74" i="6"/>
  <c r="AB74" i="6"/>
  <c r="AC74" i="6"/>
  <c r="AD74" i="6"/>
  <c r="AH74" i="6"/>
  <c r="AI74" i="6"/>
  <c r="A75" i="6"/>
  <c r="B75" i="6"/>
  <c r="C75" i="6"/>
  <c r="D75" i="6"/>
  <c r="E75" i="6"/>
  <c r="F75" i="6"/>
  <c r="AG75" i="6" s="1"/>
  <c r="G75" i="6"/>
  <c r="H75" i="6"/>
  <c r="I75" i="6"/>
  <c r="J75" i="6"/>
  <c r="AI75" i="6" s="1"/>
  <c r="K75" i="6"/>
  <c r="L75" i="6"/>
  <c r="M75" i="6"/>
  <c r="O75" i="6"/>
  <c r="AF75" i="6" s="1"/>
  <c r="P75" i="6"/>
  <c r="Q75" i="6"/>
  <c r="R75" i="6"/>
  <c r="S75" i="6"/>
  <c r="T75" i="6"/>
  <c r="U75" i="6"/>
  <c r="V75" i="6"/>
  <c r="W75" i="6"/>
  <c r="X75" i="6"/>
  <c r="Z75" i="6"/>
  <c r="AA75" i="6"/>
  <c r="AB75" i="6"/>
  <c r="AC75" i="6"/>
  <c r="AD75" i="6"/>
  <c r="AH75" i="6"/>
  <c r="A76" i="6"/>
  <c r="B76" i="6"/>
  <c r="C76" i="6"/>
  <c r="D76" i="6"/>
  <c r="E76" i="6"/>
  <c r="F76" i="6"/>
  <c r="G76" i="6"/>
  <c r="H76" i="6"/>
  <c r="AH76" i="6" s="1"/>
  <c r="I76" i="6"/>
  <c r="J76" i="6"/>
  <c r="K76" i="6"/>
  <c r="L76" i="6"/>
  <c r="M76" i="6"/>
  <c r="O76" i="6"/>
  <c r="AF76" i="6" s="1"/>
  <c r="P76" i="6"/>
  <c r="Q76" i="6"/>
  <c r="R76" i="6"/>
  <c r="S76" i="6"/>
  <c r="T76" i="6"/>
  <c r="U76" i="6"/>
  <c r="V76" i="6"/>
  <c r="W76" i="6"/>
  <c r="X76" i="6"/>
  <c r="Z76" i="6"/>
  <c r="AA76" i="6"/>
  <c r="AG76" i="6" s="1"/>
  <c r="AB76" i="6"/>
  <c r="AC76" i="6"/>
  <c r="AD76" i="6"/>
  <c r="AJ76" i="6"/>
  <c r="A77" i="6"/>
  <c r="B77" i="6"/>
  <c r="C77" i="6"/>
  <c r="D77" i="6"/>
  <c r="AF77" i="6" s="1"/>
  <c r="E77" i="6"/>
  <c r="F77" i="6"/>
  <c r="G77" i="6"/>
  <c r="H77" i="6"/>
  <c r="I77" i="6"/>
  <c r="J77" i="6"/>
  <c r="K77" i="6"/>
  <c r="L77" i="6"/>
  <c r="M77" i="6"/>
  <c r="O77" i="6"/>
  <c r="P77" i="6"/>
  <c r="Q77" i="6"/>
  <c r="R77" i="6"/>
  <c r="S77" i="6"/>
  <c r="T77" i="6"/>
  <c r="U77" i="6"/>
  <c r="V77" i="6"/>
  <c r="W77" i="6"/>
  <c r="X77" i="6"/>
  <c r="Z77" i="6"/>
  <c r="AA77" i="6"/>
  <c r="AB77" i="6"/>
  <c r="AC77" i="6"/>
  <c r="AD77" i="6"/>
  <c r="A78" i="6"/>
  <c r="B78" i="6"/>
  <c r="C78" i="6"/>
  <c r="D78" i="6"/>
  <c r="AF78" i="6" s="1"/>
  <c r="E78" i="6"/>
  <c r="F78" i="6"/>
  <c r="G78" i="6"/>
  <c r="H78" i="6"/>
  <c r="I78" i="6"/>
  <c r="J78" i="6"/>
  <c r="K78" i="6"/>
  <c r="L78" i="6"/>
  <c r="M78" i="6"/>
  <c r="O78" i="6"/>
  <c r="P78" i="6"/>
  <c r="Q78" i="6"/>
  <c r="R78" i="6"/>
  <c r="S78" i="6"/>
  <c r="T78" i="6"/>
  <c r="U78" i="6"/>
  <c r="V78" i="6"/>
  <c r="W78" i="6"/>
  <c r="X78" i="6"/>
  <c r="Z78" i="6"/>
  <c r="AA78" i="6"/>
  <c r="AB78" i="6"/>
  <c r="AC78" i="6"/>
  <c r="AD78" i="6"/>
  <c r="AH78" i="6"/>
  <c r="A79" i="6"/>
  <c r="B79" i="6"/>
  <c r="C79" i="6"/>
  <c r="D79" i="6"/>
  <c r="E79" i="6"/>
  <c r="F79" i="6"/>
  <c r="AG79" i="6" s="1"/>
  <c r="G79" i="6"/>
  <c r="H79" i="6"/>
  <c r="I79" i="6"/>
  <c r="J79" i="6"/>
  <c r="K79" i="6"/>
  <c r="L79" i="6"/>
  <c r="M79" i="6"/>
  <c r="O79" i="6"/>
  <c r="AF79" i="6" s="1"/>
  <c r="P79" i="6"/>
  <c r="Q79" i="6"/>
  <c r="R79" i="6"/>
  <c r="S79" i="6"/>
  <c r="AH79" i="6" s="1"/>
  <c r="T79" i="6"/>
  <c r="U79" i="6"/>
  <c r="V79" i="6"/>
  <c r="W79" i="6"/>
  <c r="AJ79" i="6" s="1"/>
  <c r="X79" i="6"/>
  <c r="Z79" i="6"/>
  <c r="AA79" i="6"/>
  <c r="AB79" i="6"/>
  <c r="AC79" i="6"/>
  <c r="AD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O80" i="6"/>
  <c r="P80" i="6"/>
  <c r="Q80" i="6"/>
  <c r="R80" i="6"/>
  <c r="S80" i="6"/>
  <c r="T80" i="6"/>
  <c r="U80" i="6"/>
  <c r="V80" i="6"/>
  <c r="W80" i="6"/>
  <c r="X80" i="6"/>
  <c r="Z80" i="6"/>
  <c r="AA80" i="6"/>
  <c r="AB80" i="6"/>
  <c r="AC80" i="6"/>
  <c r="AD80" i="6"/>
  <c r="AF80" i="6"/>
  <c r="AG80" i="6"/>
  <c r="A81" i="6"/>
  <c r="B81" i="6"/>
  <c r="C81" i="6"/>
  <c r="D81" i="6"/>
  <c r="E81" i="6"/>
  <c r="F81" i="6"/>
  <c r="G81" i="6"/>
  <c r="H81" i="6"/>
  <c r="AH81" i="6" s="1"/>
  <c r="I81" i="6"/>
  <c r="J81" i="6"/>
  <c r="K81" i="6"/>
  <c r="L81" i="6"/>
  <c r="M81" i="6"/>
  <c r="O81" i="6"/>
  <c r="P81" i="6"/>
  <c r="Q81" i="6"/>
  <c r="R81" i="6"/>
  <c r="S81" i="6"/>
  <c r="T81" i="6"/>
  <c r="U81" i="6"/>
  <c r="AI81" i="6" s="1"/>
  <c r="V81" i="6"/>
  <c r="W81" i="6"/>
  <c r="X81" i="6"/>
  <c r="Z81" i="6"/>
  <c r="AA81" i="6"/>
  <c r="AB81" i="6"/>
  <c r="AC81" i="6"/>
  <c r="AD81" i="6"/>
  <c r="AF81" i="6"/>
  <c r="AJ81" i="6"/>
  <c r="A82" i="6"/>
  <c r="B82" i="6"/>
  <c r="C82" i="6"/>
  <c r="D82" i="6"/>
  <c r="E82" i="6"/>
  <c r="F82" i="6"/>
  <c r="G82" i="6"/>
  <c r="H82" i="6"/>
  <c r="AH82" i="6" s="1"/>
  <c r="I82" i="6"/>
  <c r="J82" i="6"/>
  <c r="K82" i="6"/>
  <c r="L82" i="6"/>
  <c r="M82" i="6"/>
  <c r="O82" i="6"/>
  <c r="P82" i="6"/>
  <c r="Q82" i="6"/>
  <c r="AG82" i="6" s="1"/>
  <c r="R82" i="6"/>
  <c r="S82" i="6"/>
  <c r="T82" i="6"/>
  <c r="U82" i="6"/>
  <c r="V82" i="6"/>
  <c r="W82" i="6"/>
  <c r="X82" i="6"/>
  <c r="Z82" i="6"/>
  <c r="AA82" i="6"/>
  <c r="AB82" i="6"/>
  <c r="AC82" i="6"/>
  <c r="AD82" i="6"/>
  <c r="AI82" i="6"/>
  <c r="A83" i="6"/>
  <c r="B83" i="6"/>
  <c r="C83" i="6"/>
  <c r="D83" i="6"/>
  <c r="AF83" i="6" s="1"/>
  <c r="E83" i="6"/>
  <c r="F83" i="6"/>
  <c r="G83" i="6"/>
  <c r="H83" i="6"/>
  <c r="I83" i="6"/>
  <c r="J83" i="6"/>
  <c r="K83" i="6"/>
  <c r="L83" i="6"/>
  <c r="AJ83" i="6" s="1"/>
  <c r="M83" i="6"/>
  <c r="O83" i="6"/>
  <c r="P83" i="6"/>
  <c r="Q83" i="6"/>
  <c r="R83" i="6"/>
  <c r="S83" i="6"/>
  <c r="T83" i="6"/>
  <c r="U83" i="6"/>
  <c r="V83" i="6"/>
  <c r="W83" i="6"/>
  <c r="X83" i="6"/>
  <c r="Z83" i="6"/>
  <c r="AA83" i="6"/>
  <c r="AG83" i="6" s="1"/>
  <c r="AB83" i="6"/>
  <c r="AC83" i="6"/>
  <c r="AD83" i="6"/>
  <c r="A84" i="6"/>
  <c r="B84" i="6"/>
  <c r="C84" i="6"/>
  <c r="D84" i="6"/>
  <c r="AF84" i="6" s="1"/>
  <c r="E84" i="6"/>
  <c r="F84" i="6"/>
  <c r="G84" i="6"/>
  <c r="H84" i="6"/>
  <c r="I84" i="6"/>
  <c r="J84" i="6"/>
  <c r="K84" i="6"/>
  <c r="L84" i="6"/>
  <c r="M84" i="6"/>
  <c r="O84" i="6"/>
  <c r="P84" i="6"/>
  <c r="Q84" i="6"/>
  <c r="R84" i="6"/>
  <c r="S84" i="6"/>
  <c r="T84" i="6"/>
  <c r="U84" i="6"/>
  <c r="V84" i="6"/>
  <c r="W84" i="6"/>
  <c r="X84" i="6"/>
  <c r="Z84" i="6"/>
  <c r="AA84" i="6"/>
  <c r="AB84" i="6"/>
  <c r="AC84" i="6"/>
  <c r="AD84" i="6"/>
  <c r="AJ84" i="6"/>
  <c r="A85" i="6"/>
  <c r="B85" i="6"/>
  <c r="C85" i="6"/>
  <c r="D85" i="6"/>
  <c r="E85" i="6"/>
  <c r="F85" i="6"/>
  <c r="G85" i="6"/>
  <c r="H85" i="6"/>
  <c r="I85" i="6"/>
  <c r="J85" i="6"/>
  <c r="AI85" i="6" s="1"/>
  <c r="K85" i="6"/>
  <c r="L85" i="6"/>
  <c r="M85" i="6"/>
  <c r="O85" i="6"/>
  <c r="P85" i="6"/>
  <c r="Q85" i="6"/>
  <c r="R85" i="6"/>
  <c r="S85" i="6"/>
  <c r="T85" i="6"/>
  <c r="U85" i="6"/>
  <c r="V85" i="6"/>
  <c r="W85" i="6"/>
  <c r="X85" i="6"/>
  <c r="Z85" i="6"/>
  <c r="AA85" i="6"/>
  <c r="AB85" i="6"/>
  <c r="AC85" i="6"/>
  <c r="AD85" i="6"/>
  <c r="AJ85" i="6"/>
  <c r="A86" i="6"/>
  <c r="B86" i="6"/>
  <c r="C86" i="6"/>
  <c r="D86" i="6"/>
  <c r="AF86" i="6" s="1"/>
  <c r="E86" i="6"/>
  <c r="F86" i="6"/>
  <c r="G86" i="6"/>
  <c r="H86" i="6"/>
  <c r="I86" i="6"/>
  <c r="J86" i="6"/>
  <c r="K86" i="6"/>
  <c r="L86" i="6"/>
  <c r="M86" i="6"/>
  <c r="O86" i="6"/>
  <c r="P86" i="6"/>
  <c r="Q86" i="6"/>
  <c r="R86" i="6"/>
  <c r="S86" i="6"/>
  <c r="T86" i="6"/>
  <c r="U86" i="6"/>
  <c r="V86" i="6"/>
  <c r="W86" i="6"/>
  <c r="X86" i="6"/>
  <c r="Z86" i="6"/>
  <c r="AA86" i="6"/>
  <c r="AB86" i="6"/>
  <c r="AC86" i="6"/>
  <c r="AD86" i="6"/>
  <c r="AJ86" i="6"/>
  <c r="A87" i="6"/>
  <c r="B87" i="6"/>
  <c r="C87" i="6"/>
  <c r="D87" i="6"/>
  <c r="E87" i="6"/>
  <c r="F87" i="6"/>
  <c r="G87" i="6"/>
  <c r="H87" i="6"/>
  <c r="AH87" i="6" s="1"/>
  <c r="I87" i="6"/>
  <c r="J87" i="6"/>
  <c r="K87" i="6"/>
  <c r="L87" i="6"/>
  <c r="M87" i="6"/>
  <c r="O87" i="6"/>
  <c r="P87" i="6"/>
  <c r="Q87" i="6"/>
  <c r="AG87" i="6" s="1"/>
  <c r="R87" i="6"/>
  <c r="S87" i="6"/>
  <c r="T87" i="6"/>
  <c r="U87" i="6"/>
  <c r="V87" i="6"/>
  <c r="W87" i="6"/>
  <c r="X87" i="6"/>
  <c r="Z87" i="6"/>
  <c r="AA87" i="6"/>
  <c r="AB87" i="6"/>
  <c r="AC87" i="6"/>
  <c r="AD87" i="6"/>
  <c r="AI87" i="6"/>
  <c r="AJ87" i="6"/>
  <c r="A88" i="6"/>
  <c r="B88" i="6"/>
  <c r="C88" i="6"/>
  <c r="D88" i="6"/>
  <c r="E88" i="6"/>
  <c r="F88" i="6"/>
  <c r="G88" i="6"/>
  <c r="H88" i="6"/>
  <c r="AH88" i="6" s="1"/>
  <c r="I88" i="6"/>
  <c r="J88" i="6"/>
  <c r="AI88" i="6" s="1"/>
  <c r="K88" i="6"/>
  <c r="L88" i="6"/>
  <c r="M88" i="6"/>
  <c r="O88" i="6"/>
  <c r="P88" i="6"/>
  <c r="Q88" i="6"/>
  <c r="R88" i="6"/>
  <c r="S88" i="6"/>
  <c r="T88" i="6"/>
  <c r="U88" i="6"/>
  <c r="V88" i="6"/>
  <c r="W88" i="6"/>
  <c r="X88" i="6"/>
  <c r="Z88" i="6"/>
  <c r="AA88" i="6"/>
  <c r="AB88" i="6"/>
  <c r="AC88" i="6"/>
  <c r="AD88" i="6"/>
  <c r="AJ88" i="6"/>
  <c r="A89" i="6"/>
  <c r="B89" i="6"/>
  <c r="C89" i="6"/>
  <c r="D89" i="6"/>
  <c r="E89" i="6"/>
  <c r="F89" i="6"/>
  <c r="AG89" i="6" s="1"/>
  <c r="G89" i="6"/>
  <c r="H89" i="6"/>
  <c r="AH89" i="6" s="1"/>
  <c r="I89" i="6"/>
  <c r="J89" i="6"/>
  <c r="K89" i="6"/>
  <c r="L89" i="6"/>
  <c r="M89" i="6"/>
  <c r="O89" i="6"/>
  <c r="P89" i="6"/>
  <c r="Q89" i="6"/>
  <c r="R89" i="6"/>
  <c r="S89" i="6"/>
  <c r="T89" i="6"/>
  <c r="U89" i="6"/>
  <c r="V89" i="6"/>
  <c r="W89" i="6"/>
  <c r="X89" i="6"/>
  <c r="Z89" i="6"/>
  <c r="AA89" i="6"/>
  <c r="AB89" i="6"/>
  <c r="AC89" i="6"/>
  <c r="AD89" i="6"/>
  <c r="AI89" i="6"/>
  <c r="AJ89" i="6"/>
  <c r="A90" i="6"/>
  <c r="B90" i="6"/>
  <c r="C90" i="6"/>
  <c r="D90" i="6"/>
  <c r="E90" i="6"/>
  <c r="F90" i="6"/>
  <c r="G90" i="6"/>
  <c r="H90" i="6"/>
  <c r="AH90" i="6" s="1"/>
  <c r="I90" i="6"/>
  <c r="J90" i="6"/>
  <c r="K90" i="6"/>
  <c r="L90" i="6"/>
  <c r="M90" i="6"/>
  <c r="O90" i="6"/>
  <c r="AF90" i="6" s="1"/>
  <c r="P90" i="6"/>
  <c r="Q90" i="6"/>
  <c r="AG90" i="6" s="1"/>
  <c r="R90" i="6"/>
  <c r="S90" i="6"/>
  <c r="T90" i="6"/>
  <c r="U90" i="6"/>
  <c r="V90" i="6"/>
  <c r="W90" i="6"/>
  <c r="X90" i="6"/>
  <c r="Z90" i="6"/>
  <c r="AA90" i="6"/>
  <c r="AB90" i="6"/>
  <c r="AC90" i="6"/>
  <c r="AD90" i="6"/>
  <c r="AI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O91" i="6"/>
  <c r="AF91" i="6" s="1"/>
  <c r="P91" i="6"/>
  <c r="Q91" i="6"/>
  <c r="R91" i="6"/>
  <c r="S91" i="6"/>
  <c r="T91" i="6"/>
  <c r="U91" i="6"/>
  <c r="V91" i="6"/>
  <c r="W91" i="6"/>
  <c r="X91" i="6"/>
  <c r="Z91" i="6"/>
  <c r="AA91" i="6"/>
  <c r="AG91" i="6" s="1"/>
  <c r="AB91" i="6"/>
  <c r="AC91" i="6"/>
  <c r="AD91" i="6"/>
  <c r="AH91" i="6"/>
  <c r="AJ91" i="6"/>
  <c r="A92" i="6"/>
  <c r="B92" i="6"/>
  <c r="C92" i="6"/>
  <c r="D92" i="6"/>
  <c r="E92" i="6"/>
  <c r="F92" i="6"/>
  <c r="G92" i="6"/>
  <c r="H92" i="6"/>
  <c r="AH92" i="6" s="1"/>
  <c r="I92" i="6"/>
  <c r="J92" i="6"/>
  <c r="K92" i="6"/>
  <c r="L92" i="6"/>
  <c r="M92" i="6"/>
  <c r="O92" i="6"/>
  <c r="AF92" i="6" s="1"/>
  <c r="P92" i="6"/>
  <c r="Q92" i="6"/>
  <c r="AG92" i="6" s="1"/>
  <c r="R92" i="6"/>
  <c r="S92" i="6"/>
  <c r="T92" i="6"/>
  <c r="U92" i="6"/>
  <c r="V92" i="6"/>
  <c r="W92" i="6"/>
  <c r="X92" i="6"/>
  <c r="Z92" i="6"/>
  <c r="AA92" i="6"/>
  <c r="AB92" i="6"/>
  <c r="AC92" i="6"/>
  <c r="AD92" i="6"/>
  <c r="AI92" i="6"/>
  <c r="AJ92" i="6"/>
  <c r="A93" i="6"/>
  <c r="B93" i="6"/>
  <c r="C93" i="6"/>
  <c r="D93" i="6"/>
  <c r="E93" i="6"/>
  <c r="F93" i="6"/>
  <c r="G93" i="6"/>
  <c r="H93" i="6"/>
  <c r="AH93" i="6" s="1"/>
  <c r="I93" i="6"/>
  <c r="J93" i="6"/>
  <c r="K93" i="6"/>
  <c r="L93" i="6"/>
  <c r="M93" i="6"/>
  <c r="O93" i="6"/>
  <c r="P93" i="6"/>
  <c r="Q93" i="6"/>
  <c r="R93" i="6"/>
  <c r="S93" i="6"/>
  <c r="T93" i="6"/>
  <c r="U93" i="6"/>
  <c r="V93" i="6"/>
  <c r="W93" i="6"/>
  <c r="X93" i="6"/>
  <c r="Z93" i="6"/>
  <c r="AF93" i="6" s="1"/>
  <c r="AA93" i="6"/>
  <c r="AB93" i="6"/>
  <c r="AC93" i="6"/>
  <c r="AD93" i="6"/>
  <c r="AI93" i="6"/>
  <c r="AJ93" i="6"/>
  <c r="A94" i="6"/>
  <c r="B94" i="6"/>
  <c r="C94" i="6"/>
  <c r="D94" i="6"/>
  <c r="E94" i="6"/>
  <c r="F94" i="6"/>
  <c r="AG94" i="6" s="1"/>
  <c r="G94" i="6"/>
  <c r="H94" i="6"/>
  <c r="AH94" i="6" s="1"/>
  <c r="I94" i="6"/>
  <c r="J94" i="6"/>
  <c r="K94" i="6"/>
  <c r="L94" i="6"/>
  <c r="M94" i="6"/>
  <c r="O94" i="6"/>
  <c r="P94" i="6"/>
  <c r="Q94" i="6"/>
  <c r="R94" i="6"/>
  <c r="S94" i="6"/>
  <c r="T94" i="6"/>
  <c r="U94" i="6"/>
  <c r="V94" i="6"/>
  <c r="W94" i="6"/>
  <c r="X94" i="6"/>
  <c r="Z94" i="6"/>
  <c r="AA94" i="6"/>
  <c r="AB94" i="6"/>
  <c r="AC94" i="6"/>
  <c r="AD94" i="6"/>
  <c r="AI94" i="6"/>
  <c r="AJ94" i="6"/>
  <c r="A95" i="6"/>
  <c r="B95" i="6"/>
  <c r="C95" i="6"/>
  <c r="D95" i="6"/>
  <c r="E95" i="6"/>
  <c r="F95" i="6"/>
  <c r="G95" i="6"/>
  <c r="H95" i="6"/>
  <c r="AH95" i="6" s="1"/>
  <c r="I95" i="6"/>
  <c r="J95" i="6"/>
  <c r="K95" i="6"/>
  <c r="L95" i="6"/>
  <c r="M95" i="6"/>
  <c r="O95" i="6"/>
  <c r="AF95" i="6" s="1"/>
  <c r="P95" i="6"/>
  <c r="Q95" i="6"/>
  <c r="AG95" i="6" s="1"/>
  <c r="R95" i="6"/>
  <c r="S95" i="6"/>
  <c r="T95" i="6"/>
  <c r="U95" i="6"/>
  <c r="V95" i="6"/>
  <c r="W95" i="6"/>
  <c r="X95" i="6"/>
  <c r="Z95" i="6"/>
  <c r="AA95" i="6"/>
  <c r="AB95" i="6"/>
  <c r="AC95" i="6"/>
  <c r="AD95" i="6"/>
  <c r="AI95" i="6"/>
  <c r="AJ95" i="6"/>
  <c r="A96" i="6"/>
  <c r="B96" i="6"/>
  <c r="C96" i="6"/>
  <c r="D96" i="6"/>
  <c r="E96" i="6"/>
  <c r="F96" i="6"/>
  <c r="G96" i="6"/>
  <c r="H96" i="6"/>
  <c r="AH96" i="6" s="1"/>
  <c r="I96" i="6"/>
  <c r="J96" i="6"/>
  <c r="K96" i="6"/>
  <c r="L96" i="6"/>
  <c r="M96" i="6"/>
  <c r="O96" i="6"/>
  <c r="AF96" i="6" s="1"/>
  <c r="P96" i="6"/>
  <c r="Q96" i="6"/>
  <c r="AG96" i="6" s="1"/>
  <c r="R96" i="6"/>
  <c r="S96" i="6"/>
  <c r="T96" i="6"/>
  <c r="U96" i="6"/>
  <c r="V96" i="6"/>
  <c r="W96" i="6"/>
  <c r="X96" i="6"/>
  <c r="Z96" i="6"/>
  <c r="AA96" i="6"/>
  <c r="AB96" i="6"/>
  <c r="AC96" i="6"/>
  <c r="AD96" i="6"/>
  <c r="AI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O97" i="6"/>
  <c r="AF97" i="6" s="1"/>
  <c r="P97" i="6"/>
  <c r="Q97" i="6"/>
  <c r="R97" i="6"/>
  <c r="S97" i="6"/>
  <c r="T97" i="6"/>
  <c r="U97" i="6"/>
  <c r="AI97" i="6" s="1"/>
  <c r="V97" i="6"/>
  <c r="W97" i="6"/>
  <c r="X97" i="6"/>
  <c r="Z97" i="6"/>
  <c r="AA97" i="6"/>
  <c r="AB97" i="6"/>
  <c r="AC97" i="6"/>
  <c r="AD97" i="6"/>
  <c r="AG97" i="6"/>
  <c r="AH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O98" i="6"/>
  <c r="AF98" i="6" s="1"/>
  <c r="P98" i="6"/>
  <c r="Q98" i="6"/>
  <c r="R98" i="6"/>
  <c r="S98" i="6"/>
  <c r="T98" i="6"/>
  <c r="U98" i="6"/>
  <c r="V98" i="6"/>
  <c r="W98" i="6"/>
  <c r="X98" i="6"/>
  <c r="Z98" i="6"/>
  <c r="AA98" i="6"/>
  <c r="AB98" i="6"/>
  <c r="AC98" i="6"/>
  <c r="AD98" i="6"/>
  <c r="AG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O99" i="6"/>
  <c r="P99" i="6"/>
  <c r="Q99" i="6"/>
  <c r="R99" i="6"/>
  <c r="S99" i="6"/>
  <c r="T99" i="6"/>
  <c r="U99" i="6"/>
  <c r="V99" i="6"/>
  <c r="W99" i="6"/>
  <c r="X99" i="6"/>
  <c r="Z99" i="6"/>
  <c r="AA99" i="6"/>
  <c r="AB99" i="6"/>
  <c r="AC99" i="6"/>
  <c r="AD99" i="6"/>
  <c r="AF99" i="6"/>
  <c r="AG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O100" i="6"/>
  <c r="AF100" i="6" s="1"/>
  <c r="P100" i="6"/>
  <c r="Q100" i="6"/>
  <c r="R100" i="6"/>
  <c r="S100" i="6"/>
  <c r="T100" i="6"/>
  <c r="U100" i="6"/>
  <c r="V100" i="6"/>
  <c r="W100" i="6"/>
  <c r="X100" i="6"/>
  <c r="Z100" i="6"/>
  <c r="AA100" i="6"/>
  <c r="AB100" i="6"/>
  <c r="AC100" i="6"/>
  <c r="AD100" i="6"/>
  <c r="AG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O101" i="6"/>
  <c r="P101" i="6"/>
  <c r="Q101" i="6"/>
  <c r="R101" i="6"/>
  <c r="S101" i="6"/>
  <c r="T101" i="6"/>
  <c r="U101" i="6"/>
  <c r="V101" i="6"/>
  <c r="W101" i="6"/>
  <c r="X101" i="6"/>
  <c r="Z101" i="6"/>
  <c r="AA101" i="6"/>
  <c r="AB101" i="6"/>
  <c r="AC101" i="6"/>
  <c r="AD101" i="6"/>
  <c r="AF101" i="6"/>
  <c r="AH101" i="6"/>
  <c r="A102" i="6"/>
  <c r="B102" i="6"/>
  <c r="C102" i="6"/>
  <c r="D102" i="6"/>
  <c r="E102" i="6"/>
  <c r="F102" i="6"/>
  <c r="AG102" i="6" s="1"/>
  <c r="G102" i="6"/>
  <c r="H102" i="6"/>
  <c r="I102" i="6"/>
  <c r="J102" i="6"/>
  <c r="K102" i="6"/>
  <c r="L102" i="6"/>
  <c r="M102" i="6"/>
  <c r="O102" i="6"/>
  <c r="P102" i="6"/>
  <c r="Q102" i="6"/>
  <c r="R102" i="6"/>
  <c r="S102" i="6"/>
  <c r="AH102" i="6" s="1"/>
  <c r="T102" i="6"/>
  <c r="U102" i="6"/>
  <c r="V102" i="6"/>
  <c r="W102" i="6"/>
  <c r="X102" i="6"/>
  <c r="Z102" i="6"/>
  <c r="AA102" i="6"/>
  <c r="AB102" i="6"/>
  <c r="AC102" i="6"/>
  <c r="AD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O103" i="6"/>
  <c r="P103" i="6"/>
  <c r="Q103" i="6"/>
  <c r="R103" i="6"/>
  <c r="S103" i="6"/>
  <c r="T103" i="6"/>
  <c r="U103" i="6"/>
  <c r="V103" i="6"/>
  <c r="W103" i="6"/>
  <c r="AJ103" i="6" s="1"/>
  <c r="X103" i="6"/>
  <c r="Z103" i="6"/>
  <c r="AA103" i="6"/>
  <c r="AB103" i="6"/>
  <c r="AC103" i="6"/>
  <c r="AD103" i="6"/>
  <c r="AF103" i="6"/>
  <c r="AG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O104" i="6"/>
  <c r="P104" i="6"/>
  <c r="Q104" i="6"/>
  <c r="R104" i="6"/>
  <c r="S104" i="6"/>
  <c r="T104" i="6"/>
  <c r="U104" i="6"/>
  <c r="V104" i="6"/>
  <c r="W104" i="6"/>
  <c r="X104" i="6"/>
  <c r="Z104" i="6"/>
  <c r="AA104" i="6"/>
  <c r="AB104" i="6"/>
  <c r="AC104" i="6"/>
  <c r="AD104" i="6"/>
  <c r="AF104" i="6"/>
  <c r="AJ104" i="6"/>
  <c r="A105" i="6"/>
  <c r="B105" i="6"/>
  <c r="C105" i="6"/>
  <c r="D105" i="6"/>
  <c r="E105" i="6"/>
  <c r="F105" i="6"/>
  <c r="G105" i="6"/>
  <c r="H105" i="6"/>
  <c r="AH105" i="6" s="1"/>
  <c r="I105" i="6"/>
  <c r="J105" i="6"/>
  <c r="K105" i="6"/>
  <c r="L105" i="6"/>
  <c r="M105" i="6"/>
  <c r="O105" i="6"/>
  <c r="P105" i="6"/>
  <c r="Q105" i="6"/>
  <c r="R105" i="6"/>
  <c r="S105" i="6"/>
  <c r="T105" i="6"/>
  <c r="U105" i="6"/>
  <c r="V105" i="6"/>
  <c r="W105" i="6"/>
  <c r="X105" i="6"/>
  <c r="Z105" i="6"/>
  <c r="AA105" i="6"/>
  <c r="AB105" i="6"/>
  <c r="AC105" i="6"/>
  <c r="AD105" i="6"/>
  <c r="AI105" i="6"/>
  <c r="AJ105" i="6"/>
  <c r="A106" i="6"/>
  <c r="B106" i="6"/>
  <c r="C106" i="6"/>
  <c r="D106" i="6"/>
  <c r="E106" i="6"/>
  <c r="F106" i="6"/>
  <c r="G106" i="6"/>
  <c r="H106" i="6"/>
  <c r="AH106" i="6" s="1"/>
  <c r="I106" i="6"/>
  <c r="J106" i="6"/>
  <c r="AI106" i="6" s="1"/>
  <c r="K106" i="6"/>
  <c r="L106" i="6"/>
  <c r="M106" i="6"/>
  <c r="O106" i="6"/>
  <c r="P106" i="6"/>
  <c r="Q106" i="6"/>
  <c r="AG106" i="6" s="1"/>
  <c r="R106" i="6"/>
  <c r="S106" i="6"/>
  <c r="T106" i="6"/>
  <c r="U106" i="6"/>
  <c r="V106" i="6"/>
  <c r="W106" i="6"/>
  <c r="X106" i="6"/>
  <c r="Z106" i="6"/>
  <c r="AA106" i="6"/>
  <c r="AB106" i="6"/>
  <c r="AC106" i="6"/>
  <c r="AD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O107" i="6"/>
  <c r="AF107" i="6" s="1"/>
  <c r="P107" i="6"/>
  <c r="Q107" i="6"/>
  <c r="R107" i="6"/>
  <c r="S107" i="6"/>
  <c r="T107" i="6"/>
  <c r="U107" i="6"/>
  <c r="V107" i="6"/>
  <c r="W107" i="6"/>
  <c r="X107" i="6"/>
  <c r="Z107" i="6"/>
  <c r="AA107" i="6"/>
  <c r="AG107" i="6" s="1"/>
  <c r="AB107" i="6"/>
  <c r="AC107" i="6"/>
  <c r="AD107" i="6"/>
  <c r="AH107" i="6"/>
  <c r="AJ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O108" i="6"/>
  <c r="AF108" i="6" s="1"/>
  <c r="P108" i="6"/>
  <c r="Q108" i="6"/>
  <c r="R108" i="6"/>
  <c r="S108" i="6"/>
  <c r="T108" i="6"/>
  <c r="U108" i="6"/>
  <c r="V108" i="6"/>
  <c r="W108" i="6"/>
  <c r="X108" i="6"/>
  <c r="Z108" i="6"/>
  <c r="AA108" i="6"/>
  <c r="AB108" i="6"/>
  <c r="AC108" i="6"/>
  <c r="AD108" i="6"/>
  <c r="AI108" i="6"/>
  <c r="AJ108" i="6"/>
  <c r="A109" i="6"/>
  <c r="B109" i="6"/>
  <c r="C109" i="6"/>
  <c r="D109" i="6"/>
  <c r="E109" i="6"/>
  <c r="F109" i="6"/>
  <c r="G109" i="6"/>
  <c r="H109" i="6"/>
  <c r="AH109" i="6" s="1"/>
  <c r="I109" i="6"/>
  <c r="J109" i="6"/>
  <c r="K109" i="6"/>
  <c r="L109" i="6"/>
  <c r="M109" i="6"/>
  <c r="O109" i="6"/>
  <c r="P109" i="6"/>
  <c r="Q109" i="6"/>
  <c r="R109" i="6"/>
  <c r="S109" i="6"/>
  <c r="T109" i="6"/>
  <c r="U109" i="6"/>
  <c r="V109" i="6"/>
  <c r="W109" i="6"/>
  <c r="X109" i="6"/>
  <c r="Z109" i="6"/>
  <c r="AF109" i="6" s="1"/>
  <c r="AA109" i="6"/>
  <c r="AB109" i="6"/>
  <c r="AC109" i="6"/>
  <c r="AD109" i="6"/>
  <c r="AI109" i="6"/>
  <c r="AJ109" i="6"/>
  <c r="A110" i="6"/>
  <c r="B110" i="6"/>
  <c r="C110" i="6"/>
  <c r="D110" i="6"/>
  <c r="E110" i="6"/>
  <c r="F110" i="6"/>
  <c r="G110" i="6"/>
  <c r="H110" i="6"/>
  <c r="I110" i="6"/>
  <c r="J110" i="6"/>
  <c r="AI110" i="6" s="1"/>
  <c r="K110" i="6"/>
  <c r="L110" i="6"/>
  <c r="M110" i="6"/>
  <c r="O110" i="6"/>
  <c r="P110" i="6"/>
  <c r="Q110" i="6"/>
  <c r="R110" i="6"/>
  <c r="S110" i="6"/>
  <c r="T110" i="6"/>
  <c r="U110" i="6"/>
  <c r="V110" i="6"/>
  <c r="W110" i="6"/>
  <c r="X110" i="6"/>
  <c r="Z110" i="6"/>
  <c r="AA110" i="6"/>
  <c r="AB110" i="6"/>
  <c r="AC110" i="6"/>
  <c r="AD110" i="6"/>
  <c r="AJ110" i="6"/>
  <c r="A111" i="6"/>
  <c r="B111" i="6"/>
  <c r="C111" i="6"/>
  <c r="D111" i="6"/>
  <c r="E111" i="6"/>
  <c r="F111" i="6"/>
  <c r="G111" i="6"/>
  <c r="H111" i="6"/>
  <c r="I111" i="6"/>
  <c r="J111" i="6"/>
  <c r="AI111" i="6" s="1"/>
  <c r="K111" i="6"/>
  <c r="L111" i="6"/>
  <c r="M111" i="6"/>
  <c r="O111" i="6"/>
  <c r="P111" i="6"/>
  <c r="Q111" i="6"/>
  <c r="R111" i="6"/>
  <c r="S111" i="6"/>
  <c r="T111" i="6"/>
  <c r="U111" i="6"/>
  <c r="V111" i="6"/>
  <c r="W111" i="6"/>
  <c r="X111" i="6"/>
  <c r="Z111" i="6"/>
  <c r="AA111" i="6"/>
  <c r="AB111" i="6"/>
  <c r="AC111" i="6"/>
  <c r="AD111" i="6"/>
  <c r="AH111" i="6"/>
  <c r="AJ111" i="6"/>
  <c r="A112" i="6"/>
  <c r="B112" i="6"/>
  <c r="C112" i="6"/>
  <c r="D112" i="6"/>
  <c r="E112" i="6"/>
  <c r="F112" i="6"/>
  <c r="AG112" i="6" s="1"/>
  <c r="G112" i="6"/>
  <c r="H112" i="6"/>
  <c r="I112" i="6"/>
  <c r="J112" i="6"/>
  <c r="AI112" i="6" s="1"/>
  <c r="K112" i="6"/>
  <c r="L112" i="6"/>
  <c r="M112" i="6"/>
  <c r="O112" i="6"/>
  <c r="AF112" i="6" s="1"/>
  <c r="P112" i="6"/>
  <c r="Q112" i="6"/>
  <c r="R112" i="6"/>
  <c r="S112" i="6"/>
  <c r="T112" i="6"/>
  <c r="U112" i="6"/>
  <c r="V112" i="6"/>
  <c r="W112" i="6"/>
  <c r="AJ112" i="6" s="1"/>
  <c r="X112" i="6"/>
  <c r="Z112" i="6"/>
  <c r="AA112" i="6"/>
  <c r="AB112" i="6"/>
  <c r="AC112" i="6"/>
  <c r="AD112" i="6"/>
  <c r="AH112" i="6"/>
  <c r="A113" i="6"/>
  <c r="B113" i="6"/>
  <c r="C113" i="6"/>
  <c r="D113" i="6"/>
  <c r="E113" i="6"/>
  <c r="F113" i="6"/>
  <c r="G113" i="6"/>
  <c r="H113" i="6"/>
  <c r="AH113" i="6" s="1"/>
  <c r="I113" i="6"/>
  <c r="J113" i="6"/>
  <c r="K113" i="6"/>
  <c r="L113" i="6"/>
  <c r="M113" i="6"/>
  <c r="O113" i="6"/>
  <c r="AF113" i="6" s="1"/>
  <c r="P113" i="6"/>
  <c r="Q113" i="6"/>
  <c r="R113" i="6"/>
  <c r="S113" i="6"/>
  <c r="T113" i="6"/>
  <c r="U113" i="6"/>
  <c r="V113" i="6"/>
  <c r="W113" i="6"/>
  <c r="AJ113" i="6" s="1"/>
  <c r="X113" i="6"/>
  <c r="Z113" i="6"/>
  <c r="AA113" i="6"/>
  <c r="AB113" i="6"/>
  <c r="AC113" i="6"/>
  <c r="AD113" i="6"/>
  <c r="AG113" i="6"/>
  <c r="AI113" i="6"/>
  <c r="A114" i="6"/>
  <c r="B114" i="6"/>
  <c r="C114" i="6"/>
  <c r="D114" i="6"/>
  <c r="E114" i="6"/>
  <c r="F114" i="6"/>
  <c r="G114" i="6"/>
  <c r="H114" i="6"/>
  <c r="AH114" i="6" s="1"/>
  <c r="I114" i="6"/>
  <c r="J114" i="6"/>
  <c r="K114" i="6"/>
  <c r="L114" i="6"/>
  <c r="M114" i="6"/>
  <c r="O114" i="6"/>
  <c r="P114" i="6"/>
  <c r="Q114" i="6"/>
  <c r="AG114" i="6" s="1"/>
  <c r="R114" i="6"/>
  <c r="S114" i="6"/>
  <c r="T114" i="6"/>
  <c r="U114" i="6"/>
  <c r="AI114" i="6" s="1"/>
  <c r="V114" i="6"/>
  <c r="W114" i="6"/>
  <c r="X114" i="6"/>
  <c r="Z114" i="6"/>
  <c r="AA114" i="6"/>
  <c r="AB114" i="6"/>
  <c r="AC114" i="6"/>
  <c r="AD114" i="6"/>
  <c r="AF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AJ115" i="6" s="1"/>
  <c r="M115" i="6"/>
  <c r="O115" i="6"/>
  <c r="P115" i="6"/>
  <c r="Q115" i="6"/>
  <c r="R115" i="6"/>
  <c r="S115" i="6"/>
  <c r="T115" i="6"/>
  <c r="U115" i="6"/>
  <c r="V115" i="6"/>
  <c r="W115" i="6"/>
  <c r="X115" i="6"/>
  <c r="Z115" i="6"/>
  <c r="AA115" i="6"/>
  <c r="AB115" i="6"/>
  <c r="AC115" i="6"/>
  <c r="AD115" i="6"/>
  <c r="AF115" i="6"/>
  <c r="AG115" i="6"/>
  <c r="AH115" i="6"/>
  <c r="A116" i="6"/>
  <c r="B116" i="6"/>
  <c r="C116" i="6"/>
  <c r="D116" i="6"/>
  <c r="E116" i="6"/>
  <c r="F116" i="6"/>
  <c r="G116" i="6"/>
  <c r="H116" i="6"/>
  <c r="AH116" i="6" s="1"/>
  <c r="I116" i="6"/>
  <c r="J116" i="6"/>
  <c r="K116" i="6"/>
  <c r="L116" i="6"/>
  <c r="AJ116" i="6" s="1"/>
  <c r="M116" i="6"/>
  <c r="O116" i="6"/>
  <c r="P116" i="6"/>
  <c r="Q116" i="6"/>
  <c r="AG116" i="6" s="1"/>
  <c r="R116" i="6"/>
  <c r="S116" i="6"/>
  <c r="T116" i="6"/>
  <c r="U116" i="6"/>
  <c r="AI116" i="6" s="1"/>
  <c r="V116" i="6"/>
  <c r="W116" i="6"/>
  <c r="X116" i="6"/>
  <c r="Z116" i="6"/>
  <c r="AA116" i="6"/>
  <c r="AB116" i="6"/>
  <c r="AC116" i="6"/>
  <c r="AD116" i="6"/>
  <c r="AF116" i="6"/>
  <c r="A117" i="6"/>
  <c r="B117" i="6"/>
  <c r="C117" i="6"/>
  <c r="D117" i="6"/>
  <c r="E117" i="6"/>
  <c r="F117" i="6"/>
  <c r="G117" i="6"/>
  <c r="H117" i="6"/>
  <c r="AH117" i="6" s="1"/>
  <c r="I117" i="6"/>
  <c r="J117" i="6"/>
  <c r="K117" i="6"/>
  <c r="L117" i="6"/>
  <c r="AJ117" i="6" s="1"/>
  <c r="M117" i="6"/>
  <c r="O117" i="6"/>
  <c r="P117" i="6"/>
  <c r="Q117" i="6"/>
  <c r="AG117" i="6" s="1"/>
  <c r="R117" i="6"/>
  <c r="S117" i="6"/>
  <c r="T117" i="6"/>
  <c r="U117" i="6"/>
  <c r="AI117" i="6" s="1"/>
  <c r="V117" i="6"/>
  <c r="W117" i="6"/>
  <c r="X117" i="6"/>
  <c r="Z117" i="6"/>
  <c r="AA117" i="6"/>
  <c r="AB117" i="6"/>
  <c r="AC117" i="6"/>
  <c r="AD117" i="6"/>
  <c r="AF117" i="6"/>
  <c r="A118" i="6"/>
  <c r="B118" i="6"/>
  <c r="C118" i="6"/>
  <c r="D118" i="6"/>
  <c r="AF118" i="6" s="1"/>
  <c r="E118" i="6"/>
  <c r="F118" i="6"/>
  <c r="G118" i="6"/>
  <c r="H118" i="6"/>
  <c r="AH118" i="6" s="1"/>
  <c r="I118" i="6"/>
  <c r="J118" i="6"/>
  <c r="K118" i="6"/>
  <c r="L118" i="6"/>
  <c r="AJ118" i="6" s="1"/>
  <c r="M118" i="6"/>
  <c r="O118" i="6"/>
  <c r="P118" i="6"/>
  <c r="Q118" i="6"/>
  <c r="R118" i="6"/>
  <c r="S118" i="6"/>
  <c r="T118" i="6"/>
  <c r="U118" i="6"/>
  <c r="AI118" i="6" s="1"/>
  <c r="V118" i="6"/>
  <c r="W118" i="6"/>
  <c r="X118" i="6"/>
  <c r="Z118" i="6"/>
  <c r="AA118" i="6"/>
  <c r="AB118" i="6"/>
  <c r="AC118" i="6"/>
  <c r="AD118" i="6"/>
  <c r="AG118" i="6"/>
  <c r="A119" i="6"/>
  <c r="B119" i="6"/>
  <c r="C119" i="6"/>
  <c r="D119" i="6"/>
  <c r="E119" i="6"/>
  <c r="F119" i="6"/>
  <c r="G119" i="6"/>
  <c r="H119" i="6"/>
  <c r="AH119" i="6" s="1"/>
  <c r="I119" i="6"/>
  <c r="J119" i="6"/>
  <c r="K119" i="6"/>
  <c r="L119" i="6"/>
  <c r="M119" i="6"/>
  <c r="O119" i="6"/>
  <c r="P119" i="6"/>
  <c r="Q119" i="6"/>
  <c r="AG119" i="6" s="1"/>
  <c r="R119" i="6"/>
  <c r="S119" i="6"/>
  <c r="T119" i="6"/>
  <c r="U119" i="6"/>
  <c r="V119" i="6"/>
  <c r="W119" i="6"/>
  <c r="AJ119" i="6" s="1"/>
  <c r="X119" i="6"/>
  <c r="Z119" i="6"/>
  <c r="AA119" i="6"/>
  <c r="AB119" i="6"/>
  <c r="AC119" i="6"/>
  <c r="AD119" i="6"/>
  <c r="AF119" i="6"/>
  <c r="AI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O120" i="6"/>
  <c r="P120" i="6"/>
  <c r="Q120" i="6"/>
  <c r="R120" i="6"/>
  <c r="S120" i="6"/>
  <c r="T120" i="6"/>
  <c r="U120" i="6"/>
  <c r="V120" i="6"/>
  <c r="W120" i="6"/>
  <c r="X120" i="6"/>
  <c r="Z120" i="6"/>
  <c r="AA120" i="6"/>
  <c r="AB120" i="6"/>
  <c r="AC120" i="6"/>
  <c r="AD120" i="6"/>
  <c r="AF120" i="6"/>
  <c r="AG120" i="6"/>
  <c r="AH120" i="6"/>
  <c r="AL5" i="6"/>
  <c r="AM5" i="6"/>
  <c r="AN5" i="6"/>
  <c r="AO5" i="6"/>
  <c r="AP5" i="6"/>
  <c r="AQ5" i="6"/>
  <c r="AR5" i="6"/>
  <c r="AS5" i="6"/>
  <c r="AT5" i="6"/>
  <c r="AU5" i="6"/>
  <c r="AL6" i="6"/>
  <c r="AM6" i="6"/>
  <c r="AN6" i="6"/>
  <c r="AO6" i="6"/>
  <c r="AP6" i="6"/>
  <c r="AQ6" i="6"/>
  <c r="AR6" i="6"/>
  <c r="AS6" i="6"/>
  <c r="AT6" i="6"/>
  <c r="AU6" i="6"/>
  <c r="AL7" i="6"/>
  <c r="AM7" i="6"/>
  <c r="AN7" i="6"/>
  <c r="AO7" i="6"/>
  <c r="AP7" i="6"/>
  <c r="AQ7" i="6"/>
  <c r="AR7" i="6"/>
  <c r="AS7" i="6"/>
  <c r="AT7" i="6"/>
  <c r="AU7" i="6"/>
  <c r="AL8" i="6"/>
  <c r="AM8" i="6"/>
  <c r="AN8" i="6"/>
  <c r="AO8" i="6"/>
  <c r="AP8" i="6"/>
  <c r="AQ8" i="6"/>
  <c r="AR8" i="6"/>
  <c r="AS8" i="6"/>
  <c r="AT8" i="6"/>
  <c r="AU8" i="6"/>
  <c r="AL9" i="6"/>
  <c r="AM9" i="6"/>
  <c r="AN9" i="6"/>
  <c r="AO9" i="6"/>
  <c r="AP9" i="6"/>
  <c r="AQ9" i="6"/>
  <c r="AR9" i="6"/>
  <c r="AS9" i="6"/>
  <c r="AT9" i="6"/>
  <c r="AU9" i="6"/>
  <c r="AL10" i="6"/>
  <c r="AM10" i="6"/>
  <c r="AN10" i="6"/>
  <c r="AO10" i="6"/>
  <c r="AP10" i="6"/>
  <c r="AQ10" i="6"/>
  <c r="AR10" i="6"/>
  <c r="AS10" i="6"/>
  <c r="AT10" i="6"/>
  <c r="AU10" i="6"/>
  <c r="AL11" i="6"/>
  <c r="AM11" i="6"/>
  <c r="AN11" i="6"/>
  <c r="AO11" i="6"/>
  <c r="AP11" i="6"/>
  <c r="AQ11" i="6"/>
  <c r="AR11" i="6"/>
  <c r="AS11" i="6"/>
  <c r="AT11" i="6"/>
  <c r="AU11" i="6"/>
  <c r="AL12" i="6"/>
  <c r="AM12" i="6"/>
  <c r="AN12" i="6"/>
  <c r="AO12" i="6"/>
  <c r="AP12" i="6"/>
  <c r="AQ12" i="6"/>
  <c r="AR12" i="6"/>
  <c r="AS12" i="6"/>
  <c r="AT12" i="6"/>
  <c r="AU12" i="6"/>
  <c r="AL13" i="6"/>
  <c r="AM13" i="6"/>
  <c r="AN13" i="6"/>
  <c r="AO13" i="6"/>
  <c r="AP13" i="6"/>
  <c r="AQ13" i="6"/>
  <c r="AR13" i="6"/>
  <c r="AS13" i="6"/>
  <c r="AT13" i="6"/>
  <c r="AU13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7" i="6"/>
  <c r="AM17" i="6"/>
  <c r="AN17" i="6"/>
  <c r="AO17" i="6"/>
  <c r="AP17" i="6"/>
  <c r="AQ17" i="6"/>
  <c r="AR17" i="6"/>
  <c r="AS17" i="6"/>
  <c r="AT17" i="6"/>
  <c r="AU17" i="6"/>
  <c r="AL18" i="6"/>
  <c r="AM18" i="6"/>
  <c r="AN18" i="6"/>
  <c r="AO18" i="6"/>
  <c r="AP18" i="6"/>
  <c r="AQ18" i="6"/>
  <c r="AR18" i="6"/>
  <c r="AS18" i="6"/>
  <c r="AT18" i="6"/>
  <c r="AU18" i="6"/>
  <c r="AL19" i="6"/>
  <c r="AM19" i="6"/>
  <c r="AN19" i="6"/>
  <c r="AO19" i="6"/>
  <c r="AP19" i="6"/>
  <c r="AQ19" i="6"/>
  <c r="AR19" i="6"/>
  <c r="AS19" i="6"/>
  <c r="AT19" i="6"/>
  <c r="AU19" i="6"/>
  <c r="AL20" i="6"/>
  <c r="AM20" i="6"/>
  <c r="AN20" i="6"/>
  <c r="AO20" i="6"/>
  <c r="AP20" i="6"/>
  <c r="AQ20" i="6"/>
  <c r="AR20" i="6"/>
  <c r="AS20" i="6"/>
  <c r="AT20" i="6"/>
  <c r="AU20" i="6"/>
  <c r="AL21" i="6"/>
  <c r="AM21" i="6"/>
  <c r="AN21" i="6"/>
  <c r="AO21" i="6"/>
  <c r="AP21" i="6"/>
  <c r="AQ21" i="6"/>
  <c r="AR21" i="6"/>
  <c r="AS21" i="6"/>
  <c r="AT21" i="6"/>
  <c r="AU21" i="6"/>
  <c r="AL22" i="6"/>
  <c r="AM22" i="6"/>
  <c r="AN22" i="6"/>
  <c r="AO22" i="6"/>
  <c r="AP22" i="6"/>
  <c r="AQ22" i="6"/>
  <c r="AR22" i="6"/>
  <c r="AS22" i="6"/>
  <c r="AT22" i="6"/>
  <c r="AU22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6" i="6"/>
  <c r="AM26" i="6"/>
  <c r="AN26" i="6"/>
  <c r="AO26" i="6"/>
  <c r="AP26" i="6"/>
  <c r="AQ26" i="6"/>
  <c r="AR26" i="6"/>
  <c r="AS26" i="6"/>
  <c r="AT26" i="6"/>
  <c r="AU26" i="6"/>
  <c r="AL27" i="6"/>
  <c r="AM27" i="6"/>
  <c r="AN27" i="6"/>
  <c r="AO27" i="6"/>
  <c r="AP27" i="6"/>
  <c r="AQ27" i="6"/>
  <c r="AR27" i="6"/>
  <c r="AS27" i="6"/>
  <c r="AT27" i="6"/>
  <c r="AU27" i="6"/>
  <c r="AL28" i="6"/>
  <c r="AM28" i="6"/>
  <c r="AN28" i="6"/>
  <c r="AO28" i="6"/>
  <c r="AP28" i="6"/>
  <c r="AQ28" i="6"/>
  <c r="AR28" i="6"/>
  <c r="AS28" i="6"/>
  <c r="AT28" i="6"/>
  <c r="AU28" i="6"/>
  <c r="AL29" i="6"/>
  <c r="AM29" i="6"/>
  <c r="AN29" i="6"/>
  <c r="AO29" i="6"/>
  <c r="AP29" i="6"/>
  <c r="AQ29" i="6"/>
  <c r="AR29" i="6"/>
  <c r="AS29" i="6"/>
  <c r="AT29" i="6"/>
  <c r="AU29" i="6"/>
  <c r="AL30" i="6"/>
  <c r="AM30" i="6"/>
  <c r="AN30" i="6"/>
  <c r="AO30" i="6"/>
  <c r="AP30" i="6"/>
  <c r="AQ30" i="6"/>
  <c r="AR30" i="6"/>
  <c r="AS30" i="6"/>
  <c r="AT30" i="6"/>
  <c r="AU30" i="6"/>
  <c r="AL31" i="6"/>
  <c r="AM31" i="6"/>
  <c r="AN31" i="6"/>
  <c r="AO31" i="6"/>
  <c r="AP31" i="6"/>
  <c r="AQ31" i="6"/>
  <c r="AR31" i="6"/>
  <c r="AS31" i="6"/>
  <c r="AT31" i="6"/>
  <c r="AU31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M4" i="6"/>
  <c r="AN4" i="6"/>
  <c r="AO4" i="6"/>
  <c r="AP4" i="6"/>
  <c r="AQ4" i="6"/>
  <c r="AR4" i="6"/>
  <c r="AS4" i="6"/>
  <c r="AT4" i="6"/>
  <c r="AU4" i="6"/>
  <c r="AL4" i="6"/>
  <c r="D5" i="6"/>
  <c r="E5" i="6"/>
  <c r="F5" i="6"/>
  <c r="G5" i="6"/>
  <c r="H5" i="6"/>
  <c r="I5" i="6"/>
  <c r="J5" i="6"/>
  <c r="K5" i="6"/>
  <c r="L5" i="6"/>
  <c r="M5" i="6"/>
  <c r="D6" i="6"/>
  <c r="E6" i="6"/>
  <c r="F6" i="6"/>
  <c r="G6" i="6"/>
  <c r="H6" i="6"/>
  <c r="I6" i="6"/>
  <c r="J6" i="6"/>
  <c r="K6" i="6"/>
  <c r="L6" i="6"/>
  <c r="M6" i="6"/>
  <c r="D7" i="6"/>
  <c r="E7" i="6"/>
  <c r="F7" i="6"/>
  <c r="G7" i="6"/>
  <c r="H7" i="6"/>
  <c r="I7" i="6"/>
  <c r="J7" i="6"/>
  <c r="K7" i="6"/>
  <c r="L7" i="6"/>
  <c r="M7" i="6"/>
  <c r="D8" i="6"/>
  <c r="E8" i="6"/>
  <c r="F8" i="6"/>
  <c r="G8" i="6"/>
  <c r="H8" i="6"/>
  <c r="I8" i="6"/>
  <c r="J8" i="6"/>
  <c r="K8" i="6"/>
  <c r="L8" i="6"/>
  <c r="M8" i="6"/>
  <c r="D9" i="6"/>
  <c r="E9" i="6"/>
  <c r="F9" i="6"/>
  <c r="G9" i="6"/>
  <c r="H9" i="6"/>
  <c r="I9" i="6"/>
  <c r="J9" i="6"/>
  <c r="K9" i="6"/>
  <c r="L9" i="6"/>
  <c r="M9" i="6"/>
  <c r="D10" i="6"/>
  <c r="E10" i="6"/>
  <c r="F10" i="6"/>
  <c r="G10" i="6"/>
  <c r="H10" i="6"/>
  <c r="I10" i="6"/>
  <c r="J10" i="6"/>
  <c r="K10" i="6"/>
  <c r="L10" i="6"/>
  <c r="M10" i="6"/>
  <c r="D11" i="6"/>
  <c r="E11" i="6"/>
  <c r="F11" i="6"/>
  <c r="G11" i="6"/>
  <c r="H11" i="6"/>
  <c r="I11" i="6"/>
  <c r="J11" i="6"/>
  <c r="K11" i="6"/>
  <c r="L11" i="6"/>
  <c r="M11" i="6"/>
  <c r="D12" i="6"/>
  <c r="E12" i="6"/>
  <c r="F12" i="6"/>
  <c r="G12" i="6"/>
  <c r="H12" i="6"/>
  <c r="I12" i="6"/>
  <c r="J12" i="6"/>
  <c r="K12" i="6"/>
  <c r="L12" i="6"/>
  <c r="M12" i="6"/>
  <c r="D13" i="6"/>
  <c r="E13" i="6"/>
  <c r="F13" i="6"/>
  <c r="G13" i="6"/>
  <c r="H13" i="6"/>
  <c r="I13" i="6"/>
  <c r="J13" i="6"/>
  <c r="K13" i="6"/>
  <c r="L13" i="6"/>
  <c r="M13" i="6"/>
  <c r="D14" i="6"/>
  <c r="E14" i="6"/>
  <c r="F14" i="6"/>
  <c r="G14" i="6"/>
  <c r="H14" i="6"/>
  <c r="I14" i="6"/>
  <c r="J14" i="6"/>
  <c r="K14" i="6"/>
  <c r="L14" i="6"/>
  <c r="M14" i="6"/>
  <c r="D15" i="6"/>
  <c r="E15" i="6"/>
  <c r="F15" i="6"/>
  <c r="G15" i="6"/>
  <c r="H15" i="6"/>
  <c r="I15" i="6"/>
  <c r="J15" i="6"/>
  <c r="K15" i="6"/>
  <c r="L15" i="6"/>
  <c r="M15" i="6"/>
  <c r="D16" i="6"/>
  <c r="E16" i="6"/>
  <c r="F16" i="6"/>
  <c r="G16" i="6"/>
  <c r="H16" i="6"/>
  <c r="I16" i="6"/>
  <c r="J16" i="6"/>
  <c r="K16" i="6"/>
  <c r="L16" i="6"/>
  <c r="M16" i="6"/>
  <c r="D17" i="6"/>
  <c r="E17" i="6"/>
  <c r="F17" i="6"/>
  <c r="G17" i="6"/>
  <c r="H17" i="6"/>
  <c r="I17" i="6"/>
  <c r="J17" i="6"/>
  <c r="K17" i="6"/>
  <c r="L17" i="6"/>
  <c r="M17" i="6"/>
  <c r="D18" i="6"/>
  <c r="E18" i="6"/>
  <c r="F18" i="6"/>
  <c r="G18" i="6"/>
  <c r="H18" i="6"/>
  <c r="I18" i="6"/>
  <c r="J18" i="6"/>
  <c r="K18" i="6"/>
  <c r="L18" i="6"/>
  <c r="M18" i="6"/>
  <c r="D19" i="6"/>
  <c r="E19" i="6"/>
  <c r="F19" i="6"/>
  <c r="G19" i="6"/>
  <c r="H19" i="6"/>
  <c r="I19" i="6"/>
  <c r="J19" i="6"/>
  <c r="K19" i="6"/>
  <c r="L19" i="6"/>
  <c r="M19" i="6"/>
  <c r="D20" i="6"/>
  <c r="E20" i="6"/>
  <c r="F20" i="6"/>
  <c r="G20" i="6"/>
  <c r="H20" i="6"/>
  <c r="I20" i="6"/>
  <c r="J20" i="6"/>
  <c r="K20" i="6"/>
  <c r="L20" i="6"/>
  <c r="M20" i="6"/>
  <c r="D21" i="6"/>
  <c r="E21" i="6"/>
  <c r="F21" i="6"/>
  <c r="G21" i="6"/>
  <c r="H21" i="6"/>
  <c r="I21" i="6"/>
  <c r="J21" i="6"/>
  <c r="K21" i="6"/>
  <c r="L21" i="6"/>
  <c r="M21" i="6"/>
  <c r="D22" i="6"/>
  <c r="E22" i="6"/>
  <c r="F22" i="6"/>
  <c r="G22" i="6"/>
  <c r="H22" i="6"/>
  <c r="I22" i="6"/>
  <c r="J22" i="6"/>
  <c r="K22" i="6"/>
  <c r="L22" i="6"/>
  <c r="M22" i="6"/>
  <c r="D23" i="6"/>
  <c r="E23" i="6"/>
  <c r="F23" i="6"/>
  <c r="G23" i="6"/>
  <c r="H23" i="6"/>
  <c r="I23" i="6"/>
  <c r="J23" i="6"/>
  <c r="K23" i="6"/>
  <c r="L23" i="6"/>
  <c r="M23" i="6"/>
  <c r="D24" i="6"/>
  <c r="E24" i="6"/>
  <c r="F24" i="6"/>
  <c r="G24" i="6"/>
  <c r="H24" i="6"/>
  <c r="I24" i="6"/>
  <c r="J24" i="6"/>
  <c r="K24" i="6"/>
  <c r="L24" i="6"/>
  <c r="M24" i="6"/>
  <c r="D25" i="6"/>
  <c r="E25" i="6"/>
  <c r="F25" i="6"/>
  <c r="G25" i="6"/>
  <c r="H25" i="6"/>
  <c r="I25" i="6"/>
  <c r="J25" i="6"/>
  <c r="K25" i="6"/>
  <c r="L25" i="6"/>
  <c r="M25" i="6"/>
  <c r="D26" i="6"/>
  <c r="E26" i="6"/>
  <c r="F26" i="6"/>
  <c r="G26" i="6"/>
  <c r="H26" i="6"/>
  <c r="I26" i="6"/>
  <c r="J26" i="6"/>
  <c r="K26" i="6"/>
  <c r="L26" i="6"/>
  <c r="M26" i="6"/>
  <c r="D27" i="6"/>
  <c r="E27" i="6"/>
  <c r="F27" i="6"/>
  <c r="G27" i="6"/>
  <c r="H27" i="6"/>
  <c r="I27" i="6"/>
  <c r="J27" i="6"/>
  <c r="K27" i="6"/>
  <c r="L27" i="6"/>
  <c r="M27" i="6"/>
  <c r="D28" i="6"/>
  <c r="E28" i="6"/>
  <c r="F28" i="6"/>
  <c r="G28" i="6"/>
  <c r="H28" i="6"/>
  <c r="I28" i="6"/>
  <c r="J28" i="6"/>
  <c r="K28" i="6"/>
  <c r="L28" i="6"/>
  <c r="M28" i="6"/>
  <c r="D29" i="6"/>
  <c r="E29" i="6"/>
  <c r="F29" i="6"/>
  <c r="G29" i="6"/>
  <c r="H29" i="6"/>
  <c r="I29" i="6"/>
  <c r="J29" i="6"/>
  <c r="K29" i="6"/>
  <c r="L29" i="6"/>
  <c r="M29" i="6"/>
  <c r="D30" i="6"/>
  <c r="E30" i="6"/>
  <c r="F30" i="6"/>
  <c r="G30" i="6"/>
  <c r="H30" i="6"/>
  <c r="I30" i="6"/>
  <c r="J30" i="6"/>
  <c r="K30" i="6"/>
  <c r="L30" i="6"/>
  <c r="M30" i="6"/>
  <c r="D31" i="6"/>
  <c r="E31" i="6"/>
  <c r="F31" i="6"/>
  <c r="G31" i="6"/>
  <c r="H31" i="6"/>
  <c r="I31" i="6"/>
  <c r="J31" i="6"/>
  <c r="K31" i="6"/>
  <c r="L31" i="6"/>
  <c r="M31" i="6"/>
  <c r="D32" i="6"/>
  <c r="E32" i="6"/>
  <c r="F32" i="6"/>
  <c r="G32" i="6"/>
  <c r="H32" i="6"/>
  <c r="I32" i="6"/>
  <c r="J32" i="6"/>
  <c r="K32" i="6"/>
  <c r="L32" i="6"/>
  <c r="M32" i="6"/>
  <c r="D33" i="6"/>
  <c r="E33" i="6"/>
  <c r="F33" i="6"/>
  <c r="G33" i="6"/>
  <c r="H33" i="6"/>
  <c r="I33" i="6"/>
  <c r="J33" i="6"/>
  <c r="K33" i="6"/>
  <c r="L33" i="6"/>
  <c r="M33" i="6"/>
  <c r="F4" i="6"/>
  <c r="G4" i="6"/>
  <c r="H4" i="6"/>
  <c r="I4" i="6"/>
  <c r="J4" i="6"/>
  <c r="K4" i="6"/>
  <c r="L4" i="6"/>
  <c r="M4" i="6"/>
  <c r="E4" i="6"/>
  <c r="D4" i="6"/>
  <c r="AV4" i="5"/>
  <c r="AW4" i="5"/>
  <c r="AX4" i="5"/>
  <c r="AY4" i="5"/>
  <c r="AZ4" i="5"/>
  <c r="BA4" i="5"/>
  <c r="BB4" i="5"/>
  <c r="BC4" i="5"/>
  <c r="BD4" i="5"/>
  <c r="BE4" i="5"/>
  <c r="AV5" i="5"/>
  <c r="AW5" i="5"/>
  <c r="AX5" i="5"/>
  <c r="AY5" i="5"/>
  <c r="AZ5" i="5"/>
  <c r="BA5" i="5"/>
  <c r="BB5" i="5"/>
  <c r="BC5" i="5"/>
  <c r="BD5" i="5"/>
  <c r="BE5" i="5"/>
  <c r="AV6" i="5"/>
  <c r="AW6" i="5"/>
  <c r="AX6" i="5"/>
  <c r="AY6" i="5"/>
  <c r="AZ6" i="5"/>
  <c r="BA6" i="5"/>
  <c r="BB6" i="5"/>
  <c r="BC6" i="5"/>
  <c r="BD6" i="5"/>
  <c r="BE6" i="5"/>
  <c r="AV7" i="5"/>
  <c r="AW7" i="5"/>
  <c r="AX7" i="5"/>
  <c r="AY7" i="5"/>
  <c r="AZ7" i="5"/>
  <c r="BA7" i="5"/>
  <c r="BB7" i="5"/>
  <c r="BC7" i="5"/>
  <c r="BD7" i="5"/>
  <c r="BE7" i="5"/>
  <c r="AV8" i="5"/>
  <c r="AW8" i="5"/>
  <c r="AX8" i="5"/>
  <c r="AY8" i="5"/>
  <c r="AZ8" i="5"/>
  <c r="BA8" i="5"/>
  <c r="BB8" i="5"/>
  <c r="BC8" i="5"/>
  <c r="BD8" i="5"/>
  <c r="BE8" i="5"/>
  <c r="AV9" i="5"/>
  <c r="AW9" i="5"/>
  <c r="AX9" i="5"/>
  <c r="AY9" i="5"/>
  <c r="AZ9" i="5"/>
  <c r="BA9" i="5"/>
  <c r="BB9" i="5"/>
  <c r="BC9" i="5"/>
  <c r="BD9" i="5"/>
  <c r="BE9" i="5"/>
  <c r="AV10" i="5"/>
  <c r="AW10" i="5"/>
  <c r="AX10" i="5"/>
  <c r="AY10" i="5"/>
  <c r="AZ10" i="5"/>
  <c r="BA10" i="5"/>
  <c r="BB10" i="5"/>
  <c r="BC10" i="5"/>
  <c r="BD10" i="5"/>
  <c r="BE10" i="5"/>
  <c r="AV11" i="5"/>
  <c r="AW11" i="5"/>
  <c r="AX11" i="5"/>
  <c r="AY11" i="5"/>
  <c r="AZ11" i="5"/>
  <c r="BA11" i="5"/>
  <c r="BB11" i="5"/>
  <c r="BC11" i="5"/>
  <c r="BD11" i="5"/>
  <c r="BE11" i="5"/>
  <c r="AV12" i="5"/>
  <c r="AW12" i="5"/>
  <c r="AX12" i="5"/>
  <c r="AY12" i="5"/>
  <c r="AZ12" i="5"/>
  <c r="BA12" i="5"/>
  <c r="BB12" i="5"/>
  <c r="BC12" i="5"/>
  <c r="BD12" i="5"/>
  <c r="BE12" i="5"/>
  <c r="AV13" i="5"/>
  <c r="AW13" i="5"/>
  <c r="AX13" i="5"/>
  <c r="AY13" i="5"/>
  <c r="AZ13" i="5"/>
  <c r="BA13" i="5"/>
  <c r="BB13" i="5"/>
  <c r="BC13" i="5"/>
  <c r="BD13" i="5"/>
  <c r="BE13" i="5"/>
  <c r="AV14" i="5"/>
  <c r="AW14" i="5"/>
  <c r="AX14" i="5"/>
  <c r="AY14" i="5"/>
  <c r="AZ14" i="5"/>
  <c r="BA14" i="5"/>
  <c r="BB14" i="5"/>
  <c r="BC14" i="5"/>
  <c r="BD14" i="5"/>
  <c r="BE14" i="5"/>
  <c r="AV15" i="5"/>
  <c r="AW15" i="5"/>
  <c r="AX15" i="5"/>
  <c r="AY15" i="5"/>
  <c r="AZ15" i="5"/>
  <c r="BA15" i="5"/>
  <c r="BB15" i="5"/>
  <c r="BC15" i="5"/>
  <c r="BD15" i="5"/>
  <c r="BE15" i="5"/>
  <c r="AV16" i="5"/>
  <c r="AW16" i="5"/>
  <c r="AX16" i="5"/>
  <c r="AY16" i="5"/>
  <c r="AZ16" i="5"/>
  <c r="BA16" i="5"/>
  <c r="BB16" i="5"/>
  <c r="BC16" i="5"/>
  <c r="BD16" i="5"/>
  <c r="BE16" i="5"/>
  <c r="AV17" i="5"/>
  <c r="AW17" i="5"/>
  <c r="AX17" i="5"/>
  <c r="AY17" i="5"/>
  <c r="AZ17" i="5"/>
  <c r="BA17" i="5"/>
  <c r="BB17" i="5"/>
  <c r="BC17" i="5"/>
  <c r="BD17" i="5"/>
  <c r="BE17" i="5"/>
  <c r="AV18" i="5"/>
  <c r="AW18" i="5"/>
  <c r="AX18" i="5"/>
  <c r="AY18" i="5"/>
  <c r="AZ18" i="5"/>
  <c r="BA18" i="5"/>
  <c r="BB18" i="5"/>
  <c r="BC18" i="5"/>
  <c r="BD18" i="5"/>
  <c r="BE18" i="5"/>
  <c r="AV19" i="5"/>
  <c r="AW19" i="5"/>
  <c r="AX19" i="5"/>
  <c r="AY19" i="5"/>
  <c r="AZ19" i="5"/>
  <c r="BA19" i="5"/>
  <c r="BB19" i="5"/>
  <c r="BC19" i="5"/>
  <c r="BD19" i="5"/>
  <c r="BE19" i="5"/>
  <c r="AV20" i="5"/>
  <c r="AW20" i="5"/>
  <c r="AX20" i="5"/>
  <c r="AY20" i="5"/>
  <c r="AZ20" i="5"/>
  <c r="BA20" i="5"/>
  <c r="BB20" i="5"/>
  <c r="BC20" i="5"/>
  <c r="BD20" i="5"/>
  <c r="BE20" i="5"/>
  <c r="AV21" i="5"/>
  <c r="AW21" i="5"/>
  <c r="AX21" i="5"/>
  <c r="AY21" i="5"/>
  <c r="AZ21" i="5"/>
  <c r="BA21" i="5"/>
  <c r="BB21" i="5"/>
  <c r="BC21" i="5"/>
  <c r="BD21" i="5"/>
  <c r="BE21" i="5"/>
  <c r="AV22" i="5"/>
  <c r="AW22" i="5"/>
  <c r="AX22" i="5"/>
  <c r="AY22" i="5"/>
  <c r="AZ22" i="5"/>
  <c r="BA22" i="5"/>
  <c r="BB22" i="5"/>
  <c r="BC22" i="5"/>
  <c r="BD22" i="5"/>
  <c r="BE22" i="5"/>
  <c r="AV23" i="5"/>
  <c r="AW23" i="5"/>
  <c r="AX23" i="5"/>
  <c r="AY23" i="5"/>
  <c r="AZ23" i="5"/>
  <c r="BA23" i="5"/>
  <c r="BB23" i="5"/>
  <c r="BC23" i="5"/>
  <c r="BD23" i="5"/>
  <c r="BE23" i="5"/>
  <c r="AV24" i="5"/>
  <c r="AW24" i="5"/>
  <c r="AX24" i="5"/>
  <c r="AY24" i="5"/>
  <c r="AZ24" i="5"/>
  <c r="BA24" i="5"/>
  <c r="BB24" i="5"/>
  <c r="BC24" i="5"/>
  <c r="BD24" i="5"/>
  <c r="BE24" i="5"/>
  <c r="AV25" i="5"/>
  <c r="AW25" i="5"/>
  <c r="AX25" i="5"/>
  <c r="AY25" i="5"/>
  <c r="AZ25" i="5"/>
  <c r="BA25" i="5"/>
  <c r="BB25" i="5"/>
  <c r="BC25" i="5"/>
  <c r="BD25" i="5"/>
  <c r="BE25" i="5"/>
  <c r="AV26" i="5"/>
  <c r="AW26" i="5"/>
  <c r="AX26" i="5"/>
  <c r="AY26" i="5"/>
  <c r="AZ26" i="5"/>
  <c r="BA26" i="5"/>
  <c r="BB26" i="5"/>
  <c r="BC26" i="5"/>
  <c r="BD26" i="5"/>
  <c r="BE26" i="5"/>
  <c r="AV27" i="5"/>
  <c r="AW27" i="5"/>
  <c r="AX27" i="5"/>
  <c r="AY27" i="5"/>
  <c r="AZ27" i="5"/>
  <c r="BA27" i="5"/>
  <c r="BB27" i="5"/>
  <c r="BC27" i="5"/>
  <c r="BD27" i="5"/>
  <c r="BE27" i="5"/>
  <c r="AV28" i="5"/>
  <c r="AW28" i="5"/>
  <c r="AX28" i="5"/>
  <c r="AY28" i="5"/>
  <c r="AZ28" i="5"/>
  <c r="BA28" i="5"/>
  <c r="BB28" i="5"/>
  <c r="BC28" i="5"/>
  <c r="BD28" i="5"/>
  <c r="BE28" i="5"/>
  <c r="AV29" i="5"/>
  <c r="AW29" i="5"/>
  <c r="AX29" i="5"/>
  <c r="AY29" i="5"/>
  <c r="AZ29" i="5"/>
  <c r="BA29" i="5"/>
  <c r="BB29" i="5"/>
  <c r="BC29" i="5"/>
  <c r="BD29" i="5"/>
  <c r="BE29" i="5"/>
  <c r="AV30" i="5"/>
  <c r="AW30" i="5"/>
  <c r="AX30" i="5"/>
  <c r="AY30" i="5"/>
  <c r="AZ30" i="5"/>
  <c r="BA30" i="5"/>
  <c r="BB30" i="5"/>
  <c r="BC30" i="5"/>
  <c r="BD30" i="5"/>
  <c r="BE30" i="5"/>
  <c r="AV31" i="5"/>
  <c r="AW31" i="5"/>
  <c r="AX31" i="5"/>
  <c r="AY31" i="5"/>
  <c r="AZ31" i="5"/>
  <c r="BA31" i="5"/>
  <c r="BB31" i="5"/>
  <c r="BC31" i="5"/>
  <c r="BD31" i="5"/>
  <c r="BE31" i="5"/>
  <c r="AV32" i="5"/>
  <c r="AW32" i="5"/>
  <c r="AX32" i="5"/>
  <c r="AY32" i="5"/>
  <c r="AZ32" i="5"/>
  <c r="BA32" i="5"/>
  <c r="BB32" i="5"/>
  <c r="BC32" i="5"/>
  <c r="BD32" i="5"/>
  <c r="BE32" i="5"/>
  <c r="AV33" i="5"/>
  <c r="AW33" i="5"/>
  <c r="AX33" i="5"/>
  <c r="AY33" i="5"/>
  <c r="AZ33" i="5"/>
  <c r="BA33" i="5"/>
  <c r="BB33" i="5"/>
  <c r="BC33" i="5"/>
  <c r="BD33" i="5"/>
  <c r="BE33" i="5"/>
  <c r="AV34" i="5"/>
  <c r="AW34" i="5"/>
  <c r="AX34" i="5"/>
  <c r="AY34" i="5"/>
  <c r="AZ34" i="5"/>
  <c r="BA34" i="5"/>
  <c r="BB34" i="5"/>
  <c r="BC34" i="5"/>
  <c r="BD34" i="5"/>
  <c r="BE34" i="5"/>
  <c r="AV35" i="5"/>
  <c r="AW35" i="5"/>
  <c r="AX35" i="5"/>
  <c r="AY35" i="5"/>
  <c r="AZ35" i="5"/>
  <c r="BA35" i="5"/>
  <c r="BB35" i="5"/>
  <c r="BC35" i="5"/>
  <c r="BD35" i="5"/>
  <c r="BE35" i="5"/>
  <c r="AV36" i="5"/>
  <c r="AW36" i="5"/>
  <c r="AX36" i="5"/>
  <c r="AY36" i="5"/>
  <c r="AZ36" i="5"/>
  <c r="BA36" i="5"/>
  <c r="BB36" i="5"/>
  <c r="BC36" i="5"/>
  <c r="BD36" i="5"/>
  <c r="BE36" i="5"/>
  <c r="AV37" i="5"/>
  <c r="AW37" i="5"/>
  <c r="AX37" i="5"/>
  <c r="AY37" i="5"/>
  <c r="AZ37" i="5"/>
  <c r="BA37" i="5"/>
  <c r="BB37" i="5"/>
  <c r="BC37" i="5"/>
  <c r="BD37" i="5"/>
  <c r="BE37" i="5"/>
  <c r="AV38" i="5"/>
  <c r="AW38" i="5"/>
  <c r="AX38" i="5"/>
  <c r="AY38" i="5"/>
  <c r="AZ38" i="5"/>
  <c r="BA38" i="5"/>
  <c r="BB38" i="5"/>
  <c r="BC38" i="5"/>
  <c r="BD38" i="5"/>
  <c r="BE38" i="5"/>
  <c r="AV39" i="5"/>
  <c r="AW39" i="5"/>
  <c r="AX39" i="5"/>
  <c r="AY39" i="5"/>
  <c r="AZ39" i="5"/>
  <c r="BA39" i="5"/>
  <c r="BB39" i="5"/>
  <c r="BC39" i="5"/>
  <c r="BD39" i="5"/>
  <c r="BE39" i="5"/>
  <c r="AV40" i="5"/>
  <c r="AW40" i="5"/>
  <c r="AX40" i="5"/>
  <c r="AY40" i="5"/>
  <c r="AZ40" i="5"/>
  <c r="BA40" i="5"/>
  <c r="BB40" i="5"/>
  <c r="BC40" i="5"/>
  <c r="BD40" i="5"/>
  <c r="BE40" i="5"/>
  <c r="AV41" i="5"/>
  <c r="AW41" i="5"/>
  <c r="AX41" i="5"/>
  <c r="AY41" i="5"/>
  <c r="AZ41" i="5"/>
  <c r="BA41" i="5"/>
  <c r="BB41" i="5"/>
  <c r="BC41" i="5"/>
  <c r="BD41" i="5"/>
  <c r="BE41" i="5"/>
  <c r="AV42" i="5"/>
  <c r="AW42" i="5"/>
  <c r="AX42" i="5"/>
  <c r="AY42" i="5"/>
  <c r="AZ42" i="5"/>
  <c r="BA42" i="5"/>
  <c r="BB42" i="5"/>
  <c r="BC42" i="5"/>
  <c r="BD42" i="5"/>
  <c r="BE42" i="5"/>
  <c r="AV43" i="5"/>
  <c r="AW43" i="5"/>
  <c r="AX43" i="5"/>
  <c r="AY43" i="5"/>
  <c r="AZ43" i="5"/>
  <c r="BA43" i="5"/>
  <c r="BB43" i="5"/>
  <c r="BC43" i="5"/>
  <c r="BD43" i="5"/>
  <c r="BE43" i="5"/>
  <c r="AV44" i="5"/>
  <c r="AW44" i="5"/>
  <c r="AX44" i="5"/>
  <c r="AY44" i="5"/>
  <c r="AZ44" i="5"/>
  <c r="BA44" i="5"/>
  <c r="BB44" i="5"/>
  <c r="BC44" i="5"/>
  <c r="BD44" i="5"/>
  <c r="BE44" i="5"/>
  <c r="AV45" i="5"/>
  <c r="AW45" i="5"/>
  <c r="AX45" i="5"/>
  <c r="AY45" i="5"/>
  <c r="AZ45" i="5"/>
  <c r="BA45" i="5"/>
  <c r="BB45" i="5"/>
  <c r="BC45" i="5"/>
  <c r="BD45" i="5"/>
  <c r="BE45" i="5"/>
  <c r="AV46" i="5"/>
  <c r="AW46" i="5"/>
  <c r="AX46" i="5"/>
  <c r="AY46" i="5"/>
  <c r="AZ46" i="5"/>
  <c r="BA46" i="5"/>
  <c r="BB46" i="5"/>
  <c r="BC46" i="5"/>
  <c r="BD46" i="5"/>
  <c r="BE46" i="5"/>
  <c r="AV47" i="5"/>
  <c r="AW47" i="5"/>
  <c r="AX47" i="5"/>
  <c r="AY47" i="5"/>
  <c r="AZ47" i="5"/>
  <c r="BA47" i="5"/>
  <c r="BB47" i="5"/>
  <c r="BC47" i="5"/>
  <c r="BD47" i="5"/>
  <c r="BE47" i="5"/>
  <c r="AV48" i="5"/>
  <c r="AW48" i="5"/>
  <c r="AX48" i="5"/>
  <c r="AY48" i="5"/>
  <c r="AZ48" i="5"/>
  <c r="BA48" i="5"/>
  <c r="BB48" i="5"/>
  <c r="BC48" i="5"/>
  <c r="BD48" i="5"/>
  <c r="BE48" i="5"/>
  <c r="AV49" i="5"/>
  <c r="AW49" i="5"/>
  <c r="AX49" i="5"/>
  <c r="AY49" i="5"/>
  <c r="AZ49" i="5"/>
  <c r="BA49" i="5"/>
  <c r="BB49" i="5"/>
  <c r="BC49" i="5"/>
  <c r="BD49" i="5"/>
  <c r="BE49" i="5"/>
  <c r="AV50" i="5"/>
  <c r="AW50" i="5"/>
  <c r="AX50" i="5"/>
  <c r="AY50" i="5"/>
  <c r="AZ50" i="5"/>
  <c r="BA50" i="5"/>
  <c r="BB50" i="5"/>
  <c r="BC50" i="5"/>
  <c r="BD50" i="5"/>
  <c r="BE50" i="5"/>
  <c r="AV51" i="5"/>
  <c r="AW51" i="5"/>
  <c r="AX51" i="5"/>
  <c r="AY51" i="5"/>
  <c r="AZ51" i="5"/>
  <c r="BA51" i="5"/>
  <c r="BB51" i="5"/>
  <c r="BC51" i="5"/>
  <c r="BD51" i="5"/>
  <c r="BE51" i="5"/>
  <c r="AV52" i="5"/>
  <c r="AW52" i="5"/>
  <c r="AX52" i="5"/>
  <c r="AY52" i="5"/>
  <c r="AZ52" i="5"/>
  <c r="BA52" i="5"/>
  <c r="BB52" i="5"/>
  <c r="BC52" i="5"/>
  <c r="BD52" i="5"/>
  <c r="BE52" i="5"/>
  <c r="AV53" i="5"/>
  <c r="AW53" i="5"/>
  <c r="AX53" i="5"/>
  <c r="AY53" i="5"/>
  <c r="AZ53" i="5"/>
  <c r="BA53" i="5"/>
  <c r="BB53" i="5"/>
  <c r="BC53" i="5"/>
  <c r="BD53" i="5"/>
  <c r="BE53" i="5"/>
  <c r="AV54" i="5"/>
  <c r="AW54" i="5"/>
  <c r="AX54" i="5"/>
  <c r="AY54" i="5"/>
  <c r="AZ54" i="5"/>
  <c r="BA54" i="5"/>
  <c r="BB54" i="5"/>
  <c r="BC54" i="5"/>
  <c r="BD54" i="5"/>
  <c r="BE54" i="5"/>
  <c r="AV55" i="5"/>
  <c r="AW55" i="5"/>
  <c r="AX55" i="5"/>
  <c r="AY55" i="5"/>
  <c r="AZ55" i="5"/>
  <c r="BA55" i="5"/>
  <c r="BB55" i="5"/>
  <c r="BC55" i="5"/>
  <c r="BD55" i="5"/>
  <c r="BE55" i="5"/>
  <c r="AV56" i="5"/>
  <c r="AW56" i="5"/>
  <c r="AX56" i="5"/>
  <c r="AY56" i="5"/>
  <c r="AZ56" i="5"/>
  <c r="BA56" i="5"/>
  <c r="BB56" i="5"/>
  <c r="BC56" i="5"/>
  <c r="BD56" i="5"/>
  <c r="BE56" i="5"/>
  <c r="AV57" i="5"/>
  <c r="AW57" i="5"/>
  <c r="AX57" i="5"/>
  <c r="AY57" i="5"/>
  <c r="AZ57" i="5"/>
  <c r="BA57" i="5"/>
  <c r="BB57" i="5"/>
  <c r="BC57" i="5"/>
  <c r="BD57" i="5"/>
  <c r="BE57" i="5"/>
  <c r="AV58" i="5"/>
  <c r="AW58" i="5"/>
  <c r="AX58" i="5"/>
  <c r="AY58" i="5"/>
  <c r="AZ58" i="5"/>
  <c r="BA58" i="5"/>
  <c r="BB58" i="5"/>
  <c r="BC58" i="5"/>
  <c r="BD58" i="5"/>
  <c r="BE58" i="5"/>
  <c r="AV59" i="5"/>
  <c r="AW59" i="5"/>
  <c r="AX59" i="5"/>
  <c r="AY59" i="5"/>
  <c r="AZ59" i="5"/>
  <c r="BA59" i="5"/>
  <c r="BB59" i="5"/>
  <c r="BC59" i="5"/>
  <c r="BD59" i="5"/>
  <c r="BE59" i="5"/>
  <c r="AV60" i="5"/>
  <c r="AW60" i="5"/>
  <c r="AX60" i="5"/>
  <c r="AY60" i="5"/>
  <c r="AZ60" i="5"/>
  <c r="BA60" i="5"/>
  <c r="BB60" i="5"/>
  <c r="BC60" i="5"/>
  <c r="BD60" i="5"/>
  <c r="BE60" i="5"/>
  <c r="AV61" i="5"/>
  <c r="AW61" i="5"/>
  <c r="AX61" i="5"/>
  <c r="AY61" i="5"/>
  <c r="AZ61" i="5"/>
  <c r="BA61" i="5"/>
  <c r="BB61" i="5"/>
  <c r="BC61" i="5"/>
  <c r="BD61" i="5"/>
  <c r="BE61" i="5"/>
  <c r="AV62" i="5"/>
  <c r="AW62" i="5"/>
  <c r="AX62" i="5"/>
  <c r="AY62" i="5"/>
  <c r="AZ62" i="5"/>
  <c r="BA62" i="5"/>
  <c r="BB62" i="5"/>
  <c r="BC62" i="5"/>
  <c r="BD62" i="5"/>
  <c r="BE62" i="5"/>
  <c r="AV63" i="5"/>
  <c r="AW63" i="5"/>
  <c r="AX63" i="5"/>
  <c r="AY63" i="5"/>
  <c r="AZ63" i="5"/>
  <c r="BA63" i="5"/>
  <c r="BB63" i="5"/>
  <c r="BC63" i="5"/>
  <c r="BD63" i="5"/>
  <c r="BE63" i="5"/>
  <c r="AV64" i="5"/>
  <c r="AW64" i="5"/>
  <c r="AX64" i="5"/>
  <c r="AY64" i="5"/>
  <c r="AZ64" i="5"/>
  <c r="BA64" i="5"/>
  <c r="BB64" i="5"/>
  <c r="BC64" i="5"/>
  <c r="BD64" i="5"/>
  <c r="BE64" i="5"/>
  <c r="AV65" i="5"/>
  <c r="AW65" i="5"/>
  <c r="AX65" i="5"/>
  <c r="AY65" i="5"/>
  <c r="AZ65" i="5"/>
  <c r="BA65" i="5"/>
  <c r="BB65" i="5"/>
  <c r="BC65" i="5"/>
  <c r="BD65" i="5"/>
  <c r="BE65" i="5"/>
  <c r="AV66" i="5"/>
  <c r="AW66" i="5"/>
  <c r="AX66" i="5"/>
  <c r="AY66" i="5"/>
  <c r="AZ66" i="5"/>
  <c r="BA66" i="5"/>
  <c r="BB66" i="5"/>
  <c r="BC66" i="5"/>
  <c r="BD66" i="5"/>
  <c r="BE66" i="5"/>
  <c r="AV67" i="5"/>
  <c r="AW67" i="5"/>
  <c r="AX67" i="5"/>
  <c r="AY67" i="5"/>
  <c r="AZ67" i="5"/>
  <c r="BA67" i="5"/>
  <c r="BB67" i="5"/>
  <c r="BC67" i="5"/>
  <c r="BD67" i="5"/>
  <c r="BE67" i="5"/>
  <c r="AV68" i="5"/>
  <c r="AW68" i="5"/>
  <c r="AX68" i="5"/>
  <c r="AY68" i="5"/>
  <c r="AZ68" i="5"/>
  <c r="BA68" i="5"/>
  <c r="BB68" i="5"/>
  <c r="BC68" i="5"/>
  <c r="BD68" i="5"/>
  <c r="BE68" i="5"/>
  <c r="AV69" i="5"/>
  <c r="AW69" i="5"/>
  <c r="AX69" i="5"/>
  <c r="AY69" i="5"/>
  <c r="AZ69" i="5"/>
  <c r="BA69" i="5"/>
  <c r="BB69" i="5"/>
  <c r="BC69" i="5"/>
  <c r="BD69" i="5"/>
  <c r="BE69" i="5"/>
  <c r="AV70" i="5"/>
  <c r="AW70" i="5"/>
  <c r="AX70" i="5"/>
  <c r="AY70" i="5"/>
  <c r="AZ70" i="5"/>
  <c r="BA70" i="5"/>
  <c r="BB70" i="5"/>
  <c r="BC70" i="5"/>
  <c r="BD70" i="5"/>
  <c r="BE70" i="5"/>
  <c r="AV71" i="5"/>
  <c r="AW71" i="5"/>
  <c r="AX71" i="5"/>
  <c r="AY71" i="5"/>
  <c r="AZ71" i="5"/>
  <c r="BA71" i="5"/>
  <c r="BB71" i="5"/>
  <c r="BC71" i="5"/>
  <c r="BD71" i="5"/>
  <c r="BE71" i="5"/>
  <c r="AV72" i="5"/>
  <c r="AW72" i="5"/>
  <c r="AX72" i="5"/>
  <c r="AY72" i="5"/>
  <c r="AZ72" i="5"/>
  <c r="BA72" i="5"/>
  <c r="BB72" i="5"/>
  <c r="BC72" i="5"/>
  <c r="BD72" i="5"/>
  <c r="BE72" i="5"/>
  <c r="AV73" i="5"/>
  <c r="AW73" i="5"/>
  <c r="AX73" i="5"/>
  <c r="AY73" i="5"/>
  <c r="AZ73" i="5"/>
  <c r="BA73" i="5"/>
  <c r="BB73" i="5"/>
  <c r="BC73" i="5"/>
  <c r="BD73" i="5"/>
  <c r="BE73" i="5"/>
  <c r="AV74" i="5"/>
  <c r="AW74" i="5"/>
  <c r="AX74" i="5"/>
  <c r="AY74" i="5"/>
  <c r="AZ74" i="5"/>
  <c r="BA74" i="5"/>
  <c r="BB74" i="5"/>
  <c r="BC74" i="5"/>
  <c r="BD74" i="5"/>
  <c r="BE74" i="5"/>
  <c r="AV75" i="5"/>
  <c r="AW75" i="5"/>
  <c r="AX75" i="5"/>
  <c r="AY75" i="5"/>
  <c r="AZ75" i="5"/>
  <c r="BA75" i="5"/>
  <c r="BB75" i="5"/>
  <c r="BC75" i="5"/>
  <c r="BD75" i="5"/>
  <c r="BE75" i="5"/>
  <c r="AV76" i="5"/>
  <c r="AW76" i="5"/>
  <c r="AX76" i="5"/>
  <c r="AY76" i="5"/>
  <c r="AZ76" i="5"/>
  <c r="BA76" i="5"/>
  <c r="BB76" i="5"/>
  <c r="BC76" i="5"/>
  <c r="BD76" i="5"/>
  <c r="BE76" i="5"/>
  <c r="AV77" i="5"/>
  <c r="AW77" i="5"/>
  <c r="AX77" i="5"/>
  <c r="AY77" i="5"/>
  <c r="AZ77" i="5"/>
  <c r="BA77" i="5"/>
  <c r="BB77" i="5"/>
  <c r="BC77" i="5"/>
  <c r="BD77" i="5"/>
  <c r="BE77" i="5"/>
  <c r="AV78" i="5"/>
  <c r="AW78" i="5"/>
  <c r="AX78" i="5"/>
  <c r="AY78" i="5"/>
  <c r="AZ78" i="5"/>
  <c r="BA78" i="5"/>
  <c r="BB78" i="5"/>
  <c r="BC78" i="5"/>
  <c r="BD78" i="5"/>
  <c r="BE78" i="5"/>
  <c r="AV79" i="5"/>
  <c r="AW79" i="5"/>
  <c r="AX79" i="5"/>
  <c r="AY79" i="5"/>
  <c r="AZ79" i="5"/>
  <c r="BA79" i="5"/>
  <c r="BB79" i="5"/>
  <c r="BC79" i="5"/>
  <c r="BD79" i="5"/>
  <c r="BE79" i="5"/>
  <c r="AV80" i="5"/>
  <c r="AW80" i="5"/>
  <c r="AX80" i="5"/>
  <c r="AY80" i="5"/>
  <c r="AZ80" i="5"/>
  <c r="BA80" i="5"/>
  <c r="BB80" i="5"/>
  <c r="BC80" i="5"/>
  <c r="BD80" i="5"/>
  <c r="BE80" i="5"/>
  <c r="AV81" i="5"/>
  <c r="AW81" i="5"/>
  <c r="AX81" i="5"/>
  <c r="AY81" i="5"/>
  <c r="AZ81" i="5"/>
  <c r="BA81" i="5"/>
  <c r="BB81" i="5"/>
  <c r="BC81" i="5"/>
  <c r="BD81" i="5"/>
  <c r="BE81" i="5"/>
  <c r="AV82" i="5"/>
  <c r="AW82" i="5"/>
  <c r="AX82" i="5"/>
  <c r="AY82" i="5"/>
  <c r="AZ82" i="5"/>
  <c r="BA82" i="5"/>
  <c r="BB82" i="5"/>
  <c r="BC82" i="5"/>
  <c r="BD82" i="5"/>
  <c r="BE82" i="5"/>
  <c r="AV83" i="5"/>
  <c r="AW83" i="5"/>
  <c r="AX83" i="5"/>
  <c r="AY83" i="5"/>
  <c r="AZ83" i="5"/>
  <c r="BA83" i="5"/>
  <c r="BB83" i="5"/>
  <c r="BC83" i="5"/>
  <c r="BD83" i="5"/>
  <c r="BE83" i="5"/>
  <c r="AV84" i="5"/>
  <c r="AW84" i="5"/>
  <c r="AX84" i="5"/>
  <c r="AY84" i="5"/>
  <c r="AZ84" i="5"/>
  <c r="BA84" i="5"/>
  <c r="BB84" i="5"/>
  <c r="BC84" i="5"/>
  <c r="BD84" i="5"/>
  <c r="BE84" i="5"/>
  <c r="AV85" i="5"/>
  <c r="AW85" i="5"/>
  <c r="AX85" i="5"/>
  <c r="AY85" i="5"/>
  <c r="AZ85" i="5"/>
  <c r="BA85" i="5"/>
  <c r="BB85" i="5"/>
  <c r="BC85" i="5"/>
  <c r="BD85" i="5"/>
  <c r="BE85" i="5"/>
  <c r="AV86" i="5"/>
  <c r="AW86" i="5"/>
  <c r="AX86" i="5"/>
  <c r="AY86" i="5"/>
  <c r="AZ86" i="5"/>
  <c r="BA86" i="5"/>
  <c r="BB86" i="5"/>
  <c r="BC86" i="5"/>
  <c r="BD86" i="5"/>
  <c r="BE86" i="5"/>
  <c r="AV87" i="5"/>
  <c r="AW87" i="5"/>
  <c r="AX87" i="5"/>
  <c r="AY87" i="5"/>
  <c r="AZ87" i="5"/>
  <c r="BA87" i="5"/>
  <c r="BB87" i="5"/>
  <c r="BC87" i="5"/>
  <c r="BD87" i="5"/>
  <c r="BE87" i="5"/>
  <c r="AV88" i="5"/>
  <c r="AW88" i="5"/>
  <c r="AX88" i="5"/>
  <c r="AY88" i="5"/>
  <c r="AZ88" i="5"/>
  <c r="BA88" i="5"/>
  <c r="BB88" i="5"/>
  <c r="BC88" i="5"/>
  <c r="BD88" i="5"/>
  <c r="BE88" i="5"/>
  <c r="AV89" i="5"/>
  <c r="AW89" i="5"/>
  <c r="AX89" i="5"/>
  <c r="AY89" i="5"/>
  <c r="AZ89" i="5"/>
  <c r="BA89" i="5"/>
  <c r="BB89" i="5"/>
  <c r="BC89" i="5"/>
  <c r="BD89" i="5"/>
  <c r="BE89" i="5"/>
  <c r="AV90" i="5"/>
  <c r="AW90" i="5"/>
  <c r="AX90" i="5"/>
  <c r="AY90" i="5"/>
  <c r="AZ90" i="5"/>
  <c r="BA90" i="5"/>
  <c r="BB90" i="5"/>
  <c r="BC90" i="5"/>
  <c r="BD90" i="5"/>
  <c r="BE90" i="5"/>
  <c r="AV91" i="5"/>
  <c r="AW91" i="5"/>
  <c r="AX91" i="5"/>
  <c r="AY91" i="5"/>
  <c r="AZ91" i="5"/>
  <c r="BA91" i="5"/>
  <c r="BB91" i="5"/>
  <c r="BC91" i="5"/>
  <c r="BD91" i="5"/>
  <c r="BE91" i="5"/>
  <c r="AV92" i="5"/>
  <c r="AW92" i="5"/>
  <c r="AX92" i="5"/>
  <c r="AY92" i="5"/>
  <c r="AZ92" i="5"/>
  <c r="BA92" i="5"/>
  <c r="BB92" i="5"/>
  <c r="BC92" i="5"/>
  <c r="BD92" i="5"/>
  <c r="BE92" i="5"/>
  <c r="AV93" i="5"/>
  <c r="AW93" i="5"/>
  <c r="AX93" i="5"/>
  <c r="AY93" i="5"/>
  <c r="AZ93" i="5"/>
  <c r="BA93" i="5"/>
  <c r="BB93" i="5"/>
  <c r="BC93" i="5"/>
  <c r="BD93" i="5"/>
  <c r="BE93" i="5"/>
  <c r="AV94" i="5"/>
  <c r="AW94" i="5"/>
  <c r="AX94" i="5"/>
  <c r="AY94" i="5"/>
  <c r="AZ94" i="5"/>
  <c r="BA94" i="5"/>
  <c r="BB94" i="5"/>
  <c r="BC94" i="5"/>
  <c r="BD94" i="5"/>
  <c r="BE94" i="5"/>
  <c r="AV95" i="5"/>
  <c r="AW95" i="5"/>
  <c r="AX95" i="5"/>
  <c r="AY95" i="5"/>
  <c r="AZ95" i="5"/>
  <c r="BA95" i="5"/>
  <c r="BB95" i="5"/>
  <c r="BC95" i="5"/>
  <c r="BD95" i="5"/>
  <c r="BE95" i="5"/>
  <c r="AV96" i="5"/>
  <c r="AW96" i="5"/>
  <c r="AX96" i="5"/>
  <c r="AY96" i="5"/>
  <c r="AZ96" i="5"/>
  <c r="BA96" i="5"/>
  <c r="BB96" i="5"/>
  <c r="BC96" i="5"/>
  <c r="BD96" i="5"/>
  <c r="BE96" i="5"/>
  <c r="AV97" i="5"/>
  <c r="AW97" i="5"/>
  <c r="AX97" i="5"/>
  <c r="AY97" i="5"/>
  <c r="AZ97" i="5"/>
  <c r="BA97" i="5"/>
  <c r="BB97" i="5"/>
  <c r="BC97" i="5"/>
  <c r="BD97" i="5"/>
  <c r="BE97" i="5"/>
  <c r="AV98" i="5"/>
  <c r="AW98" i="5"/>
  <c r="AX98" i="5"/>
  <c r="AY98" i="5"/>
  <c r="AZ98" i="5"/>
  <c r="BA98" i="5"/>
  <c r="BB98" i="5"/>
  <c r="BC98" i="5"/>
  <c r="BD98" i="5"/>
  <c r="BE98" i="5"/>
  <c r="AV99" i="5"/>
  <c r="AW99" i="5"/>
  <c r="AX99" i="5"/>
  <c r="AY99" i="5"/>
  <c r="AZ99" i="5"/>
  <c r="BA99" i="5"/>
  <c r="BB99" i="5"/>
  <c r="BC99" i="5"/>
  <c r="BD99" i="5"/>
  <c r="BE99" i="5"/>
  <c r="AV100" i="5"/>
  <c r="AW100" i="5"/>
  <c r="AX100" i="5"/>
  <c r="AY100" i="5"/>
  <c r="AZ100" i="5"/>
  <c r="BA100" i="5"/>
  <c r="BB100" i="5"/>
  <c r="BC100" i="5"/>
  <c r="BD100" i="5"/>
  <c r="BE100" i="5"/>
  <c r="AV101" i="5"/>
  <c r="AW101" i="5"/>
  <c r="AX101" i="5"/>
  <c r="AY101" i="5"/>
  <c r="AZ101" i="5"/>
  <c r="BA101" i="5"/>
  <c r="BB101" i="5"/>
  <c r="BC101" i="5"/>
  <c r="BD101" i="5"/>
  <c r="BE101" i="5"/>
  <c r="AV102" i="5"/>
  <c r="AW102" i="5"/>
  <c r="AX102" i="5"/>
  <c r="AY102" i="5"/>
  <c r="AZ102" i="5"/>
  <c r="BA102" i="5"/>
  <c r="BB102" i="5"/>
  <c r="BC102" i="5"/>
  <c r="BD102" i="5"/>
  <c r="BE102" i="5"/>
  <c r="AV103" i="5"/>
  <c r="AW103" i="5"/>
  <c r="AX103" i="5"/>
  <c r="AY103" i="5"/>
  <c r="AZ103" i="5"/>
  <c r="BA103" i="5"/>
  <c r="BB103" i="5"/>
  <c r="BC103" i="5"/>
  <c r="BD103" i="5"/>
  <c r="BE103" i="5"/>
  <c r="AV104" i="5"/>
  <c r="AW104" i="5"/>
  <c r="AX104" i="5"/>
  <c r="AY104" i="5"/>
  <c r="AZ104" i="5"/>
  <c r="BA104" i="5"/>
  <c r="BB104" i="5"/>
  <c r="BC104" i="5"/>
  <c r="BD104" i="5"/>
  <c r="BE104" i="5"/>
  <c r="AV105" i="5"/>
  <c r="AW105" i="5"/>
  <c r="AX105" i="5"/>
  <c r="AY105" i="5"/>
  <c r="AZ105" i="5"/>
  <c r="BA105" i="5"/>
  <c r="BB105" i="5"/>
  <c r="BC105" i="5"/>
  <c r="BD105" i="5"/>
  <c r="BE105" i="5"/>
  <c r="AV106" i="5"/>
  <c r="AW106" i="5"/>
  <c r="AX106" i="5"/>
  <c r="AY106" i="5"/>
  <c r="AZ106" i="5"/>
  <c r="BA106" i="5"/>
  <c r="BB106" i="5"/>
  <c r="BC106" i="5"/>
  <c r="BD106" i="5"/>
  <c r="BE106" i="5"/>
  <c r="AV107" i="5"/>
  <c r="AW107" i="5"/>
  <c r="AX107" i="5"/>
  <c r="AY107" i="5"/>
  <c r="AZ107" i="5"/>
  <c r="BA107" i="5"/>
  <c r="BB107" i="5"/>
  <c r="BC107" i="5"/>
  <c r="BD107" i="5"/>
  <c r="BE107" i="5"/>
  <c r="AV108" i="5"/>
  <c r="AW108" i="5"/>
  <c r="AX108" i="5"/>
  <c r="AY108" i="5"/>
  <c r="AZ108" i="5"/>
  <c r="BA108" i="5"/>
  <c r="BB108" i="5"/>
  <c r="BC108" i="5"/>
  <c r="BD108" i="5"/>
  <c r="BE108" i="5"/>
  <c r="AV109" i="5"/>
  <c r="AW109" i="5"/>
  <c r="AX109" i="5"/>
  <c r="AY109" i="5"/>
  <c r="AZ109" i="5"/>
  <c r="BA109" i="5"/>
  <c r="BB109" i="5"/>
  <c r="BC109" i="5"/>
  <c r="BD109" i="5"/>
  <c r="BE109" i="5"/>
  <c r="AV110" i="5"/>
  <c r="AW110" i="5"/>
  <c r="AX110" i="5"/>
  <c r="AY110" i="5"/>
  <c r="AZ110" i="5"/>
  <c r="BA110" i="5"/>
  <c r="BB110" i="5"/>
  <c r="BC110" i="5"/>
  <c r="BD110" i="5"/>
  <c r="BE110" i="5"/>
  <c r="AV111" i="5"/>
  <c r="AW111" i="5"/>
  <c r="AX111" i="5"/>
  <c r="AY111" i="5"/>
  <c r="AZ111" i="5"/>
  <c r="BA111" i="5"/>
  <c r="BB111" i="5"/>
  <c r="BC111" i="5"/>
  <c r="BD111" i="5"/>
  <c r="BE111" i="5"/>
  <c r="AV112" i="5"/>
  <c r="AW112" i="5"/>
  <c r="AX112" i="5"/>
  <c r="AY112" i="5"/>
  <c r="AZ112" i="5"/>
  <c r="BA112" i="5"/>
  <c r="BB112" i="5"/>
  <c r="BC112" i="5"/>
  <c r="BD112" i="5"/>
  <c r="BE112" i="5"/>
  <c r="AV113" i="5"/>
  <c r="AW113" i="5"/>
  <c r="AX113" i="5"/>
  <c r="AY113" i="5"/>
  <c r="AZ113" i="5"/>
  <c r="BA113" i="5"/>
  <c r="BB113" i="5"/>
  <c r="BC113" i="5"/>
  <c r="BD113" i="5"/>
  <c r="BE113" i="5"/>
  <c r="AV114" i="5"/>
  <c r="AW114" i="5"/>
  <c r="AX114" i="5"/>
  <c r="AY114" i="5"/>
  <c r="AZ114" i="5"/>
  <c r="BA114" i="5"/>
  <c r="BB114" i="5"/>
  <c r="BC114" i="5"/>
  <c r="BD114" i="5"/>
  <c r="BE114" i="5"/>
  <c r="AV115" i="5"/>
  <c r="AW115" i="5"/>
  <c r="AX115" i="5"/>
  <c r="AY115" i="5"/>
  <c r="AZ115" i="5"/>
  <c r="BA115" i="5"/>
  <c r="BB115" i="5"/>
  <c r="BC115" i="5"/>
  <c r="BD115" i="5"/>
  <c r="BE115" i="5"/>
  <c r="AV116" i="5"/>
  <c r="AW116" i="5"/>
  <c r="AX116" i="5"/>
  <c r="AY116" i="5"/>
  <c r="AZ116" i="5"/>
  <c r="BA116" i="5"/>
  <c r="BB116" i="5"/>
  <c r="BC116" i="5"/>
  <c r="BD116" i="5"/>
  <c r="BE116" i="5"/>
  <c r="AV117" i="5"/>
  <c r="AW117" i="5"/>
  <c r="AX117" i="5"/>
  <c r="AY117" i="5"/>
  <c r="AZ117" i="5"/>
  <c r="BA117" i="5"/>
  <c r="BB117" i="5"/>
  <c r="BC117" i="5"/>
  <c r="BD117" i="5"/>
  <c r="BE117" i="5"/>
  <c r="AV118" i="5"/>
  <c r="AW118" i="5"/>
  <c r="AX118" i="5"/>
  <c r="AY118" i="5"/>
  <c r="AZ118" i="5"/>
  <c r="BA118" i="5"/>
  <c r="BB118" i="5"/>
  <c r="BC118" i="5"/>
  <c r="BD118" i="5"/>
  <c r="BE118" i="5"/>
  <c r="AV119" i="5"/>
  <c r="AW119" i="5"/>
  <c r="AX119" i="5"/>
  <c r="AY119" i="5"/>
  <c r="AZ119" i="5"/>
  <c r="BA119" i="5"/>
  <c r="BB119" i="5"/>
  <c r="BC119" i="5"/>
  <c r="BD119" i="5"/>
  <c r="BE119" i="5"/>
  <c r="BE3" i="5"/>
  <c r="BD3" i="5"/>
  <c r="BC3" i="5"/>
  <c r="BB3" i="5"/>
  <c r="BA3" i="5"/>
  <c r="AZ3" i="5"/>
  <c r="AY3" i="5"/>
  <c r="AX3" i="5"/>
  <c r="AW3" i="5"/>
  <c r="AV3" i="5"/>
  <c r="AK4" i="5"/>
  <c r="AL4" i="5"/>
  <c r="AM4" i="5"/>
  <c r="AN4" i="5"/>
  <c r="AO4" i="5"/>
  <c r="AP4" i="5"/>
  <c r="AQ4" i="5"/>
  <c r="AR4" i="5"/>
  <c r="AS4" i="5"/>
  <c r="AT4" i="5"/>
  <c r="AK5" i="5"/>
  <c r="AL5" i="5"/>
  <c r="AM5" i="5"/>
  <c r="AN5" i="5"/>
  <c r="AO5" i="5"/>
  <c r="AP5" i="5"/>
  <c r="AQ5" i="5"/>
  <c r="AR5" i="5"/>
  <c r="AS5" i="5"/>
  <c r="AT5" i="5"/>
  <c r="AK6" i="5"/>
  <c r="AL6" i="5"/>
  <c r="AM6" i="5"/>
  <c r="AN6" i="5"/>
  <c r="AO6" i="5"/>
  <c r="AP6" i="5"/>
  <c r="AQ6" i="5"/>
  <c r="AR6" i="5"/>
  <c r="AS6" i="5"/>
  <c r="AT6" i="5"/>
  <c r="AK7" i="5"/>
  <c r="AL7" i="5"/>
  <c r="AM7" i="5"/>
  <c r="AN7" i="5"/>
  <c r="AO7" i="5"/>
  <c r="AP7" i="5"/>
  <c r="AQ7" i="5"/>
  <c r="AR7" i="5"/>
  <c r="AS7" i="5"/>
  <c r="AT7" i="5"/>
  <c r="AK8" i="5"/>
  <c r="AL8" i="5"/>
  <c r="AM8" i="5"/>
  <c r="AN8" i="5"/>
  <c r="AO8" i="5"/>
  <c r="AP8" i="5"/>
  <c r="AQ8" i="5"/>
  <c r="AR8" i="5"/>
  <c r="AS8" i="5"/>
  <c r="AT8" i="5"/>
  <c r="AK9" i="5"/>
  <c r="AL9" i="5"/>
  <c r="AM9" i="5"/>
  <c r="AN9" i="5"/>
  <c r="AO9" i="5"/>
  <c r="AP9" i="5"/>
  <c r="AQ9" i="5"/>
  <c r="AR9" i="5"/>
  <c r="AS9" i="5"/>
  <c r="AT9" i="5"/>
  <c r="AK10" i="5"/>
  <c r="AL10" i="5"/>
  <c r="AM10" i="5"/>
  <c r="AN10" i="5"/>
  <c r="AO10" i="5"/>
  <c r="AP10" i="5"/>
  <c r="AQ10" i="5"/>
  <c r="AR10" i="5"/>
  <c r="AS10" i="5"/>
  <c r="AT10" i="5"/>
  <c r="AK11" i="5"/>
  <c r="AL11" i="5"/>
  <c r="AM11" i="5"/>
  <c r="AN11" i="5"/>
  <c r="AO11" i="5"/>
  <c r="AP11" i="5"/>
  <c r="AQ11" i="5"/>
  <c r="AR11" i="5"/>
  <c r="AS11" i="5"/>
  <c r="AT11" i="5"/>
  <c r="AK12" i="5"/>
  <c r="AL12" i="5"/>
  <c r="AM12" i="5"/>
  <c r="AN12" i="5"/>
  <c r="AO12" i="5"/>
  <c r="AP12" i="5"/>
  <c r="AQ12" i="5"/>
  <c r="AR12" i="5"/>
  <c r="AS12" i="5"/>
  <c r="AT12" i="5"/>
  <c r="AK13" i="5"/>
  <c r="AL13" i="5"/>
  <c r="AM13" i="5"/>
  <c r="AN13" i="5"/>
  <c r="AO13" i="5"/>
  <c r="AP13" i="5"/>
  <c r="AQ13" i="5"/>
  <c r="AR13" i="5"/>
  <c r="AS13" i="5"/>
  <c r="AT13" i="5"/>
  <c r="AK14" i="5"/>
  <c r="AL14" i="5"/>
  <c r="AM14" i="5"/>
  <c r="AN14" i="5"/>
  <c r="AO14" i="5"/>
  <c r="AP14" i="5"/>
  <c r="AQ14" i="5"/>
  <c r="AR14" i="5"/>
  <c r="AS14" i="5"/>
  <c r="AT14" i="5"/>
  <c r="AK15" i="5"/>
  <c r="AL15" i="5"/>
  <c r="AM15" i="5"/>
  <c r="AN15" i="5"/>
  <c r="AO15" i="5"/>
  <c r="AP15" i="5"/>
  <c r="AQ15" i="5"/>
  <c r="AR15" i="5"/>
  <c r="AS15" i="5"/>
  <c r="AT15" i="5"/>
  <c r="AK16" i="5"/>
  <c r="AL16" i="5"/>
  <c r="AM16" i="5"/>
  <c r="AN16" i="5"/>
  <c r="AO16" i="5"/>
  <c r="AP16" i="5"/>
  <c r="AQ16" i="5"/>
  <c r="AR16" i="5"/>
  <c r="AS16" i="5"/>
  <c r="AT16" i="5"/>
  <c r="AK17" i="5"/>
  <c r="AL17" i="5"/>
  <c r="AM17" i="5"/>
  <c r="AN17" i="5"/>
  <c r="AO17" i="5"/>
  <c r="AP17" i="5"/>
  <c r="AQ17" i="5"/>
  <c r="AR17" i="5"/>
  <c r="AS17" i="5"/>
  <c r="AT17" i="5"/>
  <c r="AK18" i="5"/>
  <c r="AL18" i="5"/>
  <c r="AM18" i="5"/>
  <c r="AN18" i="5"/>
  <c r="AO18" i="5"/>
  <c r="AP18" i="5"/>
  <c r="AQ18" i="5"/>
  <c r="AR18" i="5"/>
  <c r="AS18" i="5"/>
  <c r="AT18" i="5"/>
  <c r="AK19" i="5"/>
  <c r="AL19" i="5"/>
  <c r="AM19" i="5"/>
  <c r="AN19" i="5"/>
  <c r="AO19" i="5"/>
  <c r="AP19" i="5"/>
  <c r="AQ19" i="5"/>
  <c r="AR19" i="5"/>
  <c r="AS19" i="5"/>
  <c r="AT19" i="5"/>
  <c r="AK20" i="5"/>
  <c r="AL20" i="5"/>
  <c r="AM20" i="5"/>
  <c r="AN20" i="5"/>
  <c r="AO20" i="5"/>
  <c r="AP20" i="5"/>
  <c r="AQ20" i="5"/>
  <c r="AR20" i="5"/>
  <c r="AS20" i="5"/>
  <c r="AT20" i="5"/>
  <c r="AK21" i="5"/>
  <c r="AL21" i="5"/>
  <c r="AM21" i="5"/>
  <c r="AN21" i="5"/>
  <c r="AO21" i="5"/>
  <c r="AP21" i="5"/>
  <c r="AQ21" i="5"/>
  <c r="AR21" i="5"/>
  <c r="AS21" i="5"/>
  <c r="AT21" i="5"/>
  <c r="AK22" i="5"/>
  <c r="AL22" i="5"/>
  <c r="AM22" i="5"/>
  <c r="AN22" i="5"/>
  <c r="AO22" i="5"/>
  <c r="AP22" i="5"/>
  <c r="AQ22" i="5"/>
  <c r="AR22" i="5"/>
  <c r="AS22" i="5"/>
  <c r="AT22" i="5"/>
  <c r="AK23" i="5"/>
  <c r="AL23" i="5"/>
  <c r="AM23" i="5"/>
  <c r="AN23" i="5"/>
  <c r="AO23" i="5"/>
  <c r="AP23" i="5"/>
  <c r="AQ23" i="5"/>
  <c r="AR23" i="5"/>
  <c r="AS23" i="5"/>
  <c r="AT23" i="5"/>
  <c r="AK24" i="5"/>
  <c r="AL24" i="5"/>
  <c r="AM24" i="5"/>
  <c r="AN24" i="5"/>
  <c r="AO24" i="5"/>
  <c r="AP24" i="5"/>
  <c r="AQ24" i="5"/>
  <c r="AR24" i="5"/>
  <c r="AS24" i="5"/>
  <c r="AT24" i="5"/>
  <c r="AK25" i="5"/>
  <c r="AL25" i="5"/>
  <c r="AM25" i="5"/>
  <c r="AN25" i="5"/>
  <c r="AO25" i="5"/>
  <c r="AP25" i="5"/>
  <c r="AQ25" i="5"/>
  <c r="AR25" i="5"/>
  <c r="AS25" i="5"/>
  <c r="AT25" i="5"/>
  <c r="AK26" i="5"/>
  <c r="AL26" i="5"/>
  <c r="AM26" i="5"/>
  <c r="AN26" i="5"/>
  <c r="AO26" i="5"/>
  <c r="AP26" i="5"/>
  <c r="AQ26" i="5"/>
  <c r="AR26" i="5"/>
  <c r="AS26" i="5"/>
  <c r="AT26" i="5"/>
  <c r="AK27" i="5"/>
  <c r="AL27" i="5"/>
  <c r="AM27" i="5"/>
  <c r="AN27" i="5"/>
  <c r="AO27" i="5"/>
  <c r="AP27" i="5"/>
  <c r="AQ27" i="5"/>
  <c r="AR27" i="5"/>
  <c r="AS27" i="5"/>
  <c r="AT27" i="5"/>
  <c r="AK28" i="5"/>
  <c r="AL28" i="5"/>
  <c r="AM28" i="5"/>
  <c r="AN28" i="5"/>
  <c r="AO28" i="5"/>
  <c r="AP28" i="5"/>
  <c r="AQ28" i="5"/>
  <c r="AR28" i="5"/>
  <c r="AS28" i="5"/>
  <c r="AT28" i="5"/>
  <c r="AK29" i="5"/>
  <c r="AL29" i="5"/>
  <c r="AM29" i="5"/>
  <c r="AN29" i="5"/>
  <c r="AO29" i="5"/>
  <c r="AP29" i="5"/>
  <c r="AQ29" i="5"/>
  <c r="AR29" i="5"/>
  <c r="AS29" i="5"/>
  <c r="AT29" i="5"/>
  <c r="AK30" i="5"/>
  <c r="AL30" i="5"/>
  <c r="AM30" i="5"/>
  <c r="AN30" i="5"/>
  <c r="AO30" i="5"/>
  <c r="AP30" i="5"/>
  <c r="AQ30" i="5"/>
  <c r="AR30" i="5"/>
  <c r="AS30" i="5"/>
  <c r="AT30" i="5"/>
  <c r="AK31" i="5"/>
  <c r="AL31" i="5"/>
  <c r="AM31" i="5"/>
  <c r="AN31" i="5"/>
  <c r="AO31" i="5"/>
  <c r="AP31" i="5"/>
  <c r="AQ31" i="5"/>
  <c r="AR31" i="5"/>
  <c r="AS31" i="5"/>
  <c r="AT31" i="5"/>
  <c r="AK32" i="5"/>
  <c r="AL32" i="5"/>
  <c r="AM32" i="5"/>
  <c r="AN32" i="5"/>
  <c r="AO32" i="5"/>
  <c r="AP32" i="5"/>
  <c r="AQ32" i="5"/>
  <c r="AR32" i="5"/>
  <c r="AS32" i="5"/>
  <c r="AT32" i="5"/>
  <c r="AK33" i="5"/>
  <c r="AL33" i="5"/>
  <c r="AM33" i="5"/>
  <c r="AN33" i="5"/>
  <c r="AO33" i="5"/>
  <c r="AP33" i="5"/>
  <c r="AQ33" i="5"/>
  <c r="AR33" i="5"/>
  <c r="AS33" i="5"/>
  <c r="AT33" i="5"/>
  <c r="AK34" i="5"/>
  <c r="AL34" i="5"/>
  <c r="AM34" i="5"/>
  <c r="AN34" i="5"/>
  <c r="AO34" i="5"/>
  <c r="AP34" i="5"/>
  <c r="AQ34" i="5"/>
  <c r="AR34" i="5"/>
  <c r="AS34" i="5"/>
  <c r="AT34" i="5"/>
  <c r="AK35" i="5"/>
  <c r="AL35" i="5"/>
  <c r="AM35" i="5"/>
  <c r="AN35" i="5"/>
  <c r="AO35" i="5"/>
  <c r="AP35" i="5"/>
  <c r="AQ35" i="5"/>
  <c r="AR35" i="5"/>
  <c r="AS35" i="5"/>
  <c r="AT35" i="5"/>
  <c r="AK36" i="5"/>
  <c r="AL36" i="5"/>
  <c r="AM36" i="5"/>
  <c r="AN36" i="5"/>
  <c r="AO36" i="5"/>
  <c r="AP36" i="5"/>
  <c r="AQ36" i="5"/>
  <c r="AR36" i="5"/>
  <c r="AS36" i="5"/>
  <c r="AT36" i="5"/>
  <c r="AK37" i="5"/>
  <c r="AL37" i="5"/>
  <c r="AM37" i="5"/>
  <c r="AN37" i="5"/>
  <c r="AO37" i="5"/>
  <c r="AP37" i="5"/>
  <c r="AQ37" i="5"/>
  <c r="AR37" i="5"/>
  <c r="AS37" i="5"/>
  <c r="AT37" i="5"/>
  <c r="AK38" i="5"/>
  <c r="AL38" i="5"/>
  <c r="AM38" i="5"/>
  <c r="AN38" i="5"/>
  <c r="AO38" i="5"/>
  <c r="AP38" i="5"/>
  <c r="AQ38" i="5"/>
  <c r="AR38" i="5"/>
  <c r="AS38" i="5"/>
  <c r="AT38" i="5"/>
  <c r="AK39" i="5"/>
  <c r="AL39" i="5"/>
  <c r="AM39" i="5"/>
  <c r="AN39" i="5"/>
  <c r="AO39" i="5"/>
  <c r="AP39" i="5"/>
  <c r="AQ39" i="5"/>
  <c r="AR39" i="5"/>
  <c r="AS39" i="5"/>
  <c r="AT39" i="5"/>
  <c r="AK40" i="5"/>
  <c r="AL40" i="5"/>
  <c r="AM40" i="5"/>
  <c r="AN40" i="5"/>
  <c r="AO40" i="5"/>
  <c r="AP40" i="5"/>
  <c r="AQ40" i="5"/>
  <c r="AR40" i="5"/>
  <c r="AS40" i="5"/>
  <c r="AT40" i="5"/>
  <c r="AK41" i="5"/>
  <c r="AL41" i="5"/>
  <c r="AM41" i="5"/>
  <c r="AN41" i="5"/>
  <c r="AO41" i="5"/>
  <c r="AP41" i="5"/>
  <c r="AQ41" i="5"/>
  <c r="AR41" i="5"/>
  <c r="AS41" i="5"/>
  <c r="AT41" i="5"/>
  <c r="AK42" i="5"/>
  <c r="AL42" i="5"/>
  <c r="AM42" i="5"/>
  <c r="AN42" i="5"/>
  <c r="AO42" i="5"/>
  <c r="AP42" i="5"/>
  <c r="AQ42" i="5"/>
  <c r="AR42" i="5"/>
  <c r="AS42" i="5"/>
  <c r="AT42" i="5"/>
  <c r="AK43" i="5"/>
  <c r="AL43" i="5"/>
  <c r="AM43" i="5"/>
  <c r="AN43" i="5"/>
  <c r="AO43" i="5"/>
  <c r="AP43" i="5"/>
  <c r="AQ43" i="5"/>
  <c r="AR43" i="5"/>
  <c r="AS43" i="5"/>
  <c r="AT43" i="5"/>
  <c r="AK44" i="5"/>
  <c r="AL44" i="5"/>
  <c r="AM44" i="5"/>
  <c r="AN44" i="5"/>
  <c r="AO44" i="5"/>
  <c r="AP44" i="5"/>
  <c r="AQ44" i="5"/>
  <c r="AR44" i="5"/>
  <c r="AS44" i="5"/>
  <c r="AT44" i="5"/>
  <c r="AK45" i="5"/>
  <c r="AL45" i="5"/>
  <c r="AM45" i="5"/>
  <c r="AN45" i="5"/>
  <c r="AO45" i="5"/>
  <c r="AP45" i="5"/>
  <c r="AQ45" i="5"/>
  <c r="AR45" i="5"/>
  <c r="AS45" i="5"/>
  <c r="AT45" i="5"/>
  <c r="AK46" i="5"/>
  <c r="AL46" i="5"/>
  <c r="AM46" i="5"/>
  <c r="AN46" i="5"/>
  <c r="AO46" i="5"/>
  <c r="AP46" i="5"/>
  <c r="AQ46" i="5"/>
  <c r="AR46" i="5"/>
  <c r="AS46" i="5"/>
  <c r="AT46" i="5"/>
  <c r="AK47" i="5"/>
  <c r="AL47" i="5"/>
  <c r="AM47" i="5"/>
  <c r="AN47" i="5"/>
  <c r="AO47" i="5"/>
  <c r="AP47" i="5"/>
  <c r="AQ47" i="5"/>
  <c r="AR47" i="5"/>
  <c r="AS47" i="5"/>
  <c r="AT47" i="5"/>
  <c r="AK48" i="5"/>
  <c r="AL48" i="5"/>
  <c r="AM48" i="5"/>
  <c r="AN48" i="5"/>
  <c r="AO48" i="5"/>
  <c r="AP48" i="5"/>
  <c r="AQ48" i="5"/>
  <c r="AR48" i="5"/>
  <c r="AS48" i="5"/>
  <c r="AT48" i="5"/>
  <c r="AK49" i="5"/>
  <c r="AL49" i="5"/>
  <c r="AM49" i="5"/>
  <c r="AN49" i="5"/>
  <c r="AO49" i="5"/>
  <c r="AP49" i="5"/>
  <c r="AQ49" i="5"/>
  <c r="AR49" i="5"/>
  <c r="AS49" i="5"/>
  <c r="AT49" i="5"/>
  <c r="AK50" i="5"/>
  <c r="AL50" i="5"/>
  <c r="AM50" i="5"/>
  <c r="AN50" i="5"/>
  <c r="AO50" i="5"/>
  <c r="AP50" i="5"/>
  <c r="AQ50" i="5"/>
  <c r="AR50" i="5"/>
  <c r="AS50" i="5"/>
  <c r="AT50" i="5"/>
  <c r="AK51" i="5"/>
  <c r="AL51" i="5"/>
  <c r="AM51" i="5"/>
  <c r="AN51" i="5"/>
  <c r="AO51" i="5"/>
  <c r="AP51" i="5"/>
  <c r="AQ51" i="5"/>
  <c r="AR51" i="5"/>
  <c r="AS51" i="5"/>
  <c r="AT51" i="5"/>
  <c r="AK52" i="5"/>
  <c r="AL52" i="5"/>
  <c r="AM52" i="5"/>
  <c r="AN52" i="5"/>
  <c r="AO52" i="5"/>
  <c r="AP52" i="5"/>
  <c r="AQ52" i="5"/>
  <c r="AR52" i="5"/>
  <c r="AS52" i="5"/>
  <c r="AT52" i="5"/>
  <c r="AK53" i="5"/>
  <c r="AL53" i="5"/>
  <c r="AM53" i="5"/>
  <c r="AN53" i="5"/>
  <c r="AO53" i="5"/>
  <c r="AP53" i="5"/>
  <c r="AQ53" i="5"/>
  <c r="AR53" i="5"/>
  <c r="AS53" i="5"/>
  <c r="AT53" i="5"/>
  <c r="AK54" i="5"/>
  <c r="AL54" i="5"/>
  <c r="AM54" i="5"/>
  <c r="AN54" i="5"/>
  <c r="AO54" i="5"/>
  <c r="AP54" i="5"/>
  <c r="AQ54" i="5"/>
  <c r="AR54" i="5"/>
  <c r="AS54" i="5"/>
  <c r="AT54" i="5"/>
  <c r="AK55" i="5"/>
  <c r="AL55" i="5"/>
  <c r="AM55" i="5"/>
  <c r="AN55" i="5"/>
  <c r="AO55" i="5"/>
  <c r="AP55" i="5"/>
  <c r="AQ55" i="5"/>
  <c r="AR55" i="5"/>
  <c r="AS55" i="5"/>
  <c r="AT55" i="5"/>
  <c r="AK56" i="5"/>
  <c r="AL56" i="5"/>
  <c r="AM56" i="5"/>
  <c r="AN56" i="5"/>
  <c r="AO56" i="5"/>
  <c r="AP56" i="5"/>
  <c r="AQ56" i="5"/>
  <c r="AR56" i="5"/>
  <c r="AS56" i="5"/>
  <c r="AT56" i="5"/>
  <c r="AK57" i="5"/>
  <c r="AL57" i="5"/>
  <c r="AM57" i="5"/>
  <c r="AN57" i="5"/>
  <c r="AO57" i="5"/>
  <c r="AP57" i="5"/>
  <c r="AQ57" i="5"/>
  <c r="AR57" i="5"/>
  <c r="AS57" i="5"/>
  <c r="AT57" i="5"/>
  <c r="AK58" i="5"/>
  <c r="AL58" i="5"/>
  <c r="AM58" i="5"/>
  <c r="AN58" i="5"/>
  <c r="AO58" i="5"/>
  <c r="AP58" i="5"/>
  <c r="AQ58" i="5"/>
  <c r="AR58" i="5"/>
  <c r="AS58" i="5"/>
  <c r="AT58" i="5"/>
  <c r="AK59" i="5"/>
  <c r="AL59" i="5"/>
  <c r="AM59" i="5"/>
  <c r="AN59" i="5"/>
  <c r="AO59" i="5"/>
  <c r="AP59" i="5"/>
  <c r="AQ59" i="5"/>
  <c r="AR59" i="5"/>
  <c r="AS59" i="5"/>
  <c r="AT59" i="5"/>
  <c r="AK60" i="5"/>
  <c r="AL60" i="5"/>
  <c r="AM60" i="5"/>
  <c r="AN60" i="5"/>
  <c r="AO60" i="5"/>
  <c r="AP60" i="5"/>
  <c r="AQ60" i="5"/>
  <c r="AR60" i="5"/>
  <c r="AS60" i="5"/>
  <c r="AT60" i="5"/>
  <c r="AK61" i="5"/>
  <c r="AL61" i="5"/>
  <c r="AM61" i="5"/>
  <c r="AN61" i="5"/>
  <c r="AO61" i="5"/>
  <c r="AP61" i="5"/>
  <c r="AQ61" i="5"/>
  <c r="AR61" i="5"/>
  <c r="AS61" i="5"/>
  <c r="AT61" i="5"/>
  <c r="AK62" i="5"/>
  <c r="AL62" i="5"/>
  <c r="AM62" i="5"/>
  <c r="AN62" i="5"/>
  <c r="AO62" i="5"/>
  <c r="AP62" i="5"/>
  <c r="AQ62" i="5"/>
  <c r="AR62" i="5"/>
  <c r="AS62" i="5"/>
  <c r="AT62" i="5"/>
  <c r="AK63" i="5"/>
  <c r="AL63" i="5"/>
  <c r="AM63" i="5"/>
  <c r="AN63" i="5"/>
  <c r="AO63" i="5"/>
  <c r="AP63" i="5"/>
  <c r="AQ63" i="5"/>
  <c r="AR63" i="5"/>
  <c r="AS63" i="5"/>
  <c r="AT63" i="5"/>
  <c r="AK64" i="5"/>
  <c r="AL64" i="5"/>
  <c r="AM64" i="5"/>
  <c r="AN64" i="5"/>
  <c r="AO64" i="5"/>
  <c r="AP64" i="5"/>
  <c r="AQ64" i="5"/>
  <c r="AR64" i="5"/>
  <c r="AS64" i="5"/>
  <c r="AT64" i="5"/>
  <c r="AK65" i="5"/>
  <c r="AL65" i="5"/>
  <c r="AM65" i="5"/>
  <c r="AN65" i="5"/>
  <c r="AO65" i="5"/>
  <c r="AP65" i="5"/>
  <c r="AQ65" i="5"/>
  <c r="AR65" i="5"/>
  <c r="AS65" i="5"/>
  <c r="AT65" i="5"/>
  <c r="AK66" i="5"/>
  <c r="AL66" i="5"/>
  <c r="AM66" i="5"/>
  <c r="AN66" i="5"/>
  <c r="AO66" i="5"/>
  <c r="AP66" i="5"/>
  <c r="AQ66" i="5"/>
  <c r="AR66" i="5"/>
  <c r="AS66" i="5"/>
  <c r="AT66" i="5"/>
  <c r="AK67" i="5"/>
  <c r="AL67" i="5"/>
  <c r="AM67" i="5"/>
  <c r="AN67" i="5"/>
  <c r="AO67" i="5"/>
  <c r="AP67" i="5"/>
  <c r="AQ67" i="5"/>
  <c r="AR67" i="5"/>
  <c r="AS67" i="5"/>
  <c r="AT67" i="5"/>
  <c r="AK68" i="5"/>
  <c r="AL68" i="5"/>
  <c r="AM68" i="5"/>
  <c r="AN68" i="5"/>
  <c r="AO68" i="5"/>
  <c r="AP68" i="5"/>
  <c r="AQ68" i="5"/>
  <c r="AR68" i="5"/>
  <c r="AS68" i="5"/>
  <c r="AT68" i="5"/>
  <c r="AK69" i="5"/>
  <c r="AL69" i="5"/>
  <c r="AM69" i="5"/>
  <c r="AN69" i="5"/>
  <c r="AO69" i="5"/>
  <c r="AP69" i="5"/>
  <c r="AQ69" i="5"/>
  <c r="AR69" i="5"/>
  <c r="AS69" i="5"/>
  <c r="AT69" i="5"/>
  <c r="AK70" i="5"/>
  <c r="AL70" i="5"/>
  <c r="AM70" i="5"/>
  <c r="AN70" i="5"/>
  <c r="AO70" i="5"/>
  <c r="AP70" i="5"/>
  <c r="AQ70" i="5"/>
  <c r="AR70" i="5"/>
  <c r="AS70" i="5"/>
  <c r="AT70" i="5"/>
  <c r="AK71" i="5"/>
  <c r="AL71" i="5"/>
  <c r="AM71" i="5"/>
  <c r="AN71" i="5"/>
  <c r="AO71" i="5"/>
  <c r="AP71" i="5"/>
  <c r="AQ71" i="5"/>
  <c r="AR71" i="5"/>
  <c r="AS71" i="5"/>
  <c r="AT71" i="5"/>
  <c r="AK72" i="5"/>
  <c r="AL72" i="5"/>
  <c r="AM72" i="5"/>
  <c r="AN72" i="5"/>
  <c r="AO72" i="5"/>
  <c r="AP72" i="5"/>
  <c r="AQ72" i="5"/>
  <c r="AR72" i="5"/>
  <c r="AS72" i="5"/>
  <c r="AT72" i="5"/>
  <c r="AK73" i="5"/>
  <c r="AL73" i="5"/>
  <c r="AM73" i="5"/>
  <c r="AN73" i="5"/>
  <c r="AO73" i="5"/>
  <c r="AP73" i="5"/>
  <c r="AQ73" i="5"/>
  <c r="AR73" i="5"/>
  <c r="AS73" i="5"/>
  <c r="AT73" i="5"/>
  <c r="AK74" i="5"/>
  <c r="AL74" i="5"/>
  <c r="AM74" i="5"/>
  <c r="AN74" i="5"/>
  <c r="AO74" i="5"/>
  <c r="AP74" i="5"/>
  <c r="AQ74" i="5"/>
  <c r="AR74" i="5"/>
  <c r="AS74" i="5"/>
  <c r="AT74" i="5"/>
  <c r="AK75" i="5"/>
  <c r="AL75" i="5"/>
  <c r="AM75" i="5"/>
  <c r="AN75" i="5"/>
  <c r="AO75" i="5"/>
  <c r="AP75" i="5"/>
  <c r="AQ75" i="5"/>
  <c r="AR75" i="5"/>
  <c r="AS75" i="5"/>
  <c r="AT75" i="5"/>
  <c r="AK76" i="5"/>
  <c r="AL76" i="5"/>
  <c r="AM76" i="5"/>
  <c r="AN76" i="5"/>
  <c r="AO76" i="5"/>
  <c r="AP76" i="5"/>
  <c r="AQ76" i="5"/>
  <c r="AR76" i="5"/>
  <c r="AS76" i="5"/>
  <c r="AT76" i="5"/>
  <c r="AK77" i="5"/>
  <c r="AL77" i="5"/>
  <c r="AM77" i="5"/>
  <c r="AN77" i="5"/>
  <c r="AO77" i="5"/>
  <c r="AP77" i="5"/>
  <c r="AQ77" i="5"/>
  <c r="AR77" i="5"/>
  <c r="AS77" i="5"/>
  <c r="AT77" i="5"/>
  <c r="AK78" i="5"/>
  <c r="AL78" i="5"/>
  <c r="AM78" i="5"/>
  <c r="AN78" i="5"/>
  <c r="AO78" i="5"/>
  <c r="AP78" i="5"/>
  <c r="AQ78" i="5"/>
  <c r="AR78" i="5"/>
  <c r="AS78" i="5"/>
  <c r="AT78" i="5"/>
  <c r="AK79" i="5"/>
  <c r="AL79" i="5"/>
  <c r="AM79" i="5"/>
  <c r="AN79" i="5"/>
  <c r="AO79" i="5"/>
  <c r="AP79" i="5"/>
  <c r="AQ79" i="5"/>
  <c r="AR79" i="5"/>
  <c r="AS79" i="5"/>
  <c r="AT79" i="5"/>
  <c r="AK80" i="5"/>
  <c r="AL80" i="5"/>
  <c r="AM80" i="5"/>
  <c r="AN80" i="5"/>
  <c r="AO80" i="5"/>
  <c r="AP80" i="5"/>
  <c r="AQ80" i="5"/>
  <c r="AR80" i="5"/>
  <c r="AS80" i="5"/>
  <c r="AT80" i="5"/>
  <c r="AK81" i="5"/>
  <c r="AL81" i="5"/>
  <c r="AM81" i="5"/>
  <c r="AN81" i="5"/>
  <c r="AO81" i="5"/>
  <c r="AP81" i="5"/>
  <c r="AQ81" i="5"/>
  <c r="AR81" i="5"/>
  <c r="AS81" i="5"/>
  <c r="AT81" i="5"/>
  <c r="AK82" i="5"/>
  <c r="AL82" i="5"/>
  <c r="AM82" i="5"/>
  <c r="AN82" i="5"/>
  <c r="AO82" i="5"/>
  <c r="AP82" i="5"/>
  <c r="AQ82" i="5"/>
  <c r="AR82" i="5"/>
  <c r="AS82" i="5"/>
  <c r="AT82" i="5"/>
  <c r="AK83" i="5"/>
  <c r="AL83" i="5"/>
  <c r="AM83" i="5"/>
  <c r="AN83" i="5"/>
  <c r="AO83" i="5"/>
  <c r="AP83" i="5"/>
  <c r="AQ83" i="5"/>
  <c r="AR83" i="5"/>
  <c r="AS83" i="5"/>
  <c r="AT83" i="5"/>
  <c r="AK84" i="5"/>
  <c r="AL84" i="5"/>
  <c r="AM84" i="5"/>
  <c r="AN84" i="5"/>
  <c r="AO84" i="5"/>
  <c r="AP84" i="5"/>
  <c r="AQ84" i="5"/>
  <c r="AR84" i="5"/>
  <c r="AS84" i="5"/>
  <c r="AT84" i="5"/>
  <c r="AK85" i="5"/>
  <c r="AL85" i="5"/>
  <c r="AM85" i="5"/>
  <c r="AN85" i="5"/>
  <c r="AO85" i="5"/>
  <c r="AP85" i="5"/>
  <c r="AQ85" i="5"/>
  <c r="AR85" i="5"/>
  <c r="AS85" i="5"/>
  <c r="AT85" i="5"/>
  <c r="AK86" i="5"/>
  <c r="AL86" i="5"/>
  <c r="AM86" i="5"/>
  <c r="AN86" i="5"/>
  <c r="AO86" i="5"/>
  <c r="AP86" i="5"/>
  <c r="AQ86" i="5"/>
  <c r="AR86" i="5"/>
  <c r="AS86" i="5"/>
  <c r="AT86" i="5"/>
  <c r="AK87" i="5"/>
  <c r="AL87" i="5"/>
  <c r="AM87" i="5"/>
  <c r="AN87" i="5"/>
  <c r="AO87" i="5"/>
  <c r="AP87" i="5"/>
  <c r="AQ87" i="5"/>
  <c r="AR87" i="5"/>
  <c r="AS87" i="5"/>
  <c r="AT87" i="5"/>
  <c r="AK88" i="5"/>
  <c r="AL88" i="5"/>
  <c r="AM88" i="5"/>
  <c r="AN88" i="5"/>
  <c r="AO88" i="5"/>
  <c r="AP88" i="5"/>
  <c r="AQ88" i="5"/>
  <c r="AR88" i="5"/>
  <c r="AS88" i="5"/>
  <c r="AT88" i="5"/>
  <c r="AK89" i="5"/>
  <c r="AL89" i="5"/>
  <c r="AM89" i="5"/>
  <c r="AN89" i="5"/>
  <c r="AO89" i="5"/>
  <c r="AP89" i="5"/>
  <c r="AQ89" i="5"/>
  <c r="AR89" i="5"/>
  <c r="AS89" i="5"/>
  <c r="AT89" i="5"/>
  <c r="AK90" i="5"/>
  <c r="AL90" i="5"/>
  <c r="AM90" i="5"/>
  <c r="AN90" i="5"/>
  <c r="AO90" i="5"/>
  <c r="AP90" i="5"/>
  <c r="AQ90" i="5"/>
  <c r="AR90" i="5"/>
  <c r="AS90" i="5"/>
  <c r="AT90" i="5"/>
  <c r="AK91" i="5"/>
  <c r="AL91" i="5"/>
  <c r="AM91" i="5"/>
  <c r="AN91" i="5"/>
  <c r="AO91" i="5"/>
  <c r="AP91" i="5"/>
  <c r="AQ91" i="5"/>
  <c r="AR91" i="5"/>
  <c r="AS91" i="5"/>
  <c r="AT91" i="5"/>
  <c r="AK92" i="5"/>
  <c r="AL92" i="5"/>
  <c r="AM92" i="5"/>
  <c r="AN92" i="5"/>
  <c r="AO92" i="5"/>
  <c r="AP92" i="5"/>
  <c r="AQ92" i="5"/>
  <c r="AR92" i="5"/>
  <c r="AS92" i="5"/>
  <c r="AT92" i="5"/>
  <c r="AK93" i="5"/>
  <c r="AL93" i="5"/>
  <c r="AM93" i="5"/>
  <c r="AN93" i="5"/>
  <c r="AO93" i="5"/>
  <c r="AP93" i="5"/>
  <c r="AQ93" i="5"/>
  <c r="AR93" i="5"/>
  <c r="AS93" i="5"/>
  <c r="AT93" i="5"/>
  <c r="AK94" i="5"/>
  <c r="AL94" i="5"/>
  <c r="AM94" i="5"/>
  <c r="AN94" i="5"/>
  <c r="AO94" i="5"/>
  <c r="AP94" i="5"/>
  <c r="AQ94" i="5"/>
  <c r="AR94" i="5"/>
  <c r="AS94" i="5"/>
  <c r="AT94" i="5"/>
  <c r="AK95" i="5"/>
  <c r="AL95" i="5"/>
  <c r="AM95" i="5"/>
  <c r="AN95" i="5"/>
  <c r="AO95" i="5"/>
  <c r="AP95" i="5"/>
  <c r="AQ95" i="5"/>
  <c r="AR95" i="5"/>
  <c r="AS95" i="5"/>
  <c r="AT95" i="5"/>
  <c r="AK96" i="5"/>
  <c r="AL96" i="5"/>
  <c r="AM96" i="5"/>
  <c r="AN96" i="5"/>
  <c r="AO96" i="5"/>
  <c r="AP96" i="5"/>
  <c r="AQ96" i="5"/>
  <c r="AR96" i="5"/>
  <c r="AS96" i="5"/>
  <c r="AT96" i="5"/>
  <c r="AK97" i="5"/>
  <c r="AL97" i="5"/>
  <c r="AM97" i="5"/>
  <c r="AN97" i="5"/>
  <c r="AO97" i="5"/>
  <c r="AP97" i="5"/>
  <c r="AQ97" i="5"/>
  <c r="AR97" i="5"/>
  <c r="AS97" i="5"/>
  <c r="AT97" i="5"/>
  <c r="AK98" i="5"/>
  <c r="AL98" i="5"/>
  <c r="AM98" i="5"/>
  <c r="AN98" i="5"/>
  <c r="AO98" i="5"/>
  <c r="AP98" i="5"/>
  <c r="AQ98" i="5"/>
  <c r="AR98" i="5"/>
  <c r="AS98" i="5"/>
  <c r="AT98" i="5"/>
  <c r="AK99" i="5"/>
  <c r="AL99" i="5"/>
  <c r="AM99" i="5"/>
  <c r="AN99" i="5"/>
  <c r="AO99" i="5"/>
  <c r="AP99" i="5"/>
  <c r="AQ99" i="5"/>
  <c r="AR99" i="5"/>
  <c r="AS99" i="5"/>
  <c r="AT99" i="5"/>
  <c r="AK100" i="5"/>
  <c r="AL100" i="5"/>
  <c r="AM100" i="5"/>
  <c r="AN100" i="5"/>
  <c r="AO100" i="5"/>
  <c r="AP100" i="5"/>
  <c r="AQ100" i="5"/>
  <c r="AR100" i="5"/>
  <c r="AS100" i="5"/>
  <c r="AT100" i="5"/>
  <c r="AK101" i="5"/>
  <c r="AL101" i="5"/>
  <c r="AM101" i="5"/>
  <c r="AN101" i="5"/>
  <c r="AO101" i="5"/>
  <c r="AP101" i="5"/>
  <c r="AQ101" i="5"/>
  <c r="AR101" i="5"/>
  <c r="AS101" i="5"/>
  <c r="AT101" i="5"/>
  <c r="AK102" i="5"/>
  <c r="AL102" i="5"/>
  <c r="AM102" i="5"/>
  <c r="AN102" i="5"/>
  <c r="AO102" i="5"/>
  <c r="AP102" i="5"/>
  <c r="AQ102" i="5"/>
  <c r="AR102" i="5"/>
  <c r="AS102" i="5"/>
  <c r="AT102" i="5"/>
  <c r="AK103" i="5"/>
  <c r="AL103" i="5"/>
  <c r="AM103" i="5"/>
  <c r="AN103" i="5"/>
  <c r="AO103" i="5"/>
  <c r="AP103" i="5"/>
  <c r="AQ103" i="5"/>
  <c r="AR103" i="5"/>
  <c r="AS103" i="5"/>
  <c r="AT103" i="5"/>
  <c r="AK104" i="5"/>
  <c r="AL104" i="5"/>
  <c r="AM104" i="5"/>
  <c r="AN104" i="5"/>
  <c r="AO104" i="5"/>
  <c r="AP104" i="5"/>
  <c r="AQ104" i="5"/>
  <c r="AR104" i="5"/>
  <c r="AS104" i="5"/>
  <c r="AT104" i="5"/>
  <c r="AK105" i="5"/>
  <c r="AL105" i="5"/>
  <c r="AM105" i="5"/>
  <c r="AN105" i="5"/>
  <c r="AO105" i="5"/>
  <c r="AP105" i="5"/>
  <c r="AQ105" i="5"/>
  <c r="AR105" i="5"/>
  <c r="AS105" i="5"/>
  <c r="AT105" i="5"/>
  <c r="AK106" i="5"/>
  <c r="AL106" i="5"/>
  <c r="AM106" i="5"/>
  <c r="AN106" i="5"/>
  <c r="AO106" i="5"/>
  <c r="AP106" i="5"/>
  <c r="AQ106" i="5"/>
  <c r="AR106" i="5"/>
  <c r="AS106" i="5"/>
  <c r="AT106" i="5"/>
  <c r="AK107" i="5"/>
  <c r="AL107" i="5"/>
  <c r="AM107" i="5"/>
  <c r="AN107" i="5"/>
  <c r="AO107" i="5"/>
  <c r="AP107" i="5"/>
  <c r="AQ107" i="5"/>
  <c r="AR107" i="5"/>
  <c r="AS107" i="5"/>
  <c r="AT107" i="5"/>
  <c r="AK108" i="5"/>
  <c r="AL108" i="5"/>
  <c r="AM108" i="5"/>
  <c r="AN108" i="5"/>
  <c r="AO108" i="5"/>
  <c r="AP108" i="5"/>
  <c r="AQ108" i="5"/>
  <c r="AR108" i="5"/>
  <c r="AS108" i="5"/>
  <c r="AT108" i="5"/>
  <c r="AK109" i="5"/>
  <c r="AL109" i="5"/>
  <c r="AM109" i="5"/>
  <c r="AN109" i="5"/>
  <c r="AO109" i="5"/>
  <c r="AP109" i="5"/>
  <c r="AQ109" i="5"/>
  <c r="AR109" i="5"/>
  <c r="AS109" i="5"/>
  <c r="AT109" i="5"/>
  <c r="AK110" i="5"/>
  <c r="AL110" i="5"/>
  <c r="AM110" i="5"/>
  <c r="AN110" i="5"/>
  <c r="AO110" i="5"/>
  <c r="AP110" i="5"/>
  <c r="AQ110" i="5"/>
  <c r="AR110" i="5"/>
  <c r="AS110" i="5"/>
  <c r="AT110" i="5"/>
  <c r="AK111" i="5"/>
  <c r="AL111" i="5"/>
  <c r="AM111" i="5"/>
  <c r="AN111" i="5"/>
  <c r="AO111" i="5"/>
  <c r="AP111" i="5"/>
  <c r="AQ111" i="5"/>
  <c r="AR111" i="5"/>
  <c r="AS111" i="5"/>
  <c r="AT111" i="5"/>
  <c r="AK112" i="5"/>
  <c r="AL112" i="5"/>
  <c r="AM112" i="5"/>
  <c r="AN112" i="5"/>
  <c r="AO112" i="5"/>
  <c r="AP112" i="5"/>
  <c r="AQ112" i="5"/>
  <c r="AR112" i="5"/>
  <c r="AS112" i="5"/>
  <c r="AT112" i="5"/>
  <c r="AK113" i="5"/>
  <c r="AL113" i="5"/>
  <c r="AM113" i="5"/>
  <c r="AN113" i="5"/>
  <c r="AO113" i="5"/>
  <c r="AP113" i="5"/>
  <c r="AQ113" i="5"/>
  <c r="AR113" i="5"/>
  <c r="AS113" i="5"/>
  <c r="AT113" i="5"/>
  <c r="AK114" i="5"/>
  <c r="AL114" i="5"/>
  <c r="AM114" i="5"/>
  <c r="AN114" i="5"/>
  <c r="AO114" i="5"/>
  <c r="AP114" i="5"/>
  <c r="AQ114" i="5"/>
  <c r="AR114" i="5"/>
  <c r="AS114" i="5"/>
  <c r="AT114" i="5"/>
  <c r="AK115" i="5"/>
  <c r="AL115" i="5"/>
  <c r="AM115" i="5"/>
  <c r="AN115" i="5"/>
  <c r="AO115" i="5"/>
  <c r="AP115" i="5"/>
  <c r="AQ115" i="5"/>
  <c r="AR115" i="5"/>
  <c r="AS115" i="5"/>
  <c r="AT115" i="5"/>
  <c r="AK116" i="5"/>
  <c r="AL116" i="5"/>
  <c r="AM116" i="5"/>
  <c r="AN116" i="5"/>
  <c r="AO116" i="5"/>
  <c r="AP116" i="5"/>
  <c r="AQ116" i="5"/>
  <c r="AR116" i="5"/>
  <c r="AS116" i="5"/>
  <c r="AT116" i="5"/>
  <c r="AK117" i="5"/>
  <c r="AL117" i="5"/>
  <c r="AM117" i="5"/>
  <c r="AN117" i="5"/>
  <c r="AO117" i="5"/>
  <c r="AP117" i="5"/>
  <c r="AQ117" i="5"/>
  <c r="AR117" i="5"/>
  <c r="AS117" i="5"/>
  <c r="AT117" i="5"/>
  <c r="AK118" i="5"/>
  <c r="AL118" i="5"/>
  <c r="AM118" i="5"/>
  <c r="AN118" i="5"/>
  <c r="AO118" i="5"/>
  <c r="AP118" i="5"/>
  <c r="AQ118" i="5"/>
  <c r="AR118" i="5"/>
  <c r="AS118" i="5"/>
  <c r="AT118" i="5"/>
  <c r="AK119" i="5"/>
  <c r="AL119" i="5"/>
  <c r="AM119" i="5"/>
  <c r="AN119" i="5"/>
  <c r="AO119" i="5"/>
  <c r="AP119" i="5"/>
  <c r="AQ119" i="5"/>
  <c r="AR119" i="5"/>
  <c r="AS119" i="5"/>
  <c r="AT119" i="5"/>
  <c r="AT3" i="5"/>
  <c r="AS3" i="5"/>
  <c r="AR3" i="5"/>
  <c r="AQ3" i="5"/>
  <c r="AP3" i="5"/>
  <c r="AO3" i="5"/>
  <c r="AN3" i="5"/>
  <c r="AM3" i="5"/>
  <c r="AL3" i="5"/>
  <c r="AK3" i="3"/>
  <c r="V4" i="2"/>
  <c r="W4" i="2"/>
  <c r="X4" i="2"/>
  <c r="Y4" i="2"/>
  <c r="Z4" i="2"/>
  <c r="V5" i="2"/>
  <c r="W5" i="2"/>
  <c r="X5" i="2"/>
  <c r="Y5" i="2"/>
  <c r="Z5" i="2"/>
  <c r="V6" i="2"/>
  <c r="W6" i="2"/>
  <c r="X6" i="2"/>
  <c r="Y6" i="2"/>
  <c r="Z6" i="2"/>
  <c r="V7" i="2"/>
  <c r="W7" i="2"/>
  <c r="X7" i="2"/>
  <c r="Y7" i="2"/>
  <c r="Z7" i="2"/>
  <c r="V8" i="2"/>
  <c r="W8" i="2"/>
  <c r="X8" i="2"/>
  <c r="Y8" i="2"/>
  <c r="Z8" i="2"/>
  <c r="V9" i="2"/>
  <c r="W9" i="2"/>
  <c r="X9" i="2"/>
  <c r="Y9" i="2"/>
  <c r="Z9" i="2"/>
  <c r="V10" i="2"/>
  <c r="W10" i="2"/>
  <c r="X10" i="2"/>
  <c r="Y10" i="2"/>
  <c r="Z10" i="2"/>
  <c r="V11" i="2"/>
  <c r="W11" i="2"/>
  <c r="X11" i="2"/>
  <c r="Y11" i="2"/>
  <c r="Z11" i="2"/>
  <c r="V12" i="2"/>
  <c r="W12" i="2"/>
  <c r="X12" i="2"/>
  <c r="Y12" i="2"/>
  <c r="Z12" i="2"/>
  <c r="V13" i="2"/>
  <c r="W13" i="2"/>
  <c r="X13" i="2"/>
  <c r="Y13" i="2"/>
  <c r="Z13" i="2"/>
  <c r="V14" i="2"/>
  <c r="W14" i="2"/>
  <c r="X14" i="2"/>
  <c r="Y14" i="2"/>
  <c r="Z14" i="2"/>
  <c r="V15" i="2"/>
  <c r="W15" i="2"/>
  <c r="X15" i="2"/>
  <c r="Y15" i="2"/>
  <c r="Z15" i="2"/>
  <c r="V16" i="2"/>
  <c r="W16" i="2"/>
  <c r="X16" i="2"/>
  <c r="Y16" i="2"/>
  <c r="Z16" i="2"/>
  <c r="V17" i="2"/>
  <c r="W17" i="2"/>
  <c r="X17" i="2"/>
  <c r="Y17" i="2"/>
  <c r="Z17" i="2"/>
  <c r="V18" i="2"/>
  <c r="W18" i="2"/>
  <c r="X18" i="2"/>
  <c r="Y18" i="2"/>
  <c r="Z18" i="2"/>
  <c r="V19" i="2"/>
  <c r="W19" i="2"/>
  <c r="X19" i="2"/>
  <c r="Y19" i="2"/>
  <c r="Z19" i="2"/>
  <c r="V20" i="2"/>
  <c r="W20" i="2"/>
  <c r="X20" i="2"/>
  <c r="Y20" i="2"/>
  <c r="Z20" i="2"/>
  <c r="V21" i="2"/>
  <c r="W21" i="2"/>
  <c r="X21" i="2"/>
  <c r="Y21" i="2"/>
  <c r="Z21" i="2"/>
  <c r="V22" i="2"/>
  <c r="W22" i="2"/>
  <c r="X22" i="2"/>
  <c r="Y22" i="2"/>
  <c r="Z22" i="2"/>
  <c r="V23" i="2"/>
  <c r="W23" i="2"/>
  <c r="X23" i="2"/>
  <c r="Y23" i="2"/>
  <c r="Z23" i="2"/>
  <c r="V24" i="2"/>
  <c r="W24" i="2"/>
  <c r="X24" i="2"/>
  <c r="Y24" i="2"/>
  <c r="Z24" i="2"/>
  <c r="V25" i="2"/>
  <c r="W25" i="2"/>
  <c r="X25" i="2"/>
  <c r="Y25" i="2"/>
  <c r="Z25" i="2"/>
  <c r="V26" i="2"/>
  <c r="W26" i="2"/>
  <c r="X26" i="2"/>
  <c r="Y26" i="2"/>
  <c r="Z26" i="2"/>
  <c r="V27" i="2"/>
  <c r="W27" i="2"/>
  <c r="X27" i="2"/>
  <c r="Y27" i="2"/>
  <c r="Z27" i="2"/>
  <c r="V28" i="2"/>
  <c r="W28" i="2"/>
  <c r="X28" i="2"/>
  <c r="Y28" i="2"/>
  <c r="Z28" i="2"/>
  <c r="V29" i="2"/>
  <c r="W29" i="2"/>
  <c r="X29" i="2"/>
  <c r="Y29" i="2"/>
  <c r="Z29" i="2"/>
  <c r="V30" i="2"/>
  <c r="W30" i="2"/>
  <c r="X30" i="2"/>
  <c r="Y30" i="2"/>
  <c r="Z30" i="2"/>
  <c r="V31" i="2"/>
  <c r="W31" i="2"/>
  <c r="X31" i="2"/>
  <c r="Y31" i="2"/>
  <c r="Z31" i="2"/>
  <c r="V32" i="2"/>
  <c r="W32" i="2"/>
  <c r="X32" i="2"/>
  <c r="Y32" i="2"/>
  <c r="Z32" i="2"/>
  <c r="V33" i="2"/>
  <c r="W33" i="2"/>
  <c r="X33" i="2"/>
  <c r="Y33" i="2"/>
  <c r="Z33" i="2"/>
  <c r="V34" i="2"/>
  <c r="W34" i="2"/>
  <c r="X34" i="2"/>
  <c r="Y34" i="2"/>
  <c r="Z34" i="2"/>
  <c r="V35" i="2"/>
  <c r="W35" i="2"/>
  <c r="X35" i="2"/>
  <c r="Y35" i="2"/>
  <c r="Z35" i="2"/>
  <c r="V36" i="2"/>
  <c r="W36" i="2"/>
  <c r="X36" i="2"/>
  <c r="Y36" i="2"/>
  <c r="Z36" i="2"/>
  <c r="V37" i="2"/>
  <c r="W37" i="2"/>
  <c r="X37" i="2"/>
  <c r="Y37" i="2"/>
  <c r="Z37" i="2"/>
  <c r="V38" i="2"/>
  <c r="W38" i="2"/>
  <c r="X38" i="2"/>
  <c r="Y38" i="2"/>
  <c r="Z38" i="2"/>
  <c r="V39" i="2"/>
  <c r="W39" i="2"/>
  <c r="X39" i="2"/>
  <c r="Y39" i="2"/>
  <c r="Z39" i="2"/>
  <c r="V40" i="2"/>
  <c r="W40" i="2"/>
  <c r="X40" i="2"/>
  <c r="Y40" i="2"/>
  <c r="Z40" i="2"/>
  <c r="V41" i="2"/>
  <c r="W41" i="2"/>
  <c r="X41" i="2"/>
  <c r="Y41" i="2"/>
  <c r="Z41" i="2"/>
  <c r="V42" i="2"/>
  <c r="W42" i="2"/>
  <c r="X42" i="2"/>
  <c r="Y42" i="2"/>
  <c r="Z42" i="2"/>
  <c r="V43" i="2"/>
  <c r="W43" i="2"/>
  <c r="X43" i="2"/>
  <c r="Y43" i="2"/>
  <c r="Z43" i="2"/>
  <c r="V44" i="2"/>
  <c r="W44" i="2"/>
  <c r="X44" i="2"/>
  <c r="Y44" i="2"/>
  <c r="Z44" i="2"/>
  <c r="V45" i="2"/>
  <c r="W45" i="2"/>
  <c r="X45" i="2"/>
  <c r="Y45" i="2"/>
  <c r="Z45" i="2"/>
  <c r="V46" i="2"/>
  <c r="W46" i="2"/>
  <c r="X46" i="2"/>
  <c r="Y46" i="2"/>
  <c r="Z46" i="2"/>
  <c r="V47" i="2"/>
  <c r="W47" i="2"/>
  <c r="X47" i="2"/>
  <c r="Y47" i="2"/>
  <c r="Z47" i="2"/>
  <c r="V48" i="2"/>
  <c r="W48" i="2"/>
  <c r="X48" i="2"/>
  <c r="Y48" i="2"/>
  <c r="Z48" i="2"/>
  <c r="V49" i="2"/>
  <c r="W49" i="2"/>
  <c r="X49" i="2"/>
  <c r="Y49" i="2"/>
  <c r="Z49" i="2"/>
  <c r="V50" i="2"/>
  <c r="W50" i="2"/>
  <c r="X50" i="2"/>
  <c r="Y50" i="2"/>
  <c r="Z50" i="2"/>
  <c r="V51" i="2"/>
  <c r="W51" i="2"/>
  <c r="X51" i="2"/>
  <c r="Y51" i="2"/>
  <c r="Z51" i="2"/>
  <c r="V52" i="2"/>
  <c r="W52" i="2"/>
  <c r="X52" i="2"/>
  <c r="Y52" i="2"/>
  <c r="Z52" i="2"/>
  <c r="V53" i="2"/>
  <c r="W53" i="2"/>
  <c r="X53" i="2"/>
  <c r="Y53" i="2"/>
  <c r="Z53" i="2"/>
  <c r="V54" i="2"/>
  <c r="W54" i="2"/>
  <c r="X54" i="2"/>
  <c r="Y54" i="2"/>
  <c r="Z54" i="2"/>
  <c r="V55" i="2"/>
  <c r="W55" i="2"/>
  <c r="X55" i="2"/>
  <c r="Y55" i="2"/>
  <c r="Z55" i="2"/>
  <c r="V56" i="2"/>
  <c r="W56" i="2"/>
  <c r="X56" i="2"/>
  <c r="Y56" i="2"/>
  <c r="Z56" i="2"/>
  <c r="V57" i="2"/>
  <c r="W57" i="2"/>
  <c r="X57" i="2"/>
  <c r="Y57" i="2"/>
  <c r="Z57" i="2"/>
  <c r="V58" i="2"/>
  <c r="W58" i="2"/>
  <c r="X58" i="2"/>
  <c r="Y58" i="2"/>
  <c r="Z58" i="2"/>
  <c r="V59" i="2"/>
  <c r="W59" i="2"/>
  <c r="X59" i="2"/>
  <c r="Y59" i="2"/>
  <c r="Z59" i="2"/>
  <c r="V60" i="2"/>
  <c r="W60" i="2"/>
  <c r="X60" i="2"/>
  <c r="Y60" i="2"/>
  <c r="Z60" i="2"/>
  <c r="V61" i="2"/>
  <c r="W61" i="2"/>
  <c r="X61" i="2"/>
  <c r="Y61" i="2"/>
  <c r="Z61" i="2"/>
  <c r="V62" i="2"/>
  <c r="W62" i="2"/>
  <c r="X62" i="2"/>
  <c r="Y62" i="2"/>
  <c r="Z62" i="2"/>
  <c r="V63" i="2"/>
  <c r="W63" i="2"/>
  <c r="X63" i="2"/>
  <c r="Y63" i="2"/>
  <c r="Z63" i="2"/>
  <c r="V64" i="2"/>
  <c r="W64" i="2"/>
  <c r="X64" i="2"/>
  <c r="Y64" i="2"/>
  <c r="Z64" i="2"/>
  <c r="V65" i="2"/>
  <c r="W65" i="2"/>
  <c r="X65" i="2"/>
  <c r="Y65" i="2"/>
  <c r="Z65" i="2"/>
  <c r="V66" i="2"/>
  <c r="W66" i="2"/>
  <c r="X66" i="2"/>
  <c r="Y66" i="2"/>
  <c r="Z66" i="2"/>
  <c r="V67" i="2"/>
  <c r="W67" i="2"/>
  <c r="X67" i="2"/>
  <c r="Y67" i="2"/>
  <c r="Z67" i="2"/>
  <c r="V68" i="2"/>
  <c r="W68" i="2"/>
  <c r="X68" i="2"/>
  <c r="Y68" i="2"/>
  <c r="Z68" i="2"/>
  <c r="V69" i="2"/>
  <c r="W69" i="2"/>
  <c r="X69" i="2"/>
  <c r="Y69" i="2"/>
  <c r="Z69" i="2"/>
  <c r="V70" i="2"/>
  <c r="W70" i="2"/>
  <c r="X70" i="2"/>
  <c r="Y70" i="2"/>
  <c r="Z70" i="2"/>
  <c r="V71" i="2"/>
  <c r="W71" i="2"/>
  <c r="X71" i="2"/>
  <c r="Y71" i="2"/>
  <c r="Z71" i="2"/>
  <c r="V72" i="2"/>
  <c r="W72" i="2"/>
  <c r="X72" i="2"/>
  <c r="Y72" i="2"/>
  <c r="Z72" i="2"/>
  <c r="V73" i="2"/>
  <c r="W73" i="2"/>
  <c r="X73" i="2"/>
  <c r="Y73" i="2"/>
  <c r="Z73" i="2"/>
  <c r="V74" i="2"/>
  <c r="W74" i="2"/>
  <c r="X74" i="2"/>
  <c r="Y74" i="2"/>
  <c r="Z74" i="2"/>
  <c r="V75" i="2"/>
  <c r="W75" i="2"/>
  <c r="X75" i="2"/>
  <c r="Y75" i="2"/>
  <c r="Z75" i="2"/>
  <c r="V76" i="2"/>
  <c r="W76" i="2"/>
  <c r="X76" i="2"/>
  <c r="Y76" i="2"/>
  <c r="Z76" i="2"/>
  <c r="V77" i="2"/>
  <c r="W77" i="2"/>
  <c r="X77" i="2"/>
  <c r="Y77" i="2"/>
  <c r="Z77" i="2"/>
  <c r="V78" i="2"/>
  <c r="W78" i="2"/>
  <c r="X78" i="2"/>
  <c r="Y78" i="2"/>
  <c r="Z78" i="2"/>
  <c r="V79" i="2"/>
  <c r="W79" i="2"/>
  <c r="X79" i="2"/>
  <c r="Y79" i="2"/>
  <c r="Z79" i="2"/>
  <c r="V80" i="2"/>
  <c r="W80" i="2"/>
  <c r="X80" i="2"/>
  <c r="Y80" i="2"/>
  <c r="Z80" i="2"/>
  <c r="V81" i="2"/>
  <c r="W81" i="2"/>
  <c r="X81" i="2"/>
  <c r="Y81" i="2"/>
  <c r="Z81" i="2"/>
  <c r="V82" i="2"/>
  <c r="W82" i="2"/>
  <c r="X82" i="2"/>
  <c r="Y82" i="2"/>
  <c r="Z82" i="2"/>
  <c r="V83" i="2"/>
  <c r="W83" i="2"/>
  <c r="X83" i="2"/>
  <c r="Y83" i="2"/>
  <c r="Z83" i="2"/>
  <c r="V84" i="2"/>
  <c r="W84" i="2"/>
  <c r="X84" i="2"/>
  <c r="Y84" i="2"/>
  <c r="Z84" i="2"/>
  <c r="V85" i="2"/>
  <c r="W85" i="2"/>
  <c r="X85" i="2"/>
  <c r="Y85" i="2"/>
  <c r="Z85" i="2"/>
  <c r="V86" i="2"/>
  <c r="W86" i="2"/>
  <c r="X86" i="2"/>
  <c r="Y86" i="2"/>
  <c r="Z86" i="2"/>
  <c r="V87" i="2"/>
  <c r="W87" i="2"/>
  <c r="X87" i="2"/>
  <c r="Y87" i="2"/>
  <c r="Z87" i="2"/>
  <c r="V88" i="2"/>
  <c r="W88" i="2"/>
  <c r="X88" i="2"/>
  <c r="Y88" i="2"/>
  <c r="Z88" i="2"/>
  <c r="V89" i="2"/>
  <c r="W89" i="2"/>
  <c r="X89" i="2"/>
  <c r="Y89" i="2"/>
  <c r="Z89" i="2"/>
  <c r="V90" i="2"/>
  <c r="W90" i="2"/>
  <c r="X90" i="2"/>
  <c r="Y90" i="2"/>
  <c r="Z90" i="2"/>
  <c r="V91" i="2"/>
  <c r="W91" i="2"/>
  <c r="X91" i="2"/>
  <c r="Y91" i="2"/>
  <c r="Z91" i="2"/>
  <c r="V92" i="2"/>
  <c r="W92" i="2"/>
  <c r="X92" i="2"/>
  <c r="Y92" i="2"/>
  <c r="Z92" i="2"/>
  <c r="V93" i="2"/>
  <c r="W93" i="2"/>
  <c r="X93" i="2"/>
  <c r="Y93" i="2"/>
  <c r="Z93" i="2"/>
  <c r="V94" i="2"/>
  <c r="W94" i="2"/>
  <c r="X94" i="2"/>
  <c r="Y94" i="2"/>
  <c r="Z94" i="2"/>
  <c r="V95" i="2"/>
  <c r="W95" i="2"/>
  <c r="X95" i="2"/>
  <c r="Y95" i="2"/>
  <c r="Z95" i="2"/>
  <c r="V96" i="2"/>
  <c r="W96" i="2"/>
  <c r="X96" i="2"/>
  <c r="Y96" i="2"/>
  <c r="Z96" i="2"/>
  <c r="V97" i="2"/>
  <c r="W97" i="2"/>
  <c r="X97" i="2"/>
  <c r="Y97" i="2"/>
  <c r="Z97" i="2"/>
  <c r="V98" i="2"/>
  <c r="W98" i="2"/>
  <c r="X98" i="2"/>
  <c r="Y98" i="2"/>
  <c r="Z98" i="2"/>
  <c r="V99" i="2"/>
  <c r="W99" i="2"/>
  <c r="X99" i="2"/>
  <c r="Y99" i="2"/>
  <c r="Z99" i="2"/>
  <c r="V100" i="2"/>
  <c r="W100" i="2"/>
  <c r="X100" i="2"/>
  <c r="Y100" i="2"/>
  <c r="Z100" i="2"/>
  <c r="V101" i="2"/>
  <c r="W101" i="2"/>
  <c r="X101" i="2"/>
  <c r="Y101" i="2"/>
  <c r="Z101" i="2"/>
  <c r="V102" i="2"/>
  <c r="W102" i="2"/>
  <c r="X102" i="2"/>
  <c r="Y102" i="2"/>
  <c r="Z102" i="2"/>
  <c r="V103" i="2"/>
  <c r="W103" i="2"/>
  <c r="X103" i="2"/>
  <c r="Y103" i="2"/>
  <c r="Z103" i="2"/>
  <c r="V104" i="2"/>
  <c r="W104" i="2"/>
  <c r="X104" i="2"/>
  <c r="Y104" i="2"/>
  <c r="Z104" i="2"/>
  <c r="V105" i="2"/>
  <c r="W105" i="2"/>
  <c r="X105" i="2"/>
  <c r="Y105" i="2"/>
  <c r="Z105" i="2"/>
  <c r="V106" i="2"/>
  <c r="W106" i="2"/>
  <c r="X106" i="2"/>
  <c r="Y106" i="2"/>
  <c r="Z106" i="2"/>
  <c r="V107" i="2"/>
  <c r="W107" i="2"/>
  <c r="X107" i="2"/>
  <c r="Y107" i="2"/>
  <c r="Z107" i="2"/>
  <c r="V108" i="2"/>
  <c r="W108" i="2"/>
  <c r="X108" i="2"/>
  <c r="Y108" i="2"/>
  <c r="Z108" i="2"/>
  <c r="V109" i="2"/>
  <c r="W109" i="2"/>
  <c r="X109" i="2"/>
  <c r="Y109" i="2"/>
  <c r="Z109" i="2"/>
  <c r="V110" i="2"/>
  <c r="W110" i="2"/>
  <c r="X110" i="2"/>
  <c r="Y110" i="2"/>
  <c r="Z110" i="2"/>
  <c r="V111" i="2"/>
  <c r="W111" i="2"/>
  <c r="X111" i="2"/>
  <c r="Y111" i="2"/>
  <c r="Z111" i="2"/>
  <c r="V112" i="2"/>
  <c r="W112" i="2"/>
  <c r="X112" i="2"/>
  <c r="Y112" i="2"/>
  <c r="Z112" i="2"/>
  <c r="V113" i="2"/>
  <c r="W113" i="2"/>
  <c r="X113" i="2"/>
  <c r="Y113" i="2"/>
  <c r="Z113" i="2"/>
  <c r="V114" i="2"/>
  <c r="W114" i="2"/>
  <c r="X114" i="2"/>
  <c r="Y114" i="2"/>
  <c r="Z114" i="2"/>
  <c r="V115" i="2"/>
  <c r="W115" i="2"/>
  <c r="X115" i="2"/>
  <c r="Y115" i="2"/>
  <c r="Z115" i="2"/>
  <c r="V116" i="2"/>
  <c r="W116" i="2"/>
  <c r="X116" i="2"/>
  <c r="Y116" i="2"/>
  <c r="Z116" i="2"/>
  <c r="V117" i="2"/>
  <c r="W117" i="2"/>
  <c r="X117" i="2"/>
  <c r="Y117" i="2"/>
  <c r="Z117" i="2"/>
  <c r="V118" i="2"/>
  <c r="W118" i="2"/>
  <c r="X118" i="2"/>
  <c r="Y118" i="2"/>
  <c r="Z118" i="2"/>
  <c r="V119" i="2"/>
  <c r="W119" i="2"/>
  <c r="X119" i="2"/>
  <c r="Y119" i="2"/>
  <c r="Z119" i="2"/>
  <c r="Z3" i="2"/>
  <c r="Y3" i="2"/>
  <c r="X3" i="2"/>
  <c r="W3" i="2"/>
  <c r="V3" i="2"/>
  <c r="AK3" i="5"/>
  <c r="Z4" i="5"/>
  <c r="AA4" i="5"/>
  <c r="AB4" i="5"/>
  <c r="AC4" i="5"/>
  <c r="AD4" i="5"/>
  <c r="AE4" i="5"/>
  <c r="AF4" i="5"/>
  <c r="AG4" i="5"/>
  <c r="AH4" i="5"/>
  <c r="AI4" i="5"/>
  <c r="Z5" i="5"/>
  <c r="AA5" i="5"/>
  <c r="AB5" i="5"/>
  <c r="AC5" i="5"/>
  <c r="AD5" i="5"/>
  <c r="AE5" i="5"/>
  <c r="AF5" i="5"/>
  <c r="AG5" i="5"/>
  <c r="AH5" i="5"/>
  <c r="AI5" i="5"/>
  <c r="Z6" i="5"/>
  <c r="AA6" i="5"/>
  <c r="AB6" i="5"/>
  <c r="AC6" i="5"/>
  <c r="AD6" i="5"/>
  <c r="AE6" i="5"/>
  <c r="AF6" i="5"/>
  <c r="AG6" i="5"/>
  <c r="AH6" i="5"/>
  <c r="AI6" i="5"/>
  <c r="Z7" i="5"/>
  <c r="AA7" i="5"/>
  <c r="AB7" i="5"/>
  <c r="AC7" i="5"/>
  <c r="AD7" i="5"/>
  <c r="AE7" i="5"/>
  <c r="AF7" i="5"/>
  <c r="AG7" i="5"/>
  <c r="AH7" i="5"/>
  <c r="AI7" i="5"/>
  <c r="Z8" i="5"/>
  <c r="AA8" i="5"/>
  <c r="AB8" i="5"/>
  <c r="AC8" i="5"/>
  <c r="AD8" i="5"/>
  <c r="AE8" i="5"/>
  <c r="AF8" i="5"/>
  <c r="AG8" i="5"/>
  <c r="AH8" i="5"/>
  <c r="AI8" i="5"/>
  <c r="Z9" i="5"/>
  <c r="AA9" i="5"/>
  <c r="AB9" i="5"/>
  <c r="AC9" i="5"/>
  <c r="AD9" i="5"/>
  <c r="AE9" i="5"/>
  <c r="AF9" i="5"/>
  <c r="AG9" i="5"/>
  <c r="AH9" i="5"/>
  <c r="AI9" i="5"/>
  <c r="Z10" i="5"/>
  <c r="AA10" i="5"/>
  <c r="AB10" i="5"/>
  <c r="AC10" i="5"/>
  <c r="AD10" i="5"/>
  <c r="AE10" i="5"/>
  <c r="AF10" i="5"/>
  <c r="AG10" i="5"/>
  <c r="AH10" i="5"/>
  <c r="AI10" i="5"/>
  <c r="Z11" i="5"/>
  <c r="AA11" i="5"/>
  <c r="AB11" i="5"/>
  <c r="AC11" i="5"/>
  <c r="AD11" i="5"/>
  <c r="AE11" i="5"/>
  <c r="AF11" i="5"/>
  <c r="AG11" i="5"/>
  <c r="AH11" i="5"/>
  <c r="AI11" i="5"/>
  <c r="Z12" i="5"/>
  <c r="AA12" i="5"/>
  <c r="AB12" i="5"/>
  <c r="AC12" i="5"/>
  <c r="AD12" i="5"/>
  <c r="AE12" i="5"/>
  <c r="AF12" i="5"/>
  <c r="AG12" i="5"/>
  <c r="AH12" i="5"/>
  <c r="AI12" i="5"/>
  <c r="Z13" i="5"/>
  <c r="AA13" i="5"/>
  <c r="AB13" i="5"/>
  <c r="AC13" i="5"/>
  <c r="AD13" i="5"/>
  <c r="AE13" i="5"/>
  <c r="AF13" i="5"/>
  <c r="AG13" i="5"/>
  <c r="AH13" i="5"/>
  <c r="AI13" i="5"/>
  <c r="Z14" i="5"/>
  <c r="AA14" i="5"/>
  <c r="AB14" i="5"/>
  <c r="AC14" i="5"/>
  <c r="AD14" i="5"/>
  <c r="AE14" i="5"/>
  <c r="AF14" i="5"/>
  <c r="AG14" i="5"/>
  <c r="AH14" i="5"/>
  <c r="AI14" i="5"/>
  <c r="Z15" i="5"/>
  <c r="AA15" i="5"/>
  <c r="AB15" i="5"/>
  <c r="AC15" i="5"/>
  <c r="AD15" i="5"/>
  <c r="AE15" i="5"/>
  <c r="AF15" i="5"/>
  <c r="AG15" i="5"/>
  <c r="AH15" i="5"/>
  <c r="AI15" i="5"/>
  <c r="Z16" i="5"/>
  <c r="AA16" i="5"/>
  <c r="AB16" i="5"/>
  <c r="AC16" i="5"/>
  <c r="AD16" i="5"/>
  <c r="AE16" i="5"/>
  <c r="AF16" i="5"/>
  <c r="AG16" i="5"/>
  <c r="AH16" i="5"/>
  <c r="AI16" i="5"/>
  <c r="Z17" i="5"/>
  <c r="AA17" i="5"/>
  <c r="AB17" i="5"/>
  <c r="AC17" i="5"/>
  <c r="AD17" i="5"/>
  <c r="AE17" i="5"/>
  <c r="AF17" i="5"/>
  <c r="AG17" i="5"/>
  <c r="AH17" i="5"/>
  <c r="AI17" i="5"/>
  <c r="Z18" i="5"/>
  <c r="AA18" i="5"/>
  <c r="AB18" i="5"/>
  <c r="AC18" i="5"/>
  <c r="AD18" i="5"/>
  <c r="AE18" i="5"/>
  <c r="AF18" i="5"/>
  <c r="AG18" i="5"/>
  <c r="AH18" i="5"/>
  <c r="AI18" i="5"/>
  <c r="Z19" i="5"/>
  <c r="AA19" i="5"/>
  <c r="AB19" i="5"/>
  <c r="AC19" i="5"/>
  <c r="AD19" i="5"/>
  <c r="AE19" i="5"/>
  <c r="AF19" i="5"/>
  <c r="AG19" i="5"/>
  <c r="AH19" i="5"/>
  <c r="AI19" i="5"/>
  <c r="Z20" i="5"/>
  <c r="AA20" i="5"/>
  <c r="AB20" i="5"/>
  <c r="AC20" i="5"/>
  <c r="AD20" i="5"/>
  <c r="AE20" i="5"/>
  <c r="AF20" i="5"/>
  <c r="AG20" i="5"/>
  <c r="AH20" i="5"/>
  <c r="AI20" i="5"/>
  <c r="Z21" i="5"/>
  <c r="AA21" i="5"/>
  <c r="AB21" i="5"/>
  <c r="AC21" i="5"/>
  <c r="AD21" i="5"/>
  <c r="AE21" i="5"/>
  <c r="AF21" i="5"/>
  <c r="AG21" i="5"/>
  <c r="AH21" i="5"/>
  <c r="AI21" i="5"/>
  <c r="Z22" i="5"/>
  <c r="AA22" i="5"/>
  <c r="AB22" i="5"/>
  <c r="AC22" i="5"/>
  <c r="AD22" i="5"/>
  <c r="AE22" i="5"/>
  <c r="AF22" i="5"/>
  <c r="AG22" i="5"/>
  <c r="AH22" i="5"/>
  <c r="AI22" i="5"/>
  <c r="Z23" i="5"/>
  <c r="AA23" i="5"/>
  <c r="AB23" i="5"/>
  <c r="AC23" i="5"/>
  <c r="AD23" i="5"/>
  <c r="AE23" i="5"/>
  <c r="AF23" i="5"/>
  <c r="AG23" i="5"/>
  <c r="AH23" i="5"/>
  <c r="AI23" i="5"/>
  <c r="Z24" i="5"/>
  <c r="AA24" i="5"/>
  <c r="AB24" i="5"/>
  <c r="AC24" i="5"/>
  <c r="AD24" i="5"/>
  <c r="AE24" i="5"/>
  <c r="AF24" i="5"/>
  <c r="AG24" i="5"/>
  <c r="AH24" i="5"/>
  <c r="AI24" i="5"/>
  <c r="Z25" i="5"/>
  <c r="AA25" i="5"/>
  <c r="AB25" i="5"/>
  <c r="AC25" i="5"/>
  <c r="AD25" i="5"/>
  <c r="AE25" i="5"/>
  <c r="AF25" i="5"/>
  <c r="AG25" i="5"/>
  <c r="AH25" i="5"/>
  <c r="AI25" i="5"/>
  <c r="Z26" i="5"/>
  <c r="AA26" i="5"/>
  <c r="AB26" i="5"/>
  <c r="AC26" i="5"/>
  <c r="AD26" i="5"/>
  <c r="AE26" i="5"/>
  <c r="AF26" i="5"/>
  <c r="AG26" i="5"/>
  <c r="AH26" i="5"/>
  <c r="AI26" i="5"/>
  <c r="Z27" i="5"/>
  <c r="AA27" i="5"/>
  <c r="AB27" i="5"/>
  <c r="AC27" i="5"/>
  <c r="AD27" i="5"/>
  <c r="AE27" i="5"/>
  <c r="AF27" i="5"/>
  <c r="AG27" i="5"/>
  <c r="AH27" i="5"/>
  <c r="AI27" i="5"/>
  <c r="Z28" i="5"/>
  <c r="AA28" i="5"/>
  <c r="AB28" i="5"/>
  <c r="AC28" i="5"/>
  <c r="AD28" i="5"/>
  <c r="AE28" i="5"/>
  <c r="AF28" i="5"/>
  <c r="AG28" i="5"/>
  <c r="AH28" i="5"/>
  <c r="AI28" i="5"/>
  <c r="Z29" i="5"/>
  <c r="AA29" i="5"/>
  <c r="AB29" i="5"/>
  <c r="AC29" i="5"/>
  <c r="AD29" i="5"/>
  <c r="AE29" i="5"/>
  <c r="AF29" i="5"/>
  <c r="AG29" i="5"/>
  <c r="AH29" i="5"/>
  <c r="AI29" i="5"/>
  <c r="Z30" i="5"/>
  <c r="AA30" i="5"/>
  <c r="AB30" i="5"/>
  <c r="AC30" i="5"/>
  <c r="AD30" i="5"/>
  <c r="AE30" i="5"/>
  <c r="AF30" i="5"/>
  <c r="AG30" i="5"/>
  <c r="AH30" i="5"/>
  <c r="AI30" i="5"/>
  <c r="Z31" i="5"/>
  <c r="AA31" i="5"/>
  <c r="AB31" i="5"/>
  <c r="AC31" i="5"/>
  <c r="AD31" i="5"/>
  <c r="AE31" i="5"/>
  <c r="AF31" i="5"/>
  <c r="AG31" i="5"/>
  <c r="AH31" i="5"/>
  <c r="AI31" i="5"/>
  <c r="Z32" i="5"/>
  <c r="AA32" i="5"/>
  <c r="AB32" i="5"/>
  <c r="AC32" i="5"/>
  <c r="AD32" i="5"/>
  <c r="AE32" i="5"/>
  <c r="AF32" i="5"/>
  <c r="AG32" i="5"/>
  <c r="AH32" i="5"/>
  <c r="AI32" i="5"/>
  <c r="Z33" i="5"/>
  <c r="AA33" i="5"/>
  <c r="AB33" i="5"/>
  <c r="AC33" i="5"/>
  <c r="AD33" i="5"/>
  <c r="AE33" i="5"/>
  <c r="AF33" i="5"/>
  <c r="AG33" i="5"/>
  <c r="AH33" i="5"/>
  <c r="AI33" i="5"/>
  <c r="Z34" i="5"/>
  <c r="AA34" i="5"/>
  <c r="AB34" i="5"/>
  <c r="AC34" i="5"/>
  <c r="AD34" i="5"/>
  <c r="AE34" i="5"/>
  <c r="AF34" i="5"/>
  <c r="AG34" i="5"/>
  <c r="AH34" i="5"/>
  <c r="AI34" i="5"/>
  <c r="Z35" i="5"/>
  <c r="AA35" i="5"/>
  <c r="AB35" i="5"/>
  <c r="AC35" i="5"/>
  <c r="AD35" i="5"/>
  <c r="AE35" i="5"/>
  <c r="AF35" i="5"/>
  <c r="AG35" i="5"/>
  <c r="AH35" i="5"/>
  <c r="AI35" i="5"/>
  <c r="Z36" i="5"/>
  <c r="AA36" i="5"/>
  <c r="AB36" i="5"/>
  <c r="AC36" i="5"/>
  <c r="AD36" i="5"/>
  <c r="AE36" i="5"/>
  <c r="AF36" i="5"/>
  <c r="AG36" i="5"/>
  <c r="AH36" i="5"/>
  <c r="AI36" i="5"/>
  <c r="Z37" i="5"/>
  <c r="AA37" i="5"/>
  <c r="AB37" i="5"/>
  <c r="AC37" i="5"/>
  <c r="AD37" i="5"/>
  <c r="AE37" i="5"/>
  <c r="AF37" i="5"/>
  <c r="AG37" i="5"/>
  <c r="AH37" i="5"/>
  <c r="AI37" i="5"/>
  <c r="Z38" i="5"/>
  <c r="AA38" i="5"/>
  <c r="AB38" i="5"/>
  <c r="AC38" i="5"/>
  <c r="AD38" i="5"/>
  <c r="AE38" i="5"/>
  <c r="AF38" i="5"/>
  <c r="AG38" i="5"/>
  <c r="AH38" i="5"/>
  <c r="AI38" i="5"/>
  <c r="Z39" i="5"/>
  <c r="AA39" i="5"/>
  <c r="AB39" i="5"/>
  <c r="AC39" i="5"/>
  <c r="AD39" i="5"/>
  <c r="AE39" i="5"/>
  <c r="AF39" i="5"/>
  <c r="AG39" i="5"/>
  <c r="AH39" i="5"/>
  <c r="AI39" i="5"/>
  <c r="Z40" i="5"/>
  <c r="AA40" i="5"/>
  <c r="AB40" i="5"/>
  <c r="AC40" i="5"/>
  <c r="AD40" i="5"/>
  <c r="AE40" i="5"/>
  <c r="AF40" i="5"/>
  <c r="AG40" i="5"/>
  <c r="AH40" i="5"/>
  <c r="AI40" i="5"/>
  <c r="Z41" i="5"/>
  <c r="AA41" i="5"/>
  <c r="AB41" i="5"/>
  <c r="AC41" i="5"/>
  <c r="AD41" i="5"/>
  <c r="AE41" i="5"/>
  <c r="AF41" i="5"/>
  <c r="AG41" i="5"/>
  <c r="AH41" i="5"/>
  <c r="AI41" i="5"/>
  <c r="Z42" i="5"/>
  <c r="AA42" i="5"/>
  <c r="AB42" i="5"/>
  <c r="AC42" i="5"/>
  <c r="AD42" i="5"/>
  <c r="AE42" i="5"/>
  <c r="AF42" i="5"/>
  <c r="AG42" i="5"/>
  <c r="AH42" i="5"/>
  <c r="AI42" i="5"/>
  <c r="Z43" i="5"/>
  <c r="AA43" i="5"/>
  <c r="AB43" i="5"/>
  <c r="AC43" i="5"/>
  <c r="AD43" i="5"/>
  <c r="AE43" i="5"/>
  <c r="AF43" i="5"/>
  <c r="AG43" i="5"/>
  <c r="AH43" i="5"/>
  <c r="AI43" i="5"/>
  <c r="Z44" i="5"/>
  <c r="AA44" i="5"/>
  <c r="AB44" i="5"/>
  <c r="AC44" i="5"/>
  <c r="AD44" i="5"/>
  <c r="AE44" i="5"/>
  <c r="AF44" i="5"/>
  <c r="AG44" i="5"/>
  <c r="AH44" i="5"/>
  <c r="AI44" i="5"/>
  <c r="Z45" i="5"/>
  <c r="AA45" i="5"/>
  <c r="AB45" i="5"/>
  <c r="AC45" i="5"/>
  <c r="AD45" i="5"/>
  <c r="AE45" i="5"/>
  <c r="AF45" i="5"/>
  <c r="AG45" i="5"/>
  <c r="AH45" i="5"/>
  <c r="AI45" i="5"/>
  <c r="Z46" i="5"/>
  <c r="AA46" i="5"/>
  <c r="AB46" i="5"/>
  <c r="AC46" i="5"/>
  <c r="AD46" i="5"/>
  <c r="AE46" i="5"/>
  <c r="AF46" i="5"/>
  <c r="AG46" i="5"/>
  <c r="AH46" i="5"/>
  <c r="AI46" i="5"/>
  <c r="Z47" i="5"/>
  <c r="AA47" i="5"/>
  <c r="AB47" i="5"/>
  <c r="AC47" i="5"/>
  <c r="AD47" i="5"/>
  <c r="AE47" i="5"/>
  <c r="AF47" i="5"/>
  <c r="AG47" i="5"/>
  <c r="AH47" i="5"/>
  <c r="AI47" i="5"/>
  <c r="Z48" i="5"/>
  <c r="AA48" i="5"/>
  <c r="AB48" i="5"/>
  <c r="AC48" i="5"/>
  <c r="AD48" i="5"/>
  <c r="AE48" i="5"/>
  <c r="AF48" i="5"/>
  <c r="AG48" i="5"/>
  <c r="AH48" i="5"/>
  <c r="AI48" i="5"/>
  <c r="Z49" i="5"/>
  <c r="AA49" i="5"/>
  <c r="AB49" i="5"/>
  <c r="AC49" i="5"/>
  <c r="AD49" i="5"/>
  <c r="AE49" i="5"/>
  <c r="AF49" i="5"/>
  <c r="AG49" i="5"/>
  <c r="AH49" i="5"/>
  <c r="AI49" i="5"/>
  <c r="Z50" i="5"/>
  <c r="AA50" i="5"/>
  <c r="AB50" i="5"/>
  <c r="AC50" i="5"/>
  <c r="AD50" i="5"/>
  <c r="AE50" i="5"/>
  <c r="AF50" i="5"/>
  <c r="AG50" i="5"/>
  <c r="AH50" i="5"/>
  <c r="AI50" i="5"/>
  <c r="Z51" i="5"/>
  <c r="AA51" i="5"/>
  <c r="AB51" i="5"/>
  <c r="AC51" i="5"/>
  <c r="AD51" i="5"/>
  <c r="AE51" i="5"/>
  <c r="AF51" i="5"/>
  <c r="AG51" i="5"/>
  <c r="AH51" i="5"/>
  <c r="AI51" i="5"/>
  <c r="Z52" i="5"/>
  <c r="AA52" i="5"/>
  <c r="AB52" i="5"/>
  <c r="AC52" i="5"/>
  <c r="AD52" i="5"/>
  <c r="AE52" i="5"/>
  <c r="AF52" i="5"/>
  <c r="AG52" i="5"/>
  <c r="AH52" i="5"/>
  <c r="AI52" i="5"/>
  <c r="Z53" i="5"/>
  <c r="AA53" i="5"/>
  <c r="AB53" i="5"/>
  <c r="AC53" i="5"/>
  <c r="AD53" i="5"/>
  <c r="AE53" i="5"/>
  <c r="AF53" i="5"/>
  <c r="AG53" i="5"/>
  <c r="AH53" i="5"/>
  <c r="AI53" i="5"/>
  <c r="Z54" i="5"/>
  <c r="AA54" i="5"/>
  <c r="AB54" i="5"/>
  <c r="AC54" i="5"/>
  <c r="AD54" i="5"/>
  <c r="AE54" i="5"/>
  <c r="AF54" i="5"/>
  <c r="AG54" i="5"/>
  <c r="AH54" i="5"/>
  <c r="AI54" i="5"/>
  <c r="Z55" i="5"/>
  <c r="AA55" i="5"/>
  <c r="AB55" i="5"/>
  <c r="AC55" i="5"/>
  <c r="AD55" i="5"/>
  <c r="AE55" i="5"/>
  <c r="AF55" i="5"/>
  <c r="AG55" i="5"/>
  <c r="AH55" i="5"/>
  <c r="AI55" i="5"/>
  <c r="Z56" i="5"/>
  <c r="AA56" i="5"/>
  <c r="AB56" i="5"/>
  <c r="AC56" i="5"/>
  <c r="AD56" i="5"/>
  <c r="AE56" i="5"/>
  <c r="AF56" i="5"/>
  <c r="AG56" i="5"/>
  <c r="AH56" i="5"/>
  <c r="AI56" i="5"/>
  <c r="Z57" i="5"/>
  <c r="AA57" i="5"/>
  <c r="AB57" i="5"/>
  <c r="AC57" i="5"/>
  <c r="AD57" i="5"/>
  <c r="AE57" i="5"/>
  <c r="AF57" i="5"/>
  <c r="AG57" i="5"/>
  <c r="AH57" i="5"/>
  <c r="AI57" i="5"/>
  <c r="Z58" i="5"/>
  <c r="AA58" i="5"/>
  <c r="AB58" i="5"/>
  <c r="AC58" i="5"/>
  <c r="AD58" i="5"/>
  <c r="AE58" i="5"/>
  <c r="AF58" i="5"/>
  <c r="AG58" i="5"/>
  <c r="AH58" i="5"/>
  <c r="AI58" i="5"/>
  <c r="Z59" i="5"/>
  <c r="AA59" i="5"/>
  <c r="AB59" i="5"/>
  <c r="AC59" i="5"/>
  <c r="AD59" i="5"/>
  <c r="AE59" i="5"/>
  <c r="AF59" i="5"/>
  <c r="AG59" i="5"/>
  <c r="AH59" i="5"/>
  <c r="AI59" i="5"/>
  <c r="Z60" i="5"/>
  <c r="AA60" i="5"/>
  <c r="AB60" i="5"/>
  <c r="AC60" i="5"/>
  <c r="AD60" i="5"/>
  <c r="AE60" i="5"/>
  <c r="AF60" i="5"/>
  <c r="AG60" i="5"/>
  <c r="AH60" i="5"/>
  <c r="AI60" i="5"/>
  <c r="Z61" i="5"/>
  <c r="AA61" i="5"/>
  <c r="AB61" i="5"/>
  <c r="AC61" i="5"/>
  <c r="AD61" i="5"/>
  <c r="AE61" i="5"/>
  <c r="AF61" i="5"/>
  <c r="AG61" i="5"/>
  <c r="AH61" i="5"/>
  <c r="AI61" i="5"/>
  <c r="Z62" i="5"/>
  <c r="AA62" i="5"/>
  <c r="AB62" i="5"/>
  <c r="AC62" i="5"/>
  <c r="AD62" i="5"/>
  <c r="AE62" i="5"/>
  <c r="AF62" i="5"/>
  <c r="AG62" i="5"/>
  <c r="AH62" i="5"/>
  <c r="AI62" i="5"/>
  <c r="Z63" i="5"/>
  <c r="AA63" i="5"/>
  <c r="AB63" i="5"/>
  <c r="AC63" i="5"/>
  <c r="AD63" i="5"/>
  <c r="AE63" i="5"/>
  <c r="AF63" i="5"/>
  <c r="AG63" i="5"/>
  <c r="AH63" i="5"/>
  <c r="AI63" i="5"/>
  <c r="Z64" i="5"/>
  <c r="AA64" i="5"/>
  <c r="AB64" i="5"/>
  <c r="AC64" i="5"/>
  <c r="AD64" i="5"/>
  <c r="AE64" i="5"/>
  <c r="AF64" i="5"/>
  <c r="AG64" i="5"/>
  <c r="AH64" i="5"/>
  <c r="AI64" i="5"/>
  <c r="Z65" i="5"/>
  <c r="AA65" i="5"/>
  <c r="AB65" i="5"/>
  <c r="AC65" i="5"/>
  <c r="AD65" i="5"/>
  <c r="AE65" i="5"/>
  <c r="AF65" i="5"/>
  <c r="AG65" i="5"/>
  <c r="AH65" i="5"/>
  <c r="AI65" i="5"/>
  <c r="Z66" i="5"/>
  <c r="AA66" i="5"/>
  <c r="AB66" i="5"/>
  <c r="AC66" i="5"/>
  <c r="AD66" i="5"/>
  <c r="AE66" i="5"/>
  <c r="AF66" i="5"/>
  <c r="AG66" i="5"/>
  <c r="AH66" i="5"/>
  <c r="AI66" i="5"/>
  <c r="Z67" i="5"/>
  <c r="AA67" i="5"/>
  <c r="AB67" i="5"/>
  <c r="AC67" i="5"/>
  <c r="AD67" i="5"/>
  <c r="AE67" i="5"/>
  <c r="AF67" i="5"/>
  <c r="AG67" i="5"/>
  <c r="AH67" i="5"/>
  <c r="AI67" i="5"/>
  <c r="Z68" i="5"/>
  <c r="AA68" i="5"/>
  <c r="AB68" i="5"/>
  <c r="AC68" i="5"/>
  <c r="AD68" i="5"/>
  <c r="AE68" i="5"/>
  <c r="AF68" i="5"/>
  <c r="AG68" i="5"/>
  <c r="AH68" i="5"/>
  <c r="AI68" i="5"/>
  <c r="Z69" i="5"/>
  <c r="AA69" i="5"/>
  <c r="AB69" i="5"/>
  <c r="AC69" i="5"/>
  <c r="AD69" i="5"/>
  <c r="AE69" i="5"/>
  <c r="AF69" i="5"/>
  <c r="AG69" i="5"/>
  <c r="AH69" i="5"/>
  <c r="AI69" i="5"/>
  <c r="Z70" i="5"/>
  <c r="AA70" i="5"/>
  <c r="AB70" i="5"/>
  <c r="AC70" i="5"/>
  <c r="AD70" i="5"/>
  <c r="AE70" i="5"/>
  <c r="AF70" i="5"/>
  <c r="AG70" i="5"/>
  <c r="AH70" i="5"/>
  <c r="AI70" i="5"/>
  <c r="Z71" i="5"/>
  <c r="AA71" i="5"/>
  <c r="AB71" i="5"/>
  <c r="AC71" i="5"/>
  <c r="AD71" i="5"/>
  <c r="AE71" i="5"/>
  <c r="AF71" i="5"/>
  <c r="AG71" i="5"/>
  <c r="AH71" i="5"/>
  <c r="AI71" i="5"/>
  <c r="Z72" i="5"/>
  <c r="AA72" i="5"/>
  <c r="AB72" i="5"/>
  <c r="AC72" i="5"/>
  <c r="AD72" i="5"/>
  <c r="AE72" i="5"/>
  <c r="AF72" i="5"/>
  <c r="AG72" i="5"/>
  <c r="AH72" i="5"/>
  <c r="AI72" i="5"/>
  <c r="Z73" i="5"/>
  <c r="AA73" i="5"/>
  <c r="AB73" i="5"/>
  <c r="AC73" i="5"/>
  <c r="AD73" i="5"/>
  <c r="AE73" i="5"/>
  <c r="AF73" i="5"/>
  <c r="AG73" i="5"/>
  <c r="AH73" i="5"/>
  <c r="AI73" i="5"/>
  <c r="Z74" i="5"/>
  <c r="AA74" i="5"/>
  <c r="AB74" i="5"/>
  <c r="AC74" i="5"/>
  <c r="AD74" i="5"/>
  <c r="AE74" i="5"/>
  <c r="AF74" i="5"/>
  <c r="AG74" i="5"/>
  <c r="AH74" i="5"/>
  <c r="AI74" i="5"/>
  <c r="Z75" i="5"/>
  <c r="AA75" i="5"/>
  <c r="AB75" i="5"/>
  <c r="AC75" i="5"/>
  <c r="AD75" i="5"/>
  <c r="AE75" i="5"/>
  <c r="AF75" i="5"/>
  <c r="AG75" i="5"/>
  <c r="AH75" i="5"/>
  <c r="AI75" i="5"/>
  <c r="Z76" i="5"/>
  <c r="AA76" i="5"/>
  <c r="AB76" i="5"/>
  <c r="AC76" i="5"/>
  <c r="AD76" i="5"/>
  <c r="AE76" i="5"/>
  <c r="AF76" i="5"/>
  <c r="AG76" i="5"/>
  <c r="AH76" i="5"/>
  <c r="AI76" i="5"/>
  <c r="Z77" i="5"/>
  <c r="AA77" i="5"/>
  <c r="AB77" i="5"/>
  <c r="AC77" i="5"/>
  <c r="AD77" i="5"/>
  <c r="AE77" i="5"/>
  <c r="AF77" i="5"/>
  <c r="AG77" i="5"/>
  <c r="AH77" i="5"/>
  <c r="AI77" i="5"/>
  <c r="Z78" i="5"/>
  <c r="AA78" i="5"/>
  <c r="AB78" i="5"/>
  <c r="AC78" i="5"/>
  <c r="AD78" i="5"/>
  <c r="AE78" i="5"/>
  <c r="AF78" i="5"/>
  <c r="AG78" i="5"/>
  <c r="AH78" i="5"/>
  <c r="AI78" i="5"/>
  <c r="Z79" i="5"/>
  <c r="AA79" i="5"/>
  <c r="AB79" i="5"/>
  <c r="AC79" i="5"/>
  <c r="AD79" i="5"/>
  <c r="AE79" i="5"/>
  <c r="AF79" i="5"/>
  <c r="AG79" i="5"/>
  <c r="AH79" i="5"/>
  <c r="AI79" i="5"/>
  <c r="Z80" i="5"/>
  <c r="AA80" i="5"/>
  <c r="AB80" i="5"/>
  <c r="AC80" i="5"/>
  <c r="AD80" i="5"/>
  <c r="AE80" i="5"/>
  <c r="AF80" i="5"/>
  <c r="AG80" i="5"/>
  <c r="AH80" i="5"/>
  <c r="AI80" i="5"/>
  <c r="Z81" i="5"/>
  <c r="AA81" i="5"/>
  <c r="AB81" i="5"/>
  <c r="AC81" i="5"/>
  <c r="AD81" i="5"/>
  <c r="AE81" i="5"/>
  <c r="AF81" i="5"/>
  <c r="AG81" i="5"/>
  <c r="AH81" i="5"/>
  <c r="AI81" i="5"/>
  <c r="Z82" i="5"/>
  <c r="AA82" i="5"/>
  <c r="AB82" i="5"/>
  <c r="AC82" i="5"/>
  <c r="AD82" i="5"/>
  <c r="AE82" i="5"/>
  <c r="AF82" i="5"/>
  <c r="AG82" i="5"/>
  <c r="AH82" i="5"/>
  <c r="AI82" i="5"/>
  <c r="Z83" i="5"/>
  <c r="AA83" i="5"/>
  <c r="AB83" i="5"/>
  <c r="AC83" i="5"/>
  <c r="AD83" i="5"/>
  <c r="AE83" i="5"/>
  <c r="AF83" i="5"/>
  <c r="AG83" i="5"/>
  <c r="AH83" i="5"/>
  <c r="AI83" i="5"/>
  <c r="Z84" i="5"/>
  <c r="AA84" i="5"/>
  <c r="AB84" i="5"/>
  <c r="AC84" i="5"/>
  <c r="AD84" i="5"/>
  <c r="AE84" i="5"/>
  <c r="AF84" i="5"/>
  <c r="AG84" i="5"/>
  <c r="AH84" i="5"/>
  <c r="AI84" i="5"/>
  <c r="Z85" i="5"/>
  <c r="AA85" i="5"/>
  <c r="AB85" i="5"/>
  <c r="AC85" i="5"/>
  <c r="AD85" i="5"/>
  <c r="AE85" i="5"/>
  <c r="AF85" i="5"/>
  <c r="AG85" i="5"/>
  <c r="AH85" i="5"/>
  <c r="AI85" i="5"/>
  <c r="Z86" i="5"/>
  <c r="AA86" i="5"/>
  <c r="AB86" i="5"/>
  <c r="AC86" i="5"/>
  <c r="AD86" i="5"/>
  <c r="AE86" i="5"/>
  <c r="AF86" i="5"/>
  <c r="AG86" i="5"/>
  <c r="AH86" i="5"/>
  <c r="AI86" i="5"/>
  <c r="Z87" i="5"/>
  <c r="AA87" i="5"/>
  <c r="AB87" i="5"/>
  <c r="AC87" i="5"/>
  <c r="AD87" i="5"/>
  <c r="AE87" i="5"/>
  <c r="AF87" i="5"/>
  <c r="AG87" i="5"/>
  <c r="AH87" i="5"/>
  <c r="AI87" i="5"/>
  <c r="Z88" i="5"/>
  <c r="AA88" i="5"/>
  <c r="AB88" i="5"/>
  <c r="AC88" i="5"/>
  <c r="AD88" i="5"/>
  <c r="AE88" i="5"/>
  <c r="AF88" i="5"/>
  <c r="AG88" i="5"/>
  <c r="AH88" i="5"/>
  <c r="AI88" i="5"/>
  <c r="Z89" i="5"/>
  <c r="AA89" i="5"/>
  <c r="AB89" i="5"/>
  <c r="AC89" i="5"/>
  <c r="AD89" i="5"/>
  <c r="AE89" i="5"/>
  <c r="AF89" i="5"/>
  <c r="AG89" i="5"/>
  <c r="AH89" i="5"/>
  <c r="AI89" i="5"/>
  <c r="Z90" i="5"/>
  <c r="AA90" i="5"/>
  <c r="AB90" i="5"/>
  <c r="AC90" i="5"/>
  <c r="AD90" i="5"/>
  <c r="AE90" i="5"/>
  <c r="AF90" i="5"/>
  <c r="AG90" i="5"/>
  <c r="AH90" i="5"/>
  <c r="AI90" i="5"/>
  <c r="Z91" i="5"/>
  <c r="AA91" i="5"/>
  <c r="AB91" i="5"/>
  <c r="AC91" i="5"/>
  <c r="AD91" i="5"/>
  <c r="AE91" i="5"/>
  <c r="AF91" i="5"/>
  <c r="AG91" i="5"/>
  <c r="AH91" i="5"/>
  <c r="AI91" i="5"/>
  <c r="Z92" i="5"/>
  <c r="AA92" i="5"/>
  <c r="AB92" i="5"/>
  <c r="AC92" i="5"/>
  <c r="AD92" i="5"/>
  <c r="AE92" i="5"/>
  <c r="AF92" i="5"/>
  <c r="AG92" i="5"/>
  <c r="AH92" i="5"/>
  <c r="AI92" i="5"/>
  <c r="Z93" i="5"/>
  <c r="AA93" i="5"/>
  <c r="AB93" i="5"/>
  <c r="AC93" i="5"/>
  <c r="AD93" i="5"/>
  <c r="AE93" i="5"/>
  <c r="AF93" i="5"/>
  <c r="AG93" i="5"/>
  <c r="AH93" i="5"/>
  <c r="AI93" i="5"/>
  <c r="Z94" i="5"/>
  <c r="AA94" i="5"/>
  <c r="AB94" i="5"/>
  <c r="AC94" i="5"/>
  <c r="AD94" i="5"/>
  <c r="AE94" i="5"/>
  <c r="AF94" i="5"/>
  <c r="AG94" i="5"/>
  <c r="AH94" i="5"/>
  <c r="AI94" i="5"/>
  <c r="Z95" i="5"/>
  <c r="AA95" i="5"/>
  <c r="AB95" i="5"/>
  <c r="AC95" i="5"/>
  <c r="AD95" i="5"/>
  <c r="AE95" i="5"/>
  <c r="AF95" i="5"/>
  <c r="AG95" i="5"/>
  <c r="AH95" i="5"/>
  <c r="AI95" i="5"/>
  <c r="Z96" i="5"/>
  <c r="AA96" i="5"/>
  <c r="AB96" i="5"/>
  <c r="AC96" i="5"/>
  <c r="AD96" i="5"/>
  <c r="AE96" i="5"/>
  <c r="AF96" i="5"/>
  <c r="AG96" i="5"/>
  <c r="AH96" i="5"/>
  <c r="AI96" i="5"/>
  <c r="Z97" i="5"/>
  <c r="AA97" i="5"/>
  <c r="AB97" i="5"/>
  <c r="AC97" i="5"/>
  <c r="AD97" i="5"/>
  <c r="AE97" i="5"/>
  <c r="AF97" i="5"/>
  <c r="AG97" i="5"/>
  <c r="AH97" i="5"/>
  <c r="AI97" i="5"/>
  <c r="Z98" i="5"/>
  <c r="AA98" i="5"/>
  <c r="AB98" i="5"/>
  <c r="AC98" i="5"/>
  <c r="AD98" i="5"/>
  <c r="AE98" i="5"/>
  <c r="AF98" i="5"/>
  <c r="AG98" i="5"/>
  <c r="AH98" i="5"/>
  <c r="AI98" i="5"/>
  <c r="Z99" i="5"/>
  <c r="AA99" i="5"/>
  <c r="AB99" i="5"/>
  <c r="AC99" i="5"/>
  <c r="AD99" i="5"/>
  <c r="AE99" i="5"/>
  <c r="AF99" i="5"/>
  <c r="AG99" i="5"/>
  <c r="AH99" i="5"/>
  <c r="AI99" i="5"/>
  <c r="Z100" i="5"/>
  <c r="AA100" i="5"/>
  <c r="AB100" i="5"/>
  <c r="AC100" i="5"/>
  <c r="AD100" i="5"/>
  <c r="AE100" i="5"/>
  <c r="AF100" i="5"/>
  <c r="AG100" i="5"/>
  <c r="AH100" i="5"/>
  <c r="AI100" i="5"/>
  <c r="Z101" i="5"/>
  <c r="AA101" i="5"/>
  <c r="AB101" i="5"/>
  <c r="AC101" i="5"/>
  <c r="AD101" i="5"/>
  <c r="AE101" i="5"/>
  <c r="AF101" i="5"/>
  <c r="AG101" i="5"/>
  <c r="AH101" i="5"/>
  <c r="AI101" i="5"/>
  <c r="Z102" i="5"/>
  <c r="AA102" i="5"/>
  <c r="AB102" i="5"/>
  <c r="AC102" i="5"/>
  <c r="AD102" i="5"/>
  <c r="AE102" i="5"/>
  <c r="AF102" i="5"/>
  <c r="AG102" i="5"/>
  <c r="AH102" i="5"/>
  <c r="AI102" i="5"/>
  <c r="Z103" i="5"/>
  <c r="AA103" i="5"/>
  <c r="AB103" i="5"/>
  <c r="AC103" i="5"/>
  <c r="AD103" i="5"/>
  <c r="AE103" i="5"/>
  <c r="AF103" i="5"/>
  <c r="AG103" i="5"/>
  <c r="AH103" i="5"/>
  <c r="AI103" i="5"/>
  <c r="Z104" i="5"/>
  <c r="AA104" i="5"/>
  <c r="AB104" i="5"/>
  <c r="AC104" i="5"/>
  <c r="AD104" i="5"/>
  <c r="AE104" i="5"/>
  <c r="AF104" i="5"/>
  <c r="AG104" i="5"/>
  <c r="AH104" i="5"/>
  <c r="AI104" i="5"/>
  <c r="Z105" i="5"/>
  <c r="AA105" i="5"/>
  <c r="AB105" i="5"/>
  <c r="AC105" i="5"/>
  <c r="AD105" i="5"/>
  <c r="AE105" i="5"/>
  <c r="AF105" i="5"/>
  <c r="AG105" i="5"/>
  <c r="AH105" i="5"/>
  <c r="AI105" i="5"/>
  <c r="Z106" i="5"/>
  <c r="AA106" i="5"/>
  <c r="AB106" i="5"/>
  <c r="AC106" i="5"/>
  <c r="AD106" i="5"/>
  <c r="AE106" i="5"/>
  <c r="AF106" i="5"/>
  <c r="AG106" i="5"/>
  <c r="AH106" i="5"/>
  <c r="AI106" i="5"/>
  <c r="Z107" i="5"/>
  <c r="AA107" i="5"/>
  <c r="AB107" i="5"/>
  <c r="AC107" i="5"/>
  <c r="AD107" i="5"/>
  <c r="AE107" i="5"/>
  <c r="AF107" i="5"/>
  <c r="AG107" i="5"/>
  <c r="AH107" i="5"/>
  <c r="AI107" i="5"/>
  <c r="Z108" i="5"/>
  <c r="AA108" i="5"/>
  <c r="AB108" i="5"/>
  <c r="AC108" i="5"/>
  <c r="AD108" i="5"/>
  <c r="AE108" i="5"/>
  <c r="AF108" i="5"/>
  <c r="AG108" i="5"/>
  <c r="AH108" i="5"/>
  <c r="AI108" i="5"/>
  <c r="Z109" i="5"/>
  <c r="AA109" i="5"/>
  <c r="AB109" i="5"/>
  <c r="AC109" i="5"/>
  <c r="AD109" i="5"/>
  <c r="AE109" i="5"/>
  <c r="AF109" i="5"/>
  <c r="AG109" i="5"/>
  <c r="AH109" i="5"/>
  <c r="AI109" i="5"/>
  <c r="Z110" i="5"/>
  <c r="AA110" i="5"/>
  <c r="AB110" i="5"/>
  <c r="AC110" i="5"/>
  <c r="AD110" i="5"/>
  <c r="AE110" i="5"/>
  <c r="AF110" i="5"/>
  <c r="AG110" i="5"/>
  <c r="AH110" i="5"/>
  <c r="AI110" i="5"/>
  <c r="Z111" i="5"/>
  <c r="AA111" i="5"/>
  <c r="AB111" i="5"/>
  <c r="AC111" i="5"/>
  <c r="AD111" i="5"/>
  <c r="AE111" i="5"/>
  <c r="AF111" i="5"/>
  <c r="AG111" i="5"/>
  <c r="AH111" i="5"/>
  <c r="AI111" i="5"/>
  <c r="Z112" i="5"/>
  <c r="AA112" i="5"/>
  <c r="AB112" i="5"/>
  <c r="AC112" i="5"/>
  <c r="AD112" i="5"/>
  <c r="AE112" i="5"/>
  <c r="AF112" i="5"/>
  <c r="AG112" i="5"/>
  <c r="AH112" i="5"/>
  <c r="AI112" i="5"/>
  <c r="Z113" i="5"/>
  <c r="AA113" i="5"/>
  <c r="AB113" i="5"/>
  <c r="AC113" i="5"/>
  <c r="AD113" i="5"/>
  <c r="AE113" i="5"/>
  <c r="AF113" i="5"/>
  <c r="AG113" i="5"/>
  <c r="AH113" i="5"/>
  <c r="AI113" i="5"/>
  <c r="Z114" i="5"/>
  <c r="AA114" i="5"/>
  <c r="AB114" i="5"/>
  <c r="AC114" i="5"/>
  <c r="AD114" i="5"/>
  <c r="AE114" i="5"/>
  <c r="AF114" i="5"/>
  <c r="AG114" i="5"/>
  <c r="AH114" i="5"/>
  <c r="AI114" i="5"/>
  <c r="Z115" i="5"/>
  <c r="AA115" i="5"/>
  <c r="AB115" i="5"/>
  <c r="AC115" i="5"/>
  <c r="AD115" i="5"/>
  <c r="AE115" i="5"/>
  <c r="AF115" i="5"/>
  <c r="AG115" i="5"/>
  <c r="AH115" i="5"/>
  <c r="AI115" i="5"/>
  <c r="Z116" i="5"/>
  <c r="AA116" i="5"/>
  <c r="AB116" i="5"/>
  <c r="AC116" i="5"/>
  <c r="AD116" i="5"/>
  <c r="AE116" i="5"/>
  <c r="AF116" i="5"/>
  <c r="AG116" i="5"/>
  <c r="AH116" i="5"/>
  <c r="AI116" i="5"/>
  <c r="Z117" i="5"/>
  <c r="AA117" i="5"/>
  <c r="AB117" i="5"/>
  <c r="AC117" i="5"/>
  <c r="AD117" i="5"/>
  <c r="AE117" i="5"/>
  <c r="AF117" i="5"/>
  <c r="AG117" i="5"/>
  <c r="AH117" i="5"/>
  <c r="AI117" i="5"/>
  <c r="Z118" i="5"/>
  <c r="AA118" i="5"/>
  <c r="AB118" i="5"/>
  <c r="AC118" i="5"/>
  <c r="AD118" i="5"/>
  <c r="AE118" i="5"/>
  <c r="AF118" i="5"/>
  <c r="AG118" i="5"/>
  <c r="AH118" i="5"/>
  <c r="AI118" i="5"/>
  <c r="Z119" i="5"/>
  <c r="AA119" i="5"/>
  <c r="AB119" i="5"/>
  <c r="AC119" i="5"/>
  <c r="AD119" i="5"/>
  <c r="AE119" i="5"/>
  <c r="AF119" i="5"/>
  <c r="AG119" i="5"/>
  <c r="AH119" i="5"/>
  <c r="AI119" i="5"/>
  <c r="O4" i="5"/>
  <c r="P4" i="5"/>
  <c r="Q4" i="5"/>
  <c r="R4" i="5"/>
  <c r="S4" i="5"/>
  <c r="T4" i="5"/>
  <c r="U4" i="5"/>
  <c r="V4" i="5"/>
  <c r="W4" i="5"/>
  <c r="X4" i="5"/>
  <c r="O5" i="5"/>
  <c r="P5" i="5"/>
  <c r="Q5" i="5"/>
  <c r="R5" i="5"/>
  <c r="S5" i="5"/>
  <c r="T5" i="5"/>
  <c r="U5" i="5"/>
  <c r="V5" i="5"/>
  <c r="W5" i="5"/>
  <c r="X5" i="5"/>
  <c r="O6" i="5"/>
  <c r="P6" i="5"/>
  <c r="Q6" i="5"/>
  <c r="R6" i="5"/>
  <c r="S6" i="5"/>
  <c r="T6" i="5"/>
  <c r="U6" i="5"/>
  <c r="V6" i="5"/>
  <c r="W6" i="5"/>
  <c r="X6" i="5"/>
  <c r="O7" i="5"/>
  <c r="P7" i="5"/>
  <c r="Q7" i="5"/>
  <c r="R7" i="5"/>
  <c r="S7" i="5"/>
  <c r="T7" i="5"/>
  <c r="U7" i="5"/>
  <c r="V7" i="5"/>
  <c r="W7" i="5"/>
  <c r="X7" i="5"/>
  <c r="O8" i="5"/>
  <c r="P8" i="5"/>
  <c r="Q8" i="5"/>
  <c r="R8" i="5"/>
  <c r="S8" i="5"/>
  <c r="T8" i="5"/>
  <c r="U8" i="5"/>
  <c r="V8" i="5"/>
  <c r="W8" i="5"/>
  <c r="X8" i="5"/>
  <c r="O9" i="5"/>
  <c r="P9" i="5"/>
  <c r="Q9" i="5"/>
  <c r="R9" i="5"/>
  <c r="S9" i="5"/>
  <c r="T9" i="5"/>
  <c r="U9" i="5"/>
  <c r="V9" i="5"/>
  <c r="W9" i="5"/>
  <c r="X9" i="5"/>
  <c r="O10" i="5"/>
  <c r="P10" i="5"/>
  <c r="Q10" i="5"/>
  <c r="R10" i="5"/>
  <c r="S10" i="5"/>
  <c r="T10" i="5"/>
  <c r="U10" i="5"/>
  <c r="V10" i="5"/>
  <c r="W10" i="5"/>
  <c r="X10" i="5"/>
  <c r="O11" i="5"/>
  <c r="P11" i="5"/>
  <c r="Q11" i="5"/>
  <c r="R11" i="5"/>
  <c r="S11" i="5"/>
  <c r="T11" i="5"/>
  <c r="U11" i="5"/>
  <c r="V11" i="5"/>
  <c r="W11" i="5"/>
  <c r="X11" i="5"/>
  <c r="O12" i="5"/>
  <c r="P12" i="5"/>
  <c r="Q12" i="5"/>
  <c r="R12" i="5"/>
  <c r="S12" i="5"/>
  <c r="T12" i="5"/>
  <c r="U12" i="5"/>
  <c r="V12" i="5"/>
  <c r="W12" i="5"/>
  <c r="X12" i="5"/>
  <c r="O13" i="5"/>
  <c r="P13" i="5"/>
  <c r="Q13" i="5"/>
  <c r="R13" i="5"/>
  <c r="S13" i="5"/>
  <c r="T13" i="5"/>
  <c r="U13" i="5"/>
  <c r="V13" i="5"/>
  <c r="W13" i="5"/>
  <c r="X13" i="5"/>
  <c r="O14" i="5"/>
  <c r="P14" i="5"/>
  <c r="Q14" i="5"/>
  <c r="R14" i="5"/>
  <c r="S14" i="5"/>
  <c r="T14" i="5"/>
  <c r="U14" i="5"/>
  <c r="V14" i="5"/>
  <c r="W14" i="5"/>
  <c r="X14" i="5"/>
  <c r="O15" i="5"/>
  <c r="P15" i="5"/>
  <c r="Q15" i="5"/>
  <c r="R15" i="5"/>
  <c r="S15" i="5"/>
  <c r="T15" i="5"/>
  <c r="U15" i="5"/>
  <c r="V15" i="5"/>
  <c r="W15" i="5"/>
  <c r="X15" i="5"/>
  <c r="O16" i="5"/>
  <c r="P16" i="5"/>
  <c r="Q16" i="5"/>
  <c r="R16" i="5"/>
  <c r="S16" i="5"/>
  <c r="T16" i="5"/>
  <c r="U16" i="5"/>
  <c r="V16" i="5"/>
  <c r="W16" i="5"/>
  <c r="X16" i="5"/>
  <c r="O17" i="5"/>
  <c r="P17" i="5"/>
  <c r="Q17" i="5"/>
  <c r="R17" i="5"/>
  <c r="S17" i="5"/>
  <c r="T17" i="5"/>
  <c r="U17" i="5"/>
  <c r="V17" i="5"/>
  <c r="W17" i="5"/>
  <c r="X17" i="5"/>
  <c r="O18" i="5"/>
  <c r="P18" i="5"/>
  <c r="Q18" i="5"/>
  <c r="R18" i="5"/>
  <c r="S18" i="5"/>
  <c r="T18" i="5"/>
  <c r="U18" i="5"/>
  <c r="V18" i="5"/>
  <c r="W18" i="5"/>
  <c r="X18" i="5"/>
  <c r="O19" i="5"/>
  <c r="P19" i="5"/>
  <c r="Q19" i="5"/>
  <c r="R19" i="5"/>
  <c r="S19" i="5"/>
  <c r="T19" i="5"/>
  <c r="U19" i="5"/>
  <c r="V19" i="5"/>
  <c r="W19" i="5"/>
  <c r="X19" i="5"/>
  <c r="O20" i="5"/>
  <c r="P20" i="5"/>
  <c r="Q20" i="5"/>
  <c r="R20" i="5"/>
  <c r="S20" i="5"/>
  <c r="T20" i="5"/>
  <c r="U20" i="5"/>
  <c r="V20" i="5"/>
  <c r="W20" i="5"/>
  <c r="X20" i="5"/>
  <c r="O21" i="5"/>
  <c r="P21" i="5"/>
  <c r="Q21" i="5"/>
  <c r="R21" i="5"/>
  <c r="S21" i="5"/>
  <c r="T21" i="5"/>
  <c r="U21" i="5"/>
  <c r="V21" i="5"/>
  <c r="W21" i="5"/>
  <c r="X21" i="5"/>
  <c r="O22" i="5"/>
  <c r="P22" i="5"/>
  <c r="Q22" i="5"/>
  <c r="R22" i="5"/>
  <c r="S22" i="5"/>
  <c r="T22" i="5"/>
  <c r="U22" i="5"/>
  <c r="V22" i="5"/>
  <c r="W22" i="5"/>
  <c r="X22" i="5"/>
  <c r="O23" i="5"/>
  <c r="P23" i="5"/>
  <c r="Q23" i="5"/>
  <c r="R23" i="5"/>
  <c r="S23" i="5"/>
  <c r="T23" i="5"/>
  <c r="U23" i="5"/>
  <c r="V23" i="5"/>
  <c r="W23" i="5"/>
  <c r="X23" i="5"/>
  <c r="O24" i="5"/>
  <c r="P24" i="5"/>
  <c r="Q24" i="5"/>
  <c r="R24" i="5"/>
  <c r="S24" i="5"/>
  <c r="T24" i="5"/>
  <c r="U24" i="5"/>
  <c r="V24" i="5"/>
  <c r="W24" i="5"/>
  <c r="X24" i="5"/>
  <c r="O25" i="5"/>
  <c r="P25" i="5"/>
  <c r="Q25" i="5"/>
  <c r="R25" i="5"/>
  <c r="S25" i="5"/>
  <c r="T25" i="5"/>
  <c r="U25" i="5"/>
  <c r="V25" i="5"/>
  <c r="W25" i="5"/>
  <c r="X25" i="5"/>
  <c r="O26" i="5"/>
  <c r="P26" i="5"/>
  <c r="Q26" i="5"/>
  <c r="R26" i="5"/>
  <c r="S26" i="5"/>
  <c r="T26" i="5"/>
  <c r="U26" i="5"/>
  <c r="V26" i="5"/>
  <c r="W26" i="5"/>
  <c r="X26" i="5"/>
  <c r="O27" i="5"/>
  <c r="P27" i="5"/>
  <c r="Q27" i="5"/>
  <c r="R27" i="5"/>
  <c r="S27" i="5"/>
  <c r="T27" i="5"/>
  <c r="U27" i="5"/>
  <c r="V27" i="5"/>
  <c r="W27" i="5"/>
  <c r="X27" i="5"/>
  <c r="O28" i="5"/>
  <c r="P28" i="5"/>
  <c r="Q28" i="5"/>
  <c r="R28" i="5"/>
  <c r="S28" i="5"/>
  <c r="T28" i="5"/>
  <c r="U28" i="5"/>
  <c r="V28" i="5"/>
  <c r="W28" i="5"/>
  <c r="X28" i="5"/>
  <c r="O29" i="5"/>
  <c r="P29" i="5"/>
  <c r="Q29" i="5"/>
  <c r="R29" i="5"/>
  <c r="S29" i="5"/>
  <c r="T29" i="5"/>
  <c r="U29" i="5"/>
  <c r="V29" i="5"/>
  <c r="W29" i="5"/>
  <c r="X29" i="5"/>
  <c r="O30" i="5"/>
  <c r="P30" i="5"/>
  <c r="Q30" i="5"/>
  <c r="R30" i="5"/>
  <c r="S30" i="5"/>
  <c r="T30" i="5"/>
  <c r="U30" i="5"/>
  <c r="V30" i="5"/>
  <c r="W30" i="5"/>
  <c r="X30" i="5"/>
  <c r="O31" i="5"/>
  <c r="P31" i="5"/>
  <c r="Q31" i="5"/>
  <c r="R31" i="5"/>
  <c r="S31" i="5"/>
  <c r="T31" i="5"/>
  <c r="U31" i="5"/>
  <c r="V31" i="5"/>
  <c r="W31" i="5"/>
  <c r="X31" i="5"/>
  <c r="O32" i="5"/>
  <c r="P32" i="5"/>
  <c r="Q32" i="5"/>
  <c r="R32" i="5"/>
  <c r="S32" i="5"/>
  <c r="T32" i="5"/>
  <c r="U32" i="5"/>
  <c r="V32" i="5"/>
  <c r="W32" i="5"/>
  <c r="X32" i="5"/>
  <c r="O33" i="5"/>
  <c r="P33" i="5"/>
  <c r="Q33" i="5"/>
  <c r="R33" i="5"/>
  <c r="S33" i="5"/>
  <c r="T33" i="5"/>
  <c r="U33" i="5"/>
  <c r="V33" i="5"/>
  <c r="W33" i="5"/>
  <c r="X33" i="5"/>
  <c r="O34" i="5"/>
  <c r="P34" i="5"/>
  <c r="Q34" i="5"/>
  <c r="R34" i="5"/>
  <c r="S34" i="5"/>
  <c r="T34" i="5"/>
  <c r="U34" i="5"/>
  <c r="V34" i="5"/>
  <c r="W34" i="5"/>
  <c r="X34" i="5"/>
  <c r="O35" i="5"/>
  <c r="P35" i="5"/>
  <c r="Q35" i="5"/>
  <c r="R35" i="5"/>
  <c r="S35" i="5"/>
  <c r="T35" i="5"/>
  <c r="U35" i="5"/>
  <c r="V35" i="5"/>
  <c r="W35" i="5"/>
  <c r="X35" i="5"/>
  <c r="O36" i="5"/>
  <c r="P36" i="5"/>
  <c r="Q36" i="5"/>
  <c r="R36" i="5"/>
  <c r="S36" i="5"/>
  <c r="T36" i="5"/>
  <c r="U36" i="5"/>
  <c r="V36" i="5"/>
  <c r="W36" i="5"/>
  <c r="X36" i="5"/>
  <c r="O37" i="5"/>
  <c r="P37" i="5"/>
  <c r="Q37" i="5"/>
  <c r="R37" i="5"/>
  <c r="S37" i="5"/>
  <c r="T37" i="5"/>
  <c r="U37" i="5"/>
  <c r="V37" i="5"/>
  <c r="W37" i="5"/>
  <c r="X37" i="5"/>
  <c r="O38" i="5"/>
  <c r="P38" i="5"/>
  <c r="Q38" i="5"/>
  <c r="R38" i="5"/>
  <c r="S38" i="5"/>
  <c r="T38" i="5"/>
  <c r="U38" i="5"/>
  <c r="V38" i="5"/>
  <c r="W38" i="5"/>
  <c r="X38" i="5"/>
  <c r="O39" i="5"/>
  <c r="P39" i="5"/>
  <c r="Q39" i="5"/>
  <c r="R39" i="5"/>
  <c r="S39" i="5"/>
  <c r="T39" i="5"/>
  <c r="U39" i="5"/>
  <c r="V39" i="5"/>
  <c r="W39" i="5"/>
  <c r="X39" i="5"/>
  <c r="O40" i="5"/>
  <c r="P40" i="5"/>
  <c r="Q40" i="5"/>
  <c r="R40" i="5"/>
  <c r="S40" i="5"/>
  <c r="T40" i="5"/>
  <c r="U40" i="5"/>
  <c r="V40" i="5"/>
  <c r="W40" i="5"/>
  <c r="X40" i="5"/>
  <c r="O41" i="5"/>
  <c r="P41" i="5"/>
  <c r="Q41" i="5"/>
  <c r="R41" i="5"/>
  <c r="S41" i="5"/>
  <c r="T41" i="5"/>
  <c r="U41" i="5"/>
  <c r="V41" i="5"/>
  <c r="W41" i="5"/>
  <c r="X41" i="5"/>
  <c r="O42" i="5"/>
  <c r="P42" i="5"/>
  <c r="Q42" i="5"/>
  <c r="R42" i="5"/>
  <c r="S42" i="5"/>
  <c r="T42" i="5"/>
  <c r="U42" i="5"/>
  <c r="V42" i="5"/>
  <c r="W42" i="5"/>
  <c r="X42" i="5"/>
  <c r="O43" i="5"/>
  <c r="P43" i="5"/>
  <c r="Q43" i="5"/>
  <c r="R43" i="5"/>
  <c r="S43" i="5"/>
  <c r="T43" i="5"/>
  <c r="U43" i="5"/>
  <c r="V43" i="5"/>
  <c r="W43" i="5"/>
  <c r="X43" i="5"/>
  <c r="O44" i="5"/>
  <c r="P44" i="5"/>
  <c r="Q44" i="5"/>
  <c r="R44" i="5"/>
  <c r="S44" i="5"/>
  <c r="T44" i="5"/>
  <c r="U44" i="5"/>
  <c r="V44" i="5"/>
  <c r="W44" i="5"/>
  <c r="X44" i="5"/>
  <c r="O45" i="5"/>
  <c r="P45" i="5"/>
  <c r="Q45" i="5"/>
  <c r="R45" i="5"/>
  <c r="S45" i="5"/>
  <c r="T45" i="5"/>
  <c r="U45" i="5"/>
  <c r="V45" i="5"/>
  <c r="W45" i="5"/>
  <c r="X45" i="5"/>
  <c r="O46" i="5"/>
  <c r="P46" i="5"/>
  <c r="Q46" i="5"/>
  <c r="R46" i="5"/>
  <c r="S46" i="5"/>
  <c r="T46" i="5"/>
  <c r="U46" i="5"/>
  <c r="V46" i="5"/>
  <c r="W46" i="5"/>
  <c r="X46" i="5"/>
  <c r="O47" i="5"/>
  <c r="P47" i="5"/>
  <c r="Q47" i="5"/>
  <c r="R47" i="5"/>
  <c r="S47" i="5"/>
  <c r="T47" i="5"/>
  <c r="U47" i="5"/>
  <c r="V47" i="5"/>
  <c r="W47" i="5"/>
  <c r="X47" i="5"/>
  <c r="O48" i="5"/>
  <c r="P48" i="5"/>
  <c r="Q48" i="5"/>
  <c r="R48" i="5"/>
  <c r="S48" i="5"/>
  <c r="T48" i="5"/>
  <c r="U48" i="5"/>
  <c r="V48" i="5"/>
  <c r="W48" i="5"/>
  <c r="X48" i="5"/>
  <c r="O49" i="5"/>
  <c r="P49" i="5"/>
  <c r="Q49" i="5"/>
  <c r="R49" i="5"/>
  <c r="S49" i="5"/>
  <c r="T49" i="5"/>
  <c r="U49" i="5"/>
  <c r="V49" i="5"/>
  <c r="W49" i="5"/>
  <c r="X49" i="5"/>
  <c r="O50" i="5"/>
  <c r="P50" i="5"/>
  <c r="Q50" i="5"/>
  <c r="R50" i="5"/>
  <c r="S50" i="5"/>
  <c r="T50" i="5"/>
  <c r="U50" i="5"/>
  <c r="V50" i="5"/>
  <c r="W50" i="5"/>
  <c r="X50" i="5"/>
  <c r="O51" i="5"/>
  <c r="P51" i="5"/>
  <c r="Q51" i="5"/>
  <c r="R51" i="5"/>
  <c r="S51" i="5"/>
  <c r="T51" i="5"/>
  <c r="U51" i="5"/>
  <c r="V51" i="5"/>
  <c r="W51" i="5"/>
  <c r="X51" i="5"/>
  <c r="O52" i="5"/>
  <c r="P52" i="5"/>
  <c r="Q52" i="5"/>
  <c r="R52" i="5"/>
  <c r="S52" i="5"/>
  <c r="T52" i="5"/>
  <c r="U52" i="5"/>
  <c r="V52" i="5"/>
  <c r="W52" i="5"/>
  <c r="X52" i="5"/>
  <c r="O53" i="5"/>
  <c r="P53" i="5"/>
  <c r="Q53" i="5"/>
  <c r="R53" i="5"/>
  <c r="S53" i="5"/>
  <c r="T53" i="5"/>
  <c r="U53" i="5"/>
  <c r="V53" i="5"/>
  <c r="W53" i="5"/>
  <c r="X53" i="5"/>
  <c r="O54" i="5"/>
  <c r="P54" i="5"/>
  <c r="Q54" i="5"/>
  <c r="R54" i="5"/>
  <c r="S54" i="5"/>
  <c r="T54" i="5"/>
  <c r="U54" i="5"/>
  <c r="V54" i="5"/>
  <c r="W54" i="5"/>
  <c r="X54" i="5"/>
  <c r="O55" i="5"/>
  <c r="P55" i="5"/>
  <c r="Q55" i="5"/>
  <c r="R55" i="5"/>
  <c r="S55" i="5"/>
  <c r="T55" i="5"/>
  <c r="U55" i="5"/>
  <c r="V55" i="5"/>
  <c r="W55" i="5"/>
  <c r="X55" i="5"/>
  <c r="O56" i="5"/>
  <c r="P56" i="5"/>
  <c r="Q56" i="5"/>
  <c r="R56" i="5"/>
  <c r="S56" i="5"/>
  <c r="T56" i="5"/>
  <c r="U56" i="5"/>
  <c r="V56" i="5"/>
  <c r="W56" i="5"/>
  <c r="X56" i="5"/>
  <c r="O57" i="5"/>
  <c r="P57" i="5"/>
  <c r="Q57" i="5"/>
  <c r="R57" i="5"/>
  <c r="S57" i="5"/>
  <c r="T57" i="5"/>
  <c r="U57" i="5"/>
  <c r="V57" i="5"/>
  <c r="W57" i="5"/>
  <c r="X57" i="5"/>
  <c r="O58" i="5"/>
  <c r="P58" i="5"/>
  <c r="Q58" i="5"/>
  <c r="R58" i="5"/>
  <c r="S58" i="5"/>
  <c r="T58" i="5"/>
  <c r="U58" i="5"/>
  <c r="V58" i="5"/>
  <c r="W58" i="5"/>
  <c r="X58" i="5"/>
  <c r="O59" i="5"/>
  <c r="P59" i="5"/>
  <c r="Q59" i="5"/>
  <c r="R59" i="5"/>
  <c r="S59" i="5"/>
  <c r="T59" i="5"/>
  <c r="U59" i="5"/>
  <c r="V59" i="5"/>
  <c r="W59" i="5"/>
  <c r="X59" i="5"/>
  <c r="O60" i="5"/>
  <c r="P60" i="5"/>
  <c r="Q60" i="5"/>
  <c r="R60" i="5"/>
  <c r="S60" i="5"/>
  <c r="T60" i="5"/>
  <c r="U60" i="5"/>
  <c r="V60" i="5"/>
  <c r="W60" i="5"/>
  <c r="X60" i="5"/>
  <c r="O61" i="5"/>
  <c r="P61" i="5"/>
  <c r="Q61" i="5"/>
  <c r="R61" i="5"/>
  <c r="S61" i="5"/>
  <c r="T61" i="5"/>
  <c r="U61" i="5"/>
  <c r="V61" i="5"/>
  <c r="W61" i="5"/>
  <c r="X61" i="5"/>
  <c r="O62" i="5"/>
  <c r="P62" i="5"/>
  <c r="Q62" i="5"/>
  <c r="R62" i="5"/>
  <c r="S62" i="5"/>
  <c r="T62" i="5"/>
  <c r="U62" i="5"/>
  <c r="V62" i="5"/>
  <c r="W62" i="5"/>
  <c r="X62" i="5"/>
  <c r="O63" i="5"/>
  <c r="P63" i="5"/>
  <c r="Q63" i="5"/>
  <c r="R63" i="5"/>
  <c r="S63" i="5"/>
  <c r="T63" i="5"/>
  <c r="U63" i="5"/>
  <c r="V63" i="5"/>
  <c r="W63" i="5"/>
  <c r="X63" i="5"/>
  <c r="O64" i="5"/>
  <c r="P64" i="5"/>
  <c r="Q64" i="5"/>
  <c r="R64" i="5"/>
  <c r="S64" i="5"/>
  <c r="T64" i="5"/>
  <c r="U64" i="5"/>
  <c r="V64" i="5"/>
  <c r="W64" i="5"/>
  <c r="X64" i="5"/>
  <c r="O65" i="5"/>
  <c r="P65" i="5"/>
  <c r="Q65" i="5"/>
  <c r="R65" i="5"/>
  <c r="S65" i="5"/>
  <c r="T65" i="5"/>
  <c r="U65" i="5"/>
  <c r="V65" i="5"/>
  <c r="W65" i="5"/>
  <c r="X65" i="5"/>
  <c r="O66" i="5"/>
  <c r="P66" i="5"/>
  <c r="Q66" i="5"/>
  <c r="R66" i="5"/>
  <c r="S66" i="5"/>
  <c r="T66" i="5"/>
  <c r="U66" i="5"/>
  <c r="V66" i="5"/>
  <c r="W66" i="5"/>
  <c r="X66" i="5"/>
  <c r="O67" i="5"/>
  <c r="P67" i="5"/>
  <c r="Q67" i="5"/>
  <c r="R67" i="5"/>
  <c r="S67" i="5"/>
  <c r="T67" i="5"/>
  <c r="U67" i="5"/>
  <c r="V67" i="5"/>
  <c r="W67" i="5"/>
  <c r="X67" i="5"/>
  <c r="O68" i="5"/>
  <c r="P68" i="5"/>
  <c r="Q68" i="5"/>
  <c r="R68" i="5"/>
  <c r="S68" i="5"/>
  <c r="T68" i="5"/>
  <c r="U68" i="5"/>
  <c r="V68" i="5"/>
  <c r="W68" i="5"/>
  <c r="X68" i="5"/>
  <c r="O69" i="5"/>
  <c r="P69" i="5"/>
  <c r="Q69" i="5"/>
  <c r="R69" i="5"/>
  <c r="S69" i="5"/>
  <c r="T69" i="5"/>
  <c r="U69" i="5"/>
  <c r="V69" i="5"/>
  <c r="W69" i="5"/>
  <c r="X69" i="5"/>
  <c r="O70" i="5"/>
  <c r="P70" i="5"/>
  <c r="Q70" i="5"/>
  <c r="R70" i="5"/>
  <c r="S70" i="5"/>
  <c r="T70" i="5"/>
  <c r="U70" i="5"/>
  <c r="V70" i="5"/>
  <c r="W70" i="5"/>
  <c r="X70" i="5"/>
  <c r="O71" i="5"/>
  <c r="P71" i="5"/>
  <c r="Q71" i="5"/>
  <c r="R71" i="5"/>
  <c r="S71" i="5"/>
  <c r="T71" i="5"/>
  <c r="U71" i="5"/>
  <c r="V71" i="5"/>
  <c r="W71" i="5"/>
  <c r="X71" i="5"/>
  <c r="O72" i="5"/>
  <c r="P72" i="5"/>
  <c r="Q72" i="5"/>
  <c r="R72" i="5"/>
  <c r="S72" i="5"/>
  <c r="T72" i="5"/>
  <c r="U72" i="5"/>
  <c r="V72" i="5"/>
  <c r="W72" i="5"/>
  <c r="X72" i="5"/>
  <c r="O73" i="5"/>
  <c r="P73" i="5"/>
  <c r="Q73" i="5"/>
  <c r="R73" i="5"/>
  <c r="S73" i="5"/>
  <c r="T73" i="5"/>
  <c r="U73" i="5"/>
  <c r="V73" i="5"/>
  <c r="W73" i="5"/>
  <c r="X73" i="5"/>
  <c r="O74" i="5"/>
  <c r="P74" i="5"/>
  <c r="Q74" i="5"/>
  <c r="R74" i="5"/>
  <c r="S74" i="5"/>
  <c r="T74" i="5"/>
  <c r="U74" i="5"/>
  <c r="V74" i="5"/>
  <c r="W74" i="5"/>
  <c r="X74" i="5"/>
  <c r="O75" i="5"/>
  <c r="P75" i="5"/>
  <c r="Q75" i="5"/>
  <c r="R75" i="5"/>
  <c r="S75" i="5"/>
  <c r="T75" i="5"/>
  <c r="U75" i="5"/>
  <c r="V75" i="5"/>
  <c r="W75" i="5"/>
  <c r="X75" i="5"/>
  <c r="O76" i="5"/>
  <c r="P76" i="5"/>
  <c r="Q76" i="5"/>
  <c r="R76" i="5"/>
  <c r="S76" i="5"/>
  <c r="T76" i="5"/>
  <c r="U76" i="5"/>
  <c r="V76" i="5"/>
  <c r="W76" i="5"/>
  <c r="X76" i="5"/>
  <c r="O77" i="5"/>
  <c r="P77" i="5"/>
  <c r="Q77" i="5"/>
  <c r="R77" i="5"/>
  <c r="S77" i="5"/>
  <c r="T77" i="5"/>
  <c r="U77" i="5"/>
  <c r="V77" i="5"/>
  <c r="W77" i="5"/>
  <c r="X77" i="5"/>
  <c r="O78" i="5"/>
  <c r="P78" i="5"/>
  <c r="Q78" i="5"/>
  <c r="R78" i="5"/>
  <c r="S78" i="5"/>
  <c r="T78" i="5"/>
  <c r="U78" i="5"/>
  <c r="V78" i="5"/>
  <c r="W78" i="5"/>
  <c r="X78" i="5"/>
  <c r="O79" i="5"/>
  <c r="P79" i="5"/>
  <c r="Q79" i="5"/>
  <c r="R79" i="5"/>
  <c r="S79" i="5"/>
  <c r="T79" i="5"/>
  <c r="U79" i="5"/>
  <c r="V79" i="5"/>
  <c r="W79" i="5"/>
  <c r="X79" i="5"/>
  <c r="O80" i="5"/>
  <c r="P80" i="5"/>
  <c r="Q80" i="5"/>
  <c r="R80" i="5"/>
  <c r="S80" i="5"/>
  <c r="T80" i="5"/>
  <c r="U80" i="5"/>
  <c r="V80" i="5"/>
  <c r="W80" i="5"/>
  <c r="X80" i="5"/>
  <c r="O81" i="5"/>
  <c r="P81" i="5"/>
  <c r="Q81" i="5"/>
  <c r="R81" i="5"/>
  <c r="S81" i="5"/>
  <c r="T81" i="5"/>
  <c r="U81" i="5"/>
  <c r="V81" i="5"/>
  <c r="W81" i="5"/>
  <c r="X81" i="5"/>
  <c r="O82" i="5"/>
  <c r="P82" i="5"/>
  <c r="Q82" i="5"/>
  <c r="R82" i="5"/>
  <c r="S82" i="5"/>
  <c r="T82" i="5"/>
  <c r="U82" i="5"/>
  <c r="V82" i="5"/>
  <c r="W82" i="5"/>
  <c r="X82" i="5"/>
  <c r="O83" i="5"/>
  <c r="P83" i="5"/>
  <c r="Q83" i="5"/>
  <c r="R83" i="5"/>
  <c r="S83" i="5"/>
  <c r="T83" i="5"/>
  <c r="U83" i="5"/>
  <c r="V83" i="5"/>
  <c r="W83" i="5"/>
  <c r="X83" i="5"/>
  <c r="O84" i="5"/>
  <c r="P84" i="5"/>
  <c r="Q84" i="5"/>
  <c r="R84" i="5"/>
  <c r="S84" i="5"/>
  <c r="T84" i="5"/>
  <c r="U84" i="5"/>
  <c r="V84" i="5"/>
  <c r="W84" i="5"/>
  <c r="X84" i="5"/>
  <c r="O85" i="5"/>
  <c r="P85" i="5"/>
  <c r="Q85" i="5"/>
  <c r="R85" i="5"/>
  <c r="S85" i="5"/>
  <c r="T85" i="5"/>
  <c r="U85" i="5"/>
  <c r="V85" i="5"/>
  <c r="W85" i="5"/>
  <c r="X85" i="5"/>
  <c r="O86" i="5"/>
  <c r="P86" i="5"/>
  <c r="Q86" i="5"/>
  <c r="R86" i="5"/>
  <c r="S86" i="5"/>
  <c r="T86" i="5"/>
  <c r="U86" i="5"/>
  <c r="V86" i="5"/>
  <c r="W86" i="5"/>
  <c r="X86" i="5"/>
  <c r="O87" i="5"/>
  <c r="P87" i="5"/>
  <c r="Q87" i="5"/>
  <c r="R87" i="5"/>
  <c r="S87" i="5"/>
  <c r="T87" i="5"/>
  <c r="U87" i="5"/>
  <c r="V87" i="5"/>
  <c r="W87" i="5"/>
  <c r="X87" i="5"/>
  <c r="O88" i="5"/>
  <c r="P88" i="5"/>
  <c r="Q88" i="5"/>
  <c r="R88" i="5"/>
  <c r="S88" i="5"/>
  <c r="T88" i="5"/>
  <c r="U88" i="5"/>
  <c r="V88" i="5"/>
  <c r="W88" i="5"/>
  <c r="X88" i="5"/>
  <c r="O89" i="5"/>
  <c r="P89" i="5"/>
  <c r="Q89" i="5"/>
  <c r="R89" i="5"/>
  <c r="S89" i="5"/>
  <c r="T89" i="5"/>
  <c r="U89" i="5"/>
  <c r="V89" i="5"/>
  <c r="W89" i="5"/>
  <c r="X89" i="5"/>
  <c r="O90" i="5"/>
  <c r="P90" i="5"/>
  <c r="Q90" i="5"/>
  <c r="R90" i="5"/>
  <c r="S90" i="5"/>
  <c r="T90" i="5"/>
  <c r="U90" i="5"/>
  <c r="V90" i="5"/>
  <c r="W90" i="5"/>
  <c r="X90" i="5"/>
  <c r="O91" i="5"/>
  <c r="P91" i="5"/>
  <c r="Q91" i="5"/>
  <c r="R91" i="5"/>
  <c r="S91" i="5"/>
  <c r="T91" i="5"/>
  <c r="U91" i="5"/>
  <c r="V91" i="5"/>
  <c r="W91" i="5"/>
  <c r="X91" i="5"/>
  <c r="O92" i="5"/>
  <c r="P92" i="5"/>
  <c r="Q92" i="5"/>
  <c r="R92" i="5"/>
  <c r="S92" i="5"/>
  <c r="T92" i="5"/>
  <c r="U92" i="5"/>
  <c r="V92" i="5"/>
  <c r="W92" i="5"/>
  <c r="X92" i="5"/>
  <c r="O93" i="5"/>
  <c r="P93" i="5"/>
  <c r="Q93" i="5"/>
  <c r="R93" i="5"/>
  <c r="S93" i="5"/>
  <c r="T93" i="5"/>
  <c r="U93" i="5"/>
  <c r="V93" i="5"/>
  <c r="W93" i="5"/>
  <c r="X93" i="5"/>
  <c r="O94" i="5"/>
  <c r="P94" i="5"/>
  <c r="Q94" i="5"/>
  <c r="R94" i="5"/>
  <c r="S94" i="5"/>
  <c r="T94" i="5"/>
  <c r="U94" i="5"/>
  <c r="V94" i="5"/>
  <c r="W94" i="5"/>
  <c r="X94" i="5"/>
  <c r="O95" i="5"/>
  <c r="P95" i="5"/>
  <c r="Q95" i="5"/>
  <c r="R95" i="5"/>
  <c r="S95" i="5"/>
  <c r="T95" i="5"/>
  <c r="U95" i="5"/>
  <c r="V95" i="5"/>
  <c r="W95" i="5"/>
  <c r="X95" i="5"/>
  <c r="O96" i="5"/>
  <c r="P96" i="5"/>
  <c r="Q96" i="5"/>
  <c r="R96" i="5"/>
  <c r="S96" i="5"/>
  <c r="T96" i="5"/>
  <c r="U96" i="5"/>
  <c r="V96" i="5"/>
  <c r="W96" i="5"/>
  <c r="X96" i="5"/>
  <c r="O97" i="5"/>
  <c r="P97" i="5"/>
  <c r="Q97" i="5"/>
  <c r="R97" i="5"/>
  <c r="S97" i="5"/>
  <c r="T97" i="5"/>
  <c r="U97" i="5"/>
  <c r="V97" i="5"/>
  <c r="W97" i="5"/>
  <c r="X97" i="5"/>
  <c r="O98" i="5"/>
  <c r="P98" i="5"/>
  <c r="Q98" i="5"/>
  <c r="R98" i="5"/>
  <c r="S98" i="5"/>
  <c r="T98" i="5"/>
  <c r="U98" i="5"/>
  <c r="V98" i="5"/>
  <c r="W98" i="5"/>
  <c r="X98" i="5"/>
  <c r="O99" i="5"/>
  <c r="P99" i="5"/>
  <c r="Q99" i="5"/>
  <c r="R99" i="5"/>
  <c r="S99" i="5"/>
  <c r="T99" i="5"/>
  <c r="U99" i="5"/>
  <c r="V99" i="5"/>
  <c r="W99" i="5"/>
  <c r="X99" i="5"/>
  <c r="O100" i="5"/>
  <c r="P100" i="5"/>
  <c r="Q100" i="5"/>
  <c r="R100" i="5"/>
  <c r="S100" i="5"/>
  <c r="T100" i="5"/>
  <c r="U100" i="5"/>
  <c r="V100" i="5"/>
  <c r="W100" i="5"/>
  <c r="X100" i="5"/>
  <c r="O101" i="5"/>
  <c r="P101" i="5"/>
  <c r="Q101" i="5"/>
  <c r="R101" i="5"/>
  <c r="S101" i="5"/>
  <c r="T101" i="5"/>
  <c r="U101" i="5"/>
  <c r="V101" i="5"/>
  <c r="W101" i="5"/>
  <c r="X101" i="5"/>
  <c r="O102" i="5"/>
  <c r="P102" i="5"/>
  <c r="Q102" i="5"/>
  <c r="R102" i="5"/>
  <c r="S102" i="5"/>
  <c r="T102" i="5"/>
  <c r="U102" i="5"/>
  <c r="V102" i="5"/>
  <c r="W102" i="5"/>
  <c r="X102" i="5"/>
  <c r="O103" i="5"/>
  <c r="P103" i="5"/>
  <c r="Q103" i="5"/>
  <c r="R103" i="5"/>
  <c r="S103" i="5"/>
  <c r="T103" i="5"/>
  <c r="U103" i="5"/>
  <c r="V103" i="5"/>
  <c r="W103" i="5"/>
  <c r="X103" i="5"/>
  <c r="O104" i="5"/>
  <c r="P104" i="5"/>
  <c r="Q104" i="5"/>
  <c r="R104" i="5"/>
  <c r="S104" i="5"/>
  <c r="T104" i="5"/>
  <c r="U104" i="5"/>
  <c r="V104" i="5"/>
  <c r="W104" i="5"/>
  <c r="X104" i="5"/>
  <c r="O105" i="5"/>
  <c r="P105" i="5"/>
  <c r="Q105" i="5"/>
  <c r="R105" i="5"/>
  <c r="S105" i="5"/>
  <c r="T105" i="5"/>
  <c r="U105" i="5"/>
  <c r="V105" i="5"/>
  <c r="W105" i="5"/>
  <c r="X105" i="5"/>
  <c r="O106" i="5"/>
  <c r="P106" i="5"/>
  <c r="Q106" i="5"/>
  <c r="R106" i="5"/>
  <c r="S106" i="5"/>
  <c r="T106" i="5"/>
  <c r="U106" i="5"/>
  <c r="V106" i="5"/>
  <c r="W106" i="5"/>
  <c r="X106" i="5"/>
  <c r="O107" i="5"/>
  <c r="P107" i="5"/>
  <c r="Q107" i="5"/>
  <c r="R107" i="5"/>
  <c r="S107" i="5"/>
  <c r="T107" i="5"/>
  <c r="U107" i="5"/>
  <c r="V107" i="5"/>
  <c r="W107" i="5"/>
  <c r="X107" i="5"/>
  <c r="O108" i="5"/>
  <c r="P108" i="5"/>
  <c r="Q108" i="5"/>
  <c r="R108" i="5"/>
  <c r="S108" i="5"/>
  <c r="T108" i="5"/>
  <c r="U108" i="5"/>
  <c r="V108" i="5"/>
  <c r="W108" i="5"/>
  <c r="X108" i="5"/>
  <c r="O109" i="5"/>
  <c r="P109" i="5"/>
  <c r="Q109" i="5"/>
  <c r="R109" i="5"/>
  <c r="S109" i="5"/>
  <c r="T109" i="5"/>
  <c r="U109" i="5"/>
  <c r="V109" i="5"/>
  <c r="W109" i="5"/>
  <c r="X109" i="5"/>
  <c r="O110" i="5"/>
  <c r="P110" i="5"/>
  <c r="Q110" i="5"/>
  <c r="R110" i="5"/>
  <c r="S110" i="5"/>
  <c r="T110" i="5"/>
  <c r="U110" i="5"/>
  <c r="V110" i="5"/>
  <c r="W110" i="5"/>
  <c r="X110" i="5"/>
  <c r="O111" i="5"/>
  <c r="P111" i="5"/>
  <c r="Q111" i="5"/>
  <c r="R111" i="5"/>
  <c r="S111" i="5"/>
  <c r="T111" i="5"/>
  <c r="U111" i="5"/>
  <c r="V111" i="5"/>
  <c r="W111" i="5"/>
  <c r="X111" i="5"/>
  <c r="O112" i="5"/>
  <c r="P112" i="5"/>
  <c r="Q112" i="5"/>
  <c r="R112" i="5"/>
  <c r="S112" i="5"/>
  <c r="T112" i="5"/>
  <c r="U112" i="5"/>
  <c r="V112" i="5"/>
  <c r="W112" i="5"/>
  <c r="X112" i="5"/>
  <c r="O113" i="5"/>
  <c r="P113" i="5"/>
  <c r="Q113" i="5"/>
  <c r="R113" i="5"/>
  <c r="S113" i="5"/>
  <c r="T113" i="5"/>
  <c r="U113" i="5"/>
  <c r="V113" i="5"/>
  <c r="W113" i="5"/>
  <c r="X113" i="5"/>
  <c r="O114" i="5"/>
  <c r="P114" i="5"/>
  <c r="Q114" i="5"/>
  <c r="R114" i="5"/>
  <c r="S114" i="5"/>
  <c r="T114" i="5"/>
  <c r="U114" i="5"/>
  <c r="V114" i="5"/>
  <c r="W114" i="5"/>
  <c r="X114" i="5"/>
  <c r="O115" i="5"/>
  <c r="P115" i="5"/>
  <c r="Q115" i="5"/>
  <c r="R115" i="5"/>
  <c r="S115" i="5"/>
  <c r="T115" i="5"/>
  <c r="U115" i="5"/>
  <c r="V115" i="5"/>
  <c r="W115" i="5"/>
  <c r="X115" i="5"/>
  <c r="O116" i="5"/>
  <c r="P116" i="5"/>
  <c r="Q116" i="5"/>
  <c r="R116" i="5"/>
  <c r="S116" i="5"/>
  <c r="T116" i="5"/>
  <c r="U116" i="5"/>
  <c r="V116" i="5"/>
  <c r="W116" i="5"/>
  <c r="X116" i="5"/>
  <c r="O117" i="5"/>
  <c r="P117" i="5"/>
  <c r="Q117" i="5"/>
  <c r="R117" i="5"/>
  <c r="S117" i="5"/>
  <c r="T117" i="5"/>
  <c r="U117" i="5"/>
  <c r="V117" i="5"/>
  <c r="W117" i="5"/>
  <c r="X117" i="5"/>
  <c r="O118" i="5"/>
  <c r="P118" i="5"/>
  <c r="Q118" i="5"/>
  <c r="R118" i="5"/>
  <c r="S118" i="5"/>
  <c r="T118" i="5"/>
  <c r="U118" i="5"/>
  <c r="V118" i="5"/>
  <c r="W118" i="5"/>
  <c r="X118" i="5"/>
  <c r="O119" i="5"/>
  <c r="P119" i="5"/>
  <c r="Q119" i="5"/>
  <c r="R119" i="5"/>
  <c r="S119" i="5"/>
  <c r="T119" i="5"/>
  <c r="U119" i="5"/>
  <c r="V119" i="5"/>
  <c r="W119" i="5"/>
  <c r="X119" i="5"/>
  <c r="Z3" i="5"/>
  <c r="AA3" i="5"/>
  <c r="AB3" i="5"/>
  <c r="AC3" i="5"/>
  <c r="AD3" i="5"/>
  <c r="AE3" i="5"/>
  <c r="AF3" i="5"/>
  <c r="AG3" i="5"/>
  <c r="AH3" i="5"/>
  <c r="AI3" i="5"/>
  <c r="O3" i="5"/>
  <c r="P3" i="5"/>
  <c r="Q3" i="5"/>
  <c r="R3" i="5"/>
  <c r="S3" i="5"/>
  <c r="T3" i="5"/>
  <c r="U3" i="5"/>
  <c r="V3" i="5"/>
  <c r="W3" i="5"/>
  <c r="X3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BG33" i="3"/>
  <c r="BH33" i="3"/>
  <c r="BI33" i="3"/>
  <c r="BJ33" i="3"/>
  <c r="BK33" i="3"/>
  <c r="BL33" i="3"/>
  <c r="BN33" i="3"/>
  <c r="BS33" i="3" s="1"/>
  <c r="BO33" i="3"/>
  <c r="BP33" i="3"/>
  <c r="BQ33" i="3"/>
  <c r="BR33" i="3"/>
  <c r="BG34" i="3"/>
  <c r="BL34" i="3" s="1"/>
  <c r="BH34" i="3"/>
  <c r="BI34" i="3"/>
  <c r="BJ34" i="3"/>
  <c r="BK34" i="3"/>
  <c r="BN34" i="3"/>
  <c r="BO34" i="3"/>
  <c r="BP34" i="3"/>
  <c r="BQ34" i="3"/>
  <c r="BR34" i="3"/>
  <c r="BS34" i="3"/>
  <c r="BG35" i="3"/>
  <c r="BH35" i="3"/>
  <c r="BI35" i="3"/>
  <c r="BJ35" i="3"/>
  <c r="BK35" i="3"/>
  <c r="BL35" i="3"/>
  <c r="BN35" i="3"/>
  <c r="BS35" i="3" s="1"/>
  <c r="BO35" i="3"/>
  <c r="BP35" i="3"/>
  <c r="BQ35" i="3"/>
  <c r="BR35" i="3"/>
  <c r="BG36" i="3"/>
  <c r="BL36" i="3" s="1"/>
  <c r="BH36" i="3"/>
  <c r="BI36" i="3"/>
  <c r="BJ36" i="3"/>
  <c r="BK36" i="3"/>
  <c r="BN36" i="3"/>
  <c r="BO36" i="3"/>
  <c r="BP36" i="3"/>
  <c r="BQ36" i="3"/>
  <c r="BR36" i="3"/>
  <c r="BS36" i="3"/>
  <c r="BG37" i="3"/>
  <c r="BH37" i="3"/>
  <c r="BI37" i="3"/>
  <c r="BJ37" i="3"/>
  <c r="BK37" i="3"/>
  <c r="BL37" i="3"/>
  <c r="BN37" i="3"/>
  <c r="BS37" i="3" s="1"/>
  <c r="BO37" i="3"/>
  <c r="BP37" i="3"/>
  <c r="BQ37" i="3"/>
  <c r="BR37" i="3"/>
  <c r="BG38" i="3"/>
  <c r="BL38" i="3" s="1"/>
  <c r="BH38" i="3"/>
  <c r="BI38" i="3"/>
  <c r="BJ38" i="3"/>
  <c r="BK38" i="3"/>
  <c r="BN38" i="3"/>
  <c r="BO38" i="3"/>
  <c r="BP38" i="3"/>
  <c r="BQ38" i="3"/>
  <c r="BR38" i="3"/>
  <c r="BS38" i="3"/>
  <c r="BG39" i="3"/>
  <c r="BH39" i="3"/>
  <c r="BI39" i="3"/>
  <c r="BJ39" i="3"/>
  <c r="BK39" i="3"/>
  <c r="BL39" i="3"/>
  <c r="BN39" i="3"/>
  <c r="BS39" i="3" s="1"/>
  <c r="BO39" i="3"/>
  <c r="BP39" i="3"/>
  <c r="BQ39" i="3"/>
  <c r="BR39" i="3"/>
  <c r="BG40" i="3"/>
  <c r="BL40" i="3" s="1"/>
  <c r="BH40" i="3"/>
  <c r="BI40" i="3"/>
  <c r="BJ40" i="3"/>
  <c r="BK40" i="3"/>
  <c r="BN40" i="3"/>
  <c r="BO40" i="3"/>
  <c r="BP40" i="3"/>
  <c r="BQ40" i="3"/>
  <c r="BR40" i="3"/>
  <c r="BS40" i="3"/>
  <c r="BG41" i="3"/>
  <c r="BH41" i="3"/>
  <c r="BI41" i="3"/>
  <c r="BJ41" i="3"/>
  <c r="BK41" i="3"/>
  <c r="BL41" i="3"/>
  <c r="BN41" i="3"/>
  <c r="BS41" i="3" s="1"/>
  <c r="BO41" i="3"/>
  <c r="BP41" i="3"/>
  <c r="BQ41" i="3"/>
  <c r="BR41" i="3"/>
  <c r="BG42" i="3"/>
  <c r="BL42" i="3" s="1"/>
  <c r="BH42" i="3"/>
  <c r="BI42" i="3"/>
  <c r="BJ42" i="3"/>
  <c r="BK42" i="3"/>
  <c r="BN42" i="3"/>
  <c r="BO42" i="3"/>
  <c r="BP42" i="3"/>
  <c r="BQ42" i="3"/>
  <c r="BR42" i="3"/>
  <c r="BS42" i="3"/>
  <c r="BG43" i="3"/>
  <c r="BH43" i="3"/>
  <c r="BI43" i="3"/>
  <c r="BJ43" i="3"/>
  <c r="BK43" i="3"/>
  <c r="BL43" i="3"/>
  <c r="BN43" i="3"/>
  <c r="BS43" i="3" s="1"/>
  <c r="BO43" i="3"/>
  <c r="BP43" i="3"/>
  <c r="BQ43" i="3"/>
  <c r="BR43" i="3"/>
  <c r="BG44" i="3"/>
  <c r="BL44" i="3" s="1"/>
  <c r="BH44" i="3"/>
  <c r="BI44" i="3"/>
  <c r="BJ44" i="3"/>
  <c r="BK44" i="3"/>
  <c r="BN44" i="3"/>
  <c r="BO44" i="3"/>
  <c r="BP44" i="3"/>
  <c r="BQ44" i="3"/>
  <c r="BR44" i="3"/>
  <c r="BS44" i="3"/>
  <c r="BG45" i="3"/>
  <c r="BH45" i="3"/>
  <c r="BI45" i="3"/>
  <c r="BJ45" i="3"/>
  <c r="BK45" i="3"/>
  <c r="BL45" i="3"/>
  <c r="BN45" i="3"/>
  <c r="BS45" i="3" s="1"/>
  <c r="BO45" i="3"/>
  <c r="BP45" i="3"/>
  <c r="BQ45" i="3"/>
  <c r="BR45" i="3"/>
  <c r="BG46" i="3"/>
  <c r="BL46" i="3" s="1"/>
  <c r="BH46" i="3"/>
  <c r="BI46" i="3"/>
  <c r="BJ46" i="3"/>
  <c r="BK46" i="3"/>
  <c r="BN46" i="3"/>
  <c r="BO46" i="3"/>
  <c r="BP46" i="3"/>
  <c r="BQ46" i="3"/>
  <c r="BR46" i="3"/>
  <c r="BS46" i="3"/>
  <c r="BG47" i="3"/>
  <c r="BH47" i="3"/>
  <c r="BI47" i="3"/>
  <c r="BJ47" i="3"/>
  <c r="BK47" i="3"/>
  <c r="BL47" i="3"/>
  <c r="BN47" i="3"/>
  <c r="BS47" i="3" s="1"/>
  <c r="BO47" i="3"/>
  <c r="BP47" i="3"/>
  <c r="BQ47" i="3"/>
  <c r="BR47" i="3"/>
  <c r="BG48" i="3"/>
  <c r="BL48" i="3" s="1"/>
  <c r="BH48" i="3"/>
  <c r="BI48" i="3"/>
  <c r="BJ48" i="3"/>
  <c r="BK48" i="3"/>
  <c r="BN48" i="3"/>
  <c r="BO48" i="3"/>
  <c r="BP48" i="3"/>
  <c r="BQ48" i="3"/>
  <c r="BR48" i="3"/>
  <c r="BS48" i="3"/>
  <c r="BG49" i="3"/>
  <c r="BH49" i="3"/>
  <c r="BI49" i="3"/>
  <c r="BJ49" i="3"/>
  <c r="BK49" i="3"/>
  <c r="BL49" i="3"/>
  <c r="BN49" i="3"/>
  <c r="BS49" i="3" s="1"/>
  <c r="BO49" i="3"/>
  <c r="BP49" i="3"/>
  <c r="BQ49" i="3"/>
  <c r="BR49" i="3"/>
  <c r="BG50" i="3"/>
  <c r="BL50" i="3" s="1"/>
  <c r="BH50" i="3"/>
  <c r="BI50" i="3"/>
  <c r="BJ50" i="3"/>
  <c r="BK50" i="3"/>
  <c r="BN50" i="3"/>
  <c r="BO50" i="3"/>
  <c r="BP50" i="3"/>
  <c r="BQ50" i="3"/>
  <c r="BR50" i="3"/>
  <c r="BS50" i="3"/>
  <c r="BG51" i="3"/>
  <c r="BH51" i="3"/>
  <c r="BI51" i="3"/>
  <c r="BJ51" i="3"/>
  <c r="BK51" i="3"/>
  <c r="BL51" i="3"/>
  <c r="BN51" i="3"/>
  <c r="BS51" i="3" s="1"/>
  <c r="BO51" i="3"/>
  <c r="BP51" i="3"/>
  <c r="BQ51" i="3"/>
  <c r="BR51" i="3"/>
  <c r="BG52" i="3"/>
  <c r="BL52" i="3" s="1"/>
  <c r="BH52" i="3"/>
  <c r="BI52" i="3"/>
  <c r="BJ52" i="3"/>
  <c r="BK52" i="3"/>
  <c r="BN52" i="3"/>
  <c r="BO52" i="3"/>
  <c r="BP52" i="3"/>
  <c r="BQ52" i="3"/>
  <c r="BR52" i="3"/>
  <c r="BS52" i="3"/>
  <c r="BG53" i="3"/>
  <c r="BH53" i="3"/>
  <c r="BI53" i="3"/>
  <c r="BJ53" i="3"/>
  <c r="BK53" i="3"/>
  <c r="BL53" i="3"/>
  <c r="BN53" i="3"/>
  <c r="BS53" i="3" s="1"/>
  <c r="BO53" i="3"/>
  <c r="BP53" i="3"/>
  <c r="BQ53" i="3"/>
  <c r="BR53" i="3"/>
  <c r="BG54" i="3"/>
  <c r="BL54" i="3" s="1"/>
  <c r="BH54" i="3"/>
  <c r="BI54" i="3"/>
  <c r="BJ54" i="3"/>
  <c r="BK54" i="3"/>
  <c r="BN54" i="3"/>
  <c r="BO54" i="3"/>
  <c r="BP54" i="3"/>
  <c r="BQ54" i="3"/>
  <c r="BR54" i="3"/>
  <c r="BS54" i="3"/>
  <c r="BG55" i="3"/>
  <c r="BH55" i="3"/>
  <c r="BI55" i="3"/>
  <c r="BJ55" i="3"/>
  <c r="BK55" i="3"/>
  <c r="BL55" i="3"/>
  <c r="BN55" i="3"/>
  <c r="BS55" i="3" s="1"/>
  <c r="BO55" i="3"/>
  <c r="BP55" i="3"/>
  <c r="BQ55" i="3"/>
  <c r="BR55" i="3"/>
  <c r="BG56" i="3"/>
  <c r="BL56" i="3" s="1"/>
  <c r="BH56" i="3"/>
  <c r="BI56" i="3"/>
  <c r="BJ56" i="3"/>
  <c r="BK56" i="3"/>
  <c r="BN56" i="3"/>
  <c r="BO56" i="3"/>
  <c r="BP56" i="3"/>
  <c r="BQ56" i="3"/>
  <c r="BR56" i="3"/>
  <c r="BS56" i="3"/>
  <c r="BG57" i="3"/>
  <c r="BH57" i="3"/>
  <c r="BI57" i="3"/>
  <c r="BJ57" i="3"/>
  <c r="BK57" i="3"/>
  <c r="BL57" i="3"/>
  <c r="BN57" i="3"/>
  <c r="BS57" i="3" s="1"/>
  <c r="BO57" i="3"/>
  <c r="BP57" i="3"/>
  <c r="BQ57" i="3"/>
  <c r="BR57" i="3"/>
  <c r="BG58" i="3"/>
  <c r="BL58" i="3" s="1"/>
  <c r="BH58" i="3"/>
  <c r="BI58" i="3"/>
  <c r="BJ58" i="3"/>
  <c r="BK58" i="3"/>
  <c r="BN58" i="3"/>
  <c r="BO58" i="3"/>
  <c r="BP58" i="3"/>
  <c r="BQ58" i="3"/>
  <c r="BR58" i="3"/>
  <c r="BS58" i="3"/>
  <c r="BG59" i="3"/>
  <c r="BH59" i="3"/>
  <c r="BI59" i="3"/>
  <c r="BJ59" i="3"/>
  <c r="BK59" i="3"/>
  <c r="BL59" i="3"/>
  <c r="BN59" i="3"/>
  <c r="BS59" i="3" s="1"/>
  <c r="BO59" i="3"/>
  <c r="BP59" i="3"/>
  <c r="BQ59" i="3"/>
  <c r="BR59" i="3"/>
  <c r="BG60" i="3"/>
  <c r="BL60" i="3" s="1"/>
  <c r="BH60" i="3"/>
  <c r="BI60" i="3"/>
  <c r="BJ60" i="3"/>
  <c r="BK60" i="3"/>
  <c r="BN60" i="3"/>
  <c r="BO60" i="3"/>
  <c r="BP60" i="3"/>
  <c r="BQ60" i="3"/>
  <c r="BR60" i="3"/>
  <c r="BS60" i="3"/>
  <c r="BG61" i="3"/>
  <c r="BH61" i="3"/>
  <c r="BI61" i="3"/>
  <c r="BJ61" i="3"/>
  <c r="BK61" i="3"/>
  <c r="BL61" i="3"/>
  <c r="BN61" i="3"/>
  <c r="BS61" i="3" s="1"/>
  <c r="BO61" i="3"/>
  <c r="BP61" i="3"/>
  <c r="BQ61" i="3"/>
  <c r="BR61" i="3"/>
  <c r="BG62" i="3"/>
  <c r="BL62" i="3" s="1"/>
  <c r="BH62" i="3"/>
  <c r="BI62" i="3"/>
  <c r="BJ62" i="3"/>
  <c r="BK62" i="3"/>
  <c r="BN62" i="3"/>
  <c r="BO62" i="3"/>
  <c r="BP62" i="3"/>
  <c r="BQ62" i="3"/>
  <c r="BR62" i="3"/>
  <c r="BS62" i="3"/>
  <c r="BG63" i="3"/>
  <c r="BH63" i="3"/>
  <c r="BI63" i="3"/>
  <c r="BJ63" i="3"/>
  <c r="BK63" i="3"/>
  <c r="BL63" i="3"/>
  <c r="BN63" i="3"/>
  <c r="BS63" i="3" s="1"/>
  <c r="BO63" i="3"/>
  <c r="BP63" i="3"/>
  <c r="BQ63" i="3"/>
  <c r="BR63" i="3"/>
  <c r="BG64" i="3"/>
  <c r="BL64" i="3" s="1"/>
  <c r="BH64" i="3"/>
  <c r="BI64" i="3"/>
  <c r="BJ64" i="3"/>
  <c r="BK64" i="3"/>
  <c r="BN64" i="3"/>
  <c r="BO64" i="3"/>
  <c r="BP64" i="3"/>
  <c r="BQ64" i="3"/>
  <c r="BR64" i="3"/>
  <c r="BS64" i="3"/>
  <c r="BG65" i="3"/>
  <c r="BH65" i="3"/>
  <c r="BI65" i="3"/>
  <c r="BJ65" i="3"/>
  <c r="BK65" i="3"/>
  <c r="BL65" i="3"/>
  <c r="BN65" i="3"/>
  <c r="BS65" i="3" s="1"/>
  <c r="BO65" i="3"/>
  <c r="BP65" i="3"/>
  <c r="BQ65" i="3"/>
  <c r="BR65" i="3"/>
  <c r="BG66" i="3"/>
  <c r="BL66" i="3" s="1"/>
  <c r="BH66" i="3"/>
  <c r="BI66" i="3"/>
  <c r="BJ66" i="3"/>
  <c r="BK66" i="3"/>
  <c r="BN66" i="3"/>
  <c r="BO66" i="3"/>
  <c r="BP66" i="3"/>
  <c r="BQ66" i="3"/>
  <c r="BR66" i="3"/>
  <c r="BS66" i="3"/>
  <c r="BG67" i="3"/>
  <c r="BH67" i="3"/>
  <c r="BI67" i="3"/>
  <c r="BJ67" i="3"/>
  <c r="BK67" i="3"/>
  <c r="BL67" i="3"/>
  <c r="BN67" i="3"/>
  <c r="BS67" i="3" s="1"/>
  <c r="BO67" i="3"/>
  <c r="BP67" i="3"/>
  <c r="BQ67" i="3"/>
  <c r="BR67" i="3"/>
  <c r="BG68" i="3"/>
  <c r="BL68" i="3" s="1"/>
  <c r="BH68" i="3"/>
  <c r="BI68" i="3"/>
  <c r="BJ68" i="3"/>
  <c r="BK68" i="3"/>
  <c r="BN68" i="3"/>
  <c r="BO68" i="3"/>
  <c r="BP68" i="3"/>
  <c r="BQ68" i="3"/>
  <c r="BR68" i="3"/>
  <c r="BS68" i="3"/>
  <c r="BG69" i="3"/>
  <c r="BH69" i="3"/>
  <c r="BI69" i="3"/>
  <c r="BJ69" i="3"/>
  <c r="BK69" i="3"/>
  <c r="BL69" i="3"/>
  <c r="BN69" i="3"/>
  <c r="BS69" i="3" s="1"/>
  <c r="BO69" i="3"/>
  <c r="BP69" i="3"/>
  <c r="BQ69" i="3"/>
  <c r="BR69" i="3"/>
  <c r="BG70" i="3"/>
  <c r="BL70" i="3" s="1"/>
  <c r="BH70" i="3"/>
  <c r="BI70" i="3"/>
  <c r="BJ70" i="3"/>
  <c r="BK70" i="3"/>
  <c r="BN70" i="3"/>
  <c r="BO70" i="3"/>
  <c r="BP70" i="3"/>
  <c r="BQ70" i="3"/>
  <c r="BR70" i="3"/>
  <c r="BS70" i="3"/>
  <c r="BG71" i="3"/>
  <c r="BH71" i="3"/>
  <c r="BI71" i="3"/>
  <c r="BJ71" i="3"/>
  <c r="BK71" i="3"/>
  <c r="BL71" i="3"/>
  <c r="BN71" i="3"/>
  <c r="BS71" i="3" s="1"/>
  <c r="BO71" i="3"/>
  <c r="BP71" i="3"/>
  <c r="BQ71" i="3"/>
  <c r="BR71" i="3"/>
  <c r="BG72" i="3"/>
  <c r="BL72" i="3" s="1"/>
  <c r="BH72" i="3"/>
  <c r="BI72" i="3"/>
  <c r="BJ72" i="3"/>
  <c r="BK72" i="3"/>
  <c r="BN72" i="3"/>
  <c r="BO72" i="3"/>
  <c r="BP72" i="3"/>
  <c r="BQ72" i="3"/>
  <c r="BR72" i="3"/>
  <c r="BS72" i="3"/>
  <c r="BG73" i="3"/>
  <c r="BH73" i="3"/>
  <c r="BI73" i="3"/>
  <c r="BJ73" i="3"/>
  <c r="BK73" i="3"/>
  <c r="BL73" i="3"/>
  <c r="BN73" i="3"/>
  <c r="BS73" i="3" s="1"/>
  <c r="BO73" i="3"/>
  <c r="BP73" i="3"/>
  <c r="BQ73" i="3"/>
  <c r="BR73" i="3"/>
  <c r="BG74" i="3"/>
  <c r="BL74" i="3" s="1"/>
  <c r="BH74" i="3"/>
  <c r="BI74" i="3"/>
  <c r="BJ74" i="3"/>
  <c r="BK74" i="3"/>
  <c r="BN74" i="3"/>
  <c r="BO74" i="3"/>
  <c r="BP74" i="3"/>
  <c r="BQ74" i="3"/>
  <c r="BR74" i="3"/>
  <c r="BS74" i="3"/>
  <c r="BG75" i="3"/>
  <c r="BH75" i="3"/>
  <c r="BI75" i="3"/>
  <c r="BJ75" i="3"/>
  <c r="BK75" i="3"/>
  <c r="BL75" i="3"/>
  <c r="BN75" i="3"/>
  <c r="BS75" i="3" s="1"/>
  <c r="BO75" i="3"/>
  <c r="BP75" i="3"/>
  <c r="BQ75" i="3"/>
  <c r="BR75" i="3"/>
  <c r="BG76" i="3"/>
  <c r="BL76" i="3" s="1"/>
  <c r="BH76" i="3"/>
  <c r="BI76" i="3"/>
  <c r="BJ76" i="3"/>
  <c r="BK76" i="3"/>
  <c r="BN76" i="3"/>
  <c r="BO76" i="3"/>
  <c r="BP76" i="3"/>
  <c r="BQ76" i="3"/>
  <c r="BR76" i="3"/>
  <c r="BS76" i="3"/>
  <c r="BG77" i="3"/>
  <c r="BH77" i="3"/>
  <c r="BI77" i="3"/>
  <c r="BJ77" i="3"/>
  <c r="BK77" i="3"/>
  <c r="BL77" i="3"/>
  <c r="BN77" i="3"/>
  <c r="BS77" i="3" s="1"/>
  <c r="BO77" i="3"/>
  <c r="BP77" i="3"/>
  <c r="BQ77" i="3"/>
  <c r="BR77" i="3"/>
  <c r="BG78" i="3"/>
  <c r="BL78" i="3" s="1"/>
  <c r="BH78" i="3"/>
  <c r="BI78" i="3"/>
  <c r="BJ78" i="3"/>
  <c r="BK78" i="3"/>
  <c r="BN78" i="3"/>
  <c r="BO78" i="3"/>
  <c r="BP78" i="3"/>
  <c r="BQ78" i="3"/>
  <c r="BR78" i="3"/>
  <c r="BS78" i="3"/>
  <c r="BG79" i="3"/>
  <c r="BH79" i="3"/>
  <c r="BI79" i="3"/>
  <c r="BJ79" i="3"/>
  <c r="BK79" i="3"/>
  <c r="BL79" i="3"/>
  <c r="BN79" i="3"/>
  <c r="BS79" i="3" s="1"/>
  <c r="BO79" i="3"/>
  <c r="BP79" i="3"/>
  <c r="BQ79" i="3"/>
  <c r="BR79" i="3"/>
  <c r="BG80" i="3"/>
  <c r="BL80" i="3" s="1"/>
  <c r="BH80" i="3"/>
  <c r="BI80" i="3"/>
  <c r="BJ80" i="3"/>
  <c r="BK80" i="3"/>
  <c r="BN80" i="3"/>
  <c r="BO80" i="3"/>
  <c r="BP80" i="3"/>
  <c r="BQ80" i="3"/>
  <c r="BR80" i="3"/>
  <c r="BS80" i="3"/>
  <c r="BG81" i="3"/>
  <c r="BH81" i="3"/>
  <c r="BI81" i="3"/>
  <c r="BJ81" i="3"/>
  <c r="BK81" i="3"/>
  <c r="BL81" i="3"/>
  <c r="BN81" i="3"/>
  <c r="BS81" i="3" s="1"/>
  <c r="BO81" i="3"/>
  <c r="BP81" i="3"/>
  <c r="BQ81" i="3"/>
  <c r="BR81" i="3"/>
  <c r="BG82" i="3"/>
  <c r="BL82" i="3" s="1"/>
  <c r="BH82" i="3"/>
  <c r="BI82" i="3"/>
  <c r="BJ82" i="3"/>
  <c r="BK82" i="3"/>
  <c r="BN82" i="3"/>
  <c r="BO82" i="3"/>
  <c r="BP82" i="3"/>
  <c r="BQ82" i="3"/>
  <c r="BR82" i="3"/>
  <c r="BS82" i="3"/>
  <c r="BG83" i="3"/>
  <c r="BH83" i="3"/>
  <c r="BI83" i="3"/>
  <c r="BJ83" i="3"/>
  <c r="BK83" i="3"/>
  <c r="BL83" i="3"/>
  <c r="BN83" i="3"/>
  <c r="BS83" i="3" s="1"/>
  <c r="BO83" i="3"/>
  <c r="BP83" i="3"/>
  <c r="BQ83" i="3"/>
  <c r="BR83" i="3"/>
  <c r="BG84" i="3"/>
  <c r="BL84" i="3" s="1"/>
  <c r="BH84" i="3"/>
  <c r="BI84" i="3"/>
  <c r="BJ84" i="3"/>
  <c r="BK84" i="3"/>
  <c r="BN84" i="3"/>
  <c r="BO84" i="3"/>
  <c r="BP84" i="3"/>
  <c r="BQ84" i="3"/>
  <c r="BR84" i="3"/>
  <c r="BS84" i="3"/>
  <c r="BG85" i="3"/>
  <c r="BH85" i="3"/>
  <c r="BI85" i="3"/>
  <c r="BJ85" i="3"/>
  <c r="BK85" i="3"/>
  <c r="BL85" i="3"/>
  <c r="BN85" i="3"/>
  <c r="BS85" i="3" s="1"/>
  <c r="BO85" i="3"/>
  <c r="BP85" i="3"/>
  <c r="BQ85" i="3"/>
  <c r="BR85" i="3"/>
  <c r="BG86" i="3"/>
  <c r="BL86" i="3" s="1"/>
  <c r="BH86" i="3"/>
  <c r="BI86" i="3"/>
  <c r="BJ86" i="3"/>
  <c r="BK86" i="3"/>
  <c r="BN86" i="3"/>
  <c r="BO86" i="3"/>
  <c r="BP86" i="3"/>
  <c r="BQ86" i="3"/>
  <c r="BR86" i="3"/>
  <c r="BS86" i="3"/>
  <c r="BG87" i="3"/>
  <c r="BH87" i="3"/>
  <c r="BI87" i="3"/>
  <c r="BJ87" i="3"/>
  <c r="BK87" i="3"/>
  <c r="BL87" i="3"/>
  <c r="BN87" i="3"/>
  <c r="BS87" i="3" s="1"/>
  <c r="BO87" i="3"/>
  <c r="BP87" i="3"/>
  <c r="BQ87" i="3"/>
  <c r="BR87" i="3"/>
  <c r="BG88" i="3"/>
  <c r="BL88" i="3" s="1"/>
  <c r="BH88" i="3"/>
  <c r="BI88" i="3"/>
  <c r="BJ88" i="3"/>
  <c r="BK88" i="3"/>
  <c r="BN88" i="3"/>
  <c r="BO88" i="3"/>
  <c r="BP88" i="3"/>
  <c r="BQ88" i="3"/>
  <c r="BR88" i="3"/>
  <c r="BS88" i="3"/>
  <c r="BG89" i="3"/>
  <c r="BH89" i="3"/>
  <c r="BI89" i="3"/>
  <c r="BJ89" i="3"/>
  <c r="BK89" i="3"/>
  <c r="BL89" i="3"/>
  <c r="BN89" i="3"/>
  <c r="BS89" i="3" s="1"/>
  <c r="BO89" i="3"/>
  <c r="BP89" i="3"/>
  <c r="BQ89" i="3"/>
  <c r="BR89" i="3"/>
  <c r="BG90" i="3"/>
  <c r="BL90" i="3" s="1"/>
  <c r="BH90" i="3"/>
  <c r="BI90" i="3"/>
  <c r="BJ90" i="3"/>
  <c r="BK90" i="3"/>
  <c r="BN90" i="3"/>
  <c r="BO90" i="3"/>
  <c r="BP90" i="3"/>
  <c r="BQ90" i="3"/>
  <c r="BR90" i="3"/>
  <c r="BS90" i="3"/>
  <c r="BG91" i="3"/>
  <c r="BH91" i="3"/>
  <c r="BI91" i="3"/>
  <c r="BJ91" i="3"/>
  <c r="BK91" i="3"/>
  <c r="BL91" i="3"/>
  <c r="BN91" i="3"/>
  <c r="BS91" i="3" s="1"/>
  <c r="BO91" i="3"/>
  <c r="BP91" i="3"/>
  <c r="BQ91" i="3"/>
  <c r="BR91" i="3"/>
  <c r="BG92" i="3"/>
  <c r="BL92" i="3" s="1"/>
  <c r="BH92" i="3"/>
  <c r="BI92" i="3"/>
  <c r="BJ92" i="3"/>
  <c r="BK92" i="3"/>
  <c r="BN92" i="3"/>
  <c r="BO92" i="3"/>
  <c r="BP92" i="3"/>
  <c r="BQ92" i="3"/>
  <c r="BR92" i="3"/>
  <c r="BS92" i="3"/>
  <c r="BG93" i="3"/>
  <c r="BH93" i="3"/>
  <c r="BI93" i="3"/>
  <c r="BJ93" i="3"/>
  <c r="BK93" i="3"/>
  <c r="BL93" i="3"/>
  <c r="BN93" i="3"/>
  <c r="BS93" i="3" s="1"/>
  <c r="BO93" i="3"/>
  <c r="BP93" i="3"/>
  <c r="BQ93" i="3"/>
  <c r="BR93" i="3"/>
  <c r="BG94" i="3"/>
  <c r="BL94" i="3" s="1"/>
  <c r="BH94" i="3"/>
  <c r="BI94" i="3"/>
  <c r="BJ94" i="3"/>
  <c r="BK94" i="3"/>
  <c r="BN94" i="3"/>
  <c r="BO94" i="3"/>
  <c r="BP94" i="3"/>
  <c r="BQ94" i="3"/>
  <c r="BR94" i="3"/>
  <c r="BS94" i="3"/>
  <c r="BG95" i="3"/>
  <c r="BH95" i="3"/>
  <c r="BI95" i="3"/>
  <c r="BJ95" i="3"/>
  <c r="BK95" i="3"/>
  <c r="BL95" i="3"/>
  <c r="BN95" i="3"/>
  <c r="BS95" i="3" s="1"/>
  <c r="BO95" i="3"/>
  <c r="BP95" i="3"/>
  <c r="BQ95" i="3"/>
  <c r="BR95" i="3"/>
  <c r="BG96" i="3"/>
  <c r="BL96" i="3" s="1"/>
  <c r="BH96" i="3"/>
  <c r="BI96" i="3"/>
  <c r="BJ96" i="3"/>
  <c r="BK96" i="3"/>
  <c r="BN96" i="3"/>
  <c r="BO96" i="3"/>
  <c r="BP96" i="3"/>
  <c r="BQ96" i="3"/>
  <c r="BR96" i="3"/>
  <c r="BS96" i="3"/>
  <c r="BG97" i="3"/>
  <c r="BH97" i="3"/>
  <c r="BI97" i="3"/>
  <c r="BJ97" i="3"/>
  <c r="BK97" i="3"/>
  <c r="BL97" i="3"/>
  <c r="BN97" i="3"/>
  <c r="BS97" i="3" s="1"/>
  <c r="BO97" i="3"/>
  <c r="BP97" i="3"/>
  <c r="BQ97" i="3"/>
  <c r="BR97" i="3"/>
  <c r="BG98" i="3"/>
  <c r="BL98" i="3" s="1"/>
  <c r="BH98" i="3"/>
  <c r="BI98" i="3"/>
  <c r="BJ98" i="3"/>
  <c r="BK98" i="3"/>
  <c r="BN98" i="3"/>
  <c r="BO98" i="3"/>
  <c r="BP98" i="3"/>
  <c r="BQ98" i="3"/>
  <c r="BR98" i="3"/>
  <c r="BS98" i="3"/>
  <c r="BG99" i="3"/>
  <c r="BH99" i="3"/>
  <c r="BI99" i="3"/>
  <c r="BJ99" i="3"/>
  <c r="BK99" i="3"/>
  <c r="BL99" i="3"/>
  <c r="BN99" i="3"/>
  <c r="BS99" i="3" s="1"/>
  <c r="BO99" i="3"/>
  <c r="BP99" i="3"/>
  <c r="BQ99" i="3"/>
  <c r="BR99" i="3"/>
  <c r="BG100" i="3"/>
  <c r="BL100" i="3" s="1"/>
  <c r="BH100" i="3"/>
  <c r="BI100" i="3"/>
  <c r="BJ100" i="3"/>
  <c r="BK100" i="3"/>
  <c r="BN100" i="3"/>
  <c r="BO100" i="3"/>
  <c r="BP100" i="3"/>
  <c r="BQ100" i="3"/>
  <c r="BR100" i="3"/>
  <c r="BS100" i="3"/>
  <c r="BG101" i="3"/>
  <c r="BH101" i="3"/>
  <c r="BI101" i="3"/>
  <c r="BJ101" i="3"/>
  <c r="BK101" i="3"/>
  <c r="BL101" i="3"/>
  <c r="BN101" i="3"/>
  <c r="BS101" i="3" s="1"/>
  <c r="BO101" i="3"/>
  <c r="BP101" i="3"/>
  <c r="BQ101" i="3"/>
  <c r="BR101" i="3"/>
  <c r="BG102" i="3"/>
  <c r="BL102" i="3" s="1"/>
  <c r="BH102" i="3"/>
  <c r="BI102" i="3"/>
  <c r="BJ102" i="3"/>
  <c r="BK102" i="3"/>
  <c r="BN102" i="3"/>
  <c r="BO102" i="3"/>
  <c r="BP102" i="3"/>
  <c r="BQ102" i="3"/>
  <c r="BR102" i="3"/>
  <c r="BS102" i="3"/>
  <c r="BG103" i="3"/>
  <c r="BH103" i="3"/>
  <c r="BI103" i="3"/>
  <c r="BJ103" i="3"/>
  <c r="BK103" i="3"/>
  <c r="BL103" i="3"/>
  <c r="BN103" i="3"/>
  <c r="BS103" i="3" s="1"/>
  <c r="BO103" i="3"/>
  <c r="BP103" i="3"/>
  <c r="BQ103" i="3"/>
  <c r="BR103" i="3"/>
  <c r="BG104" i="3"/>
  <c r="BL104" i="3" s="1"/>
  <c r="BH104" i="3"/>
  <c r="BI104" i="3"/>
  <c r="BJ104" i="3"/>
  <c r="BK104" i="3"/>
  <c r="BN104" i="3"/>
  <c r="BO104" i="3"/>
  <c r="BP104" i="3"/>
  <c r="BQ104" i="3"/>
  <c r="BR104" i="3"/>
  <c r="BS104" i="3"/>
  <c r="BG105" i="3"/>
  <c r="BH105" i="3"/>
  <c r="BI105" i="3"/>
  <c r="BJ105" i="3"/>
  <c r="BK105" i="3"/>
  <c r="BL105" i="3"/>
  <c r="BN105" i="3"/>
  <c r="BS105" i="3" s="1"/>
  <c r="BO105" i="3"/>
  <c r="BP105" i="3"/>
  <c r="BQ105" i="3"/>
  <c r="BR105" i="3"/>
  <c r="BG106" i="3"/>
  <c r="BL106" i="3" s="1"/>
  <c r="BH106" i="3"/>
  <c r="BI106" i="3"/>
  <c r="BJ106" i="3"/>
  <c r="BK106" i="3"/>
  <c r="BN106" i="3"/>
  <c r="BO106" i="3"/>
  <c r="BP106" i="3"/>
  <c r="BQ106" i="3"/>
  <c r="BR106" i="3"/>
  <c r="BS106" i="3"/>
  <c r="BG107" i="3"/>
  <c r="BH107" i="3"/>
  <c r="BI107" i="3"/>
  <c r="BJ107" i="3"/>
  <c r="BK107" i="3"/>
  <c r="BL107" i="3"/>
  <c r="BN107" i="3"/>
  <c r="BS107" i="3" s="1"/>
  <c r="BO107" i="3"/>
  <c r="BP107" i="3"/>
  <c r="BQ107" i="3"/>
  <c r="BR107" i="3"/>
  <c r="BG108" i="3"/>
  <c r="BL108" i="3" s="1"/>
  <c r="BH108" i="3"/>
  <c r="BI108" i="3"/>
  <c r="BJ108" i="3"/>
  <c r="BK108" i="3"/>
  <c r="BN108" i="3"/>
  <c r="BO108" i="3"/>
  <c r="BP108" i="3"/>
  <c r="BQ108" i="3"/>
  <c r="BR108" i="3"/>
  <c r="BS108" i="3"/>
  <c r="BG109" i="3"/>
  <c r="BH109" i="3"/>
  <c r="BI109" i="3"/>
  <c r="BJ109" i="3"/>
  <c r="BK109" i="3"/>
  <c r="BL109" i="3"/>
  <c r="BN109" i="3"/>
  <c r="BS109" i="3" s="1"/>
  <c r="BO109" i="3"/>
  <c r="BP109" i="3"/>
  <c r="BQ109" i="3"/>
  <c r="BR109" i="3"/>
  <c r="BG110" i="3"/>
  <c r="BL110" i="3" s="1"/>
  <c r="BH110" i="3"/>
  <c r="BI110" i="3"/>
  <c r="BJ110" i="3"/>
  <c r="BK110" i="3"/>
  <c r="BN110" i="3"/>
  <c r="BO110" i="3"/>
  <c r="BP110" i="3"/>
  <c r="BQ110" i="3"/>
  <c r="BR110" i="3"/>
  <c r="BS110" i="3"/>
  <c r="BG111" i="3"/>
  <c r="BH111" i="3"/>
  <c r="BI111" i="3"/>
  <c r="BJ111" i="3"/>
  <c r="BK111" i="3"/>
  <c r="BL111" i="3"/>
  <c r="BN111" i="3"/>
  <c r="BS111" i="3" s="1"/>
  <c r="BO111" i="3"/>
  <c r="BP111" i="3"/>
  <c r="BQ111" i="3"/>
  <c r="BR111" i="3"/>
  <c r="BG112" i="3"/>
  <c r="BL112" i="3" s="1"/>
  <c r="BH112" i="3"/>
  <c r="BI112" i="3"/>
  <c r="BJ112" i="3"/>
  <c r="BK112" i="3"/>
  <c r="BN112" i="3"/>
  <c r="BO112" i="3"/>
  <c r="BP112" i="3"/>
  <c r="BQ112" i="3"/>
  <c r="BR112" i="3"/>
  <c r="BS112" i="3"/>
  <c r="BG113" i="3"/>
  <c r="BH113" i="3"/>
  <c r="BI113" i="3"/>
  <c r="BJ113" i="3"/>
  <c r="BK113" i="3"/>
  <c r="BL113" i="3"/>
  <c r="BN113" i="3"/>
  <c r="BS113" i="3" s="1"/>
  <c r="BO113" i="3"/>
  <c r="BP113" i="3"/>
  <c r="BQ113" i="3"/>
  <c r="BR113" i="3"/>
  <c r="BG114" i="3"/>
  <c r="BL114" i="3" s="1"/>
  <c r="BH114" i="3"/>
  <c r="BI114" i="3"/>
  <c r="BJ114" i="3"/>
  <c r="BK114" i="3"/>
  <c r="BN114" i="3"/>
  <c r="BO114" i="3"/>
  <c r="BP114" i="3"/>
  <c r="BQ114" i="3"/>
  <c r="BR114" i="3"/>
  <c r="BS114" i="3"/>
  <c r="BG115" i="3"/>
  <c r="BH115" i="3"/>
  <c r="BI115" i="3"/>
  <c r="BJ115" i="3"/>
  <c r="BK115" i="3"/>
  <c r="BL115" i="3"/>
  <c r="BN115" i="3"/>
  <c r="BS115" i="3" s="1"/>
  <c r="BO115" i="3"/>
  <c r="BP115" i="3"/>
  <c r="BQ115" i="3"/>
  <c r="BR115" i="3"/>
  <c r="BG116" i="3"/>
  <c r="BL116" i="3" s="1"/>
  <c r="BH116" i="3"/>
  <c r="BI116" i="3"/>
  <c r="BJ116" i="3"/>
  <c r="BK116" i="3"/>
  <c r="BN116" i="3"/>
  <c r="BO116" i="3"/>
  <c r="BP116" i="3"/>
  <c r="BQ116" i="3"/>
  <c r="BR116" i="3"/>
  <c r="BS116" i="3"/>
  <c r="BG117" i="3"/>
  <c r="BH117" i="3"/>
  <c r="BI117" i="3"/>
  <c r="BJ117" i="3"/>
  <c r="BK117" i="3"/>
  <c r="BL117" i="3"/>
  <c r="BN117" i="3"/>
  <c r="BS117" i="3" s="1"/>
  <c r="BO117" i="3"/>
  <c r="BP117" i="3"/>
  <c r="BQ117" i="3"/>
  <c r="BR117" i="3"/>
  <c r="BG118" i="3"/>
  <c r="BL118" i="3" s="1"/>
  <c r="BH118" i="3"/>
  <c r="BI118" i="3"/>
  <c r="BJ118" i="3"/>
  <c r="BK118" i="3"/>
  <c r="BN118" i="3"/>
  <c r="BO118" i="3"/>
  <c r="BP118" i="3"/>
  <c r="BQ118" i="3"/>
  <c r="BR118" i="3"/>
  <c r="BS118" i="3"/>
  <c r="BG119" i="3"/>
  <c r="BH119" i="3"/>
  <c r="BI119" i="3"/>
  <c r="BJ119" i="3"/>
  <c r="BK119" i="3"/>
  <c r="BL119" i="3"/>
  <c r="BN119" i="3"/>
  <c r="BS119" i="3" s="1"/>
  <c r="BO119" i="3"/>
  <c r="BP119" i="3"/>
  <c r="BQ119" i="3"/>
  <c r="BR119" i="3"/>
  <c r="AW7" i="3"/>
  <c r="AY10" i="3"/>
  <c r="AY13" i="3"/>
  <c r="AZ13" i="3"/>
  <c r="BA13" i="3"/>
  <c r="BA16" i="3"/>
  <c r="BC16" i="3"/>
  <c r="BE19" i="3"/>
  <c r="BE22" i="3"/>
  <c r="AV23" i="3"/>
  <c r="AW23" i="3"/>
  <c r="AY26" i="3"/>
  <c r="BA29" i="3"/>
  <c r="BA32" i="3"/>
  <c r="BB32" i="3"/>
  <c r="BC32" i="3"/>
  <c r="BE35" i="3"/>
  <c r="BE38" i="3"/>
  <c r="AV39" i="3"/>
  <c r="AW39" i="3"/>
  <c r="AW42" i="3"/>
  <c r="AY42" i="3"/>
  <c r="BA45" i="3"/>
  <c r="BA48" i="3"/>
  <c r="BB48" i="3"/>
  <c r="BC48" i="3"/>
  <c r="AY54" i="3"/>
  <c r="BB56" i="3"/>
  <c r="BC56" i="3"/>
  <c r="AW57" i="3"/>
  <c r="AW59" i="3"/>
  <c r="BA59" i="3"/>
  <c r="BE61" i="3"/>
  <c r="AV62" i="3"/>
  <c r="AW62" i="3"/>
  <c r="AZ64" i="3"/>
  <c r="AW67" i="3"/>
  <c r="AZ69" i="3"/>
  <c r="BA69" i="3"/>
  <c r="BE69" i="3"/>
  <c r="BE71" i="3"/>
  <c r="AV72" i="3"/>
  <c r="AW72" i="3"/>
  <c r="BA73" i="3"/>
  <c r="BB73" i="3"/>
  <c r="BC73" i="3"/>
  <c r="AW75" i="3"/>
  <c r="AX75" i="3"/>
  <c r="AY75" i="3"/>
  <c r="BC76" i="3"/>
  <c r="BD76" i="3"/>
  <c r="BE76" i="3"/>
  <c r="AY78" i="3"/>
  <c r="AZ78" i="3"/>
  <c r="BA78" i="3"/>
  <c r="BE79" i="3"/>
  <c r="AV80" i="3"/>
  <c r="AW80" i="3"/>
  <c r="BA81" i="3"/>
  <c r="BB81" i="3"/>
  <c r="BC81" i="3"/>
  <c r="AW83" i="3"/>
  <c r="AX83" i="3"/>
  <c r="AY83" i="3"/>
  <c r="BC84" i="3"/>
  <c r="BD84" i="3"/>
  <c r="BE84" i="3"/>
  <c r="AY86" i="3"/>
  <c r="AZ86" i="3"/>
  <c r="BA86" i="3"/>
  <c r="BE87" i="3"/>
  <c r="AV88" i="3"/>
  <c r="AW88" i="3"/>
  <c r="BA89" i="3"/>
  <c r="BB89" i="3"/>
  <c r="BC89" i="3"/>
  <c r="AW91" i="3"/>
  <c r="AX91" i="3"/>
  <c r="AY91" i="3"/>
  <c r="BC92" i="3"/>
  <c r="BD92" i="3"/>
  <c r="BE92" i="3"/>
  <c r="AY94" i="3"/>
  <c r="AZ94" i="3"/>
  <c r="BA94" i="3"/>
  <c r="BE95" i="3"/>
  <c r="AV96" i="3"/>
  <c r="AW96" i="3"/>
  <c r="BA97" i="3"/>
  <c r="BB97" i="3"/>
  <c r="BC97" i="3"/>
  <c r="AW99" i="3"/>
  <c r="AX99" i="3"/>
  <c r="AY99" i="3"/>
  <c r="BC100" i="3"/>
  <c r="BD100" i="3"/>
  <c r="BE100" i="3"/>
  <c r="AY102" i="3"/>
  <c r="AZ102" i="3"/>
  <c r="BA102" i="3"/>
  <c r="BC103" i="3"/>
  <c r="BD103" i="3"/>
  <c r="BE103" i="3"/>
  <c r="BB104" i="3"/>
  <c r="BC104" i="3"/>
  <c r="BD104" i="3"/>
  <c r="BA105" i="3"/>
  <c r="BB105" i="3"/>
  <c r="AX106" i="3"/>
  <c r="AY106" i="3"/>
  <c r="AZ106" i="3"/>
  <c r="AW107" i="3"/>
  <c r="AX107" i="3"/>
  <c r="BE107" i="3"/>
  <c r="AV108" i="3"/>
  <c r="BB108" i="3"/>
  <c r="BC108" i="3"/>
  <c r="BD108" i="3"/>
  <c r="BA109" i="3"/>
  <c r="BB109" i="3"/>
  <c r="AY110" i="3"/>
  <c r="AZ110" i="3"/>
  <c r="AV111" i="3"/>
  <c r="AW111" i="3"/>
  <c r="AX111" i="3"/>
  <c r="BE111" i="3"/>
  <c r="AV112" i="3"/>
  <c r="BB112" i="3"/>
  <c r="BC112" i="3"/>
  <c r="BD112" i="3"/>
  <c r="BA113" i="3"/>
  <c r="BB113" i="3"/>
  <c r="AY114" i="3"/>
  <c r="AZ114" i="3"/>
  <c r="AV115" i="3"/>
  <c r="AW115" i="3"/>
  <c r="AX115" i="3"/>
  <c r="BE115" i="3"/>
  <c r="AV116" i="3"/>
  <c r="BC116" i="3"/>
  <c r="BD116" i="3"/>
  <c r="AZ117" i="3"/>
  <c r="BA117" i="3"/>
  <c r="BB117" i="3"/>
  <c r="AY118" i="3"/>
  <c r="AZ118" i="3"/>
  <c r="AV119" i="3"/>
  <c r="AW119" i="3"/>
  <c r="AX119" i="3"/>
  <c r="BE119" i="3"/>
  <c r="AL33" i="3"/>
  <c r="AS38" i="3"/>
  <c r="AP39" i="3"/>
  <c r="AQ39" i="3"/>
  <c r="AK46" i="3"/>
  <c r="AL49" i="3"/>
  <c r="AS49" i="3"/>
  <c r="AO55" i="3"/>
  <c r="AP55" i="3"/>
  <c r="AT61" i="3"/>
  <c r="AS65" i="3"/>
  <c r="AR67" i="3"/>
  <c r="AO71" i="3"/>
  <c r="AP71" i="3"/>
  <c r="AT76" i="3"/>
  <c r="AS77" i="3"/>
  <c r="AT77" i="3"/>
  <c r="AK81" i="3"/>
  <c r="AS81" i="3"/>
  <c r="AT81" i="3"/>
  <c r="AM87" i="3"/>
  <c r="AN87" i="3"/>
  <c r="AT89" i="3"/>
  <c r="AL92" i="3"/>
  <c r="AM92" i="3"/>
  <c r="AK96" i="3"/>
  <c r="AL96" i="3"/>
  <c r="AR98" i="3"/>
  <c r="AQ99" i="3"/>
  <c r="AR102" i="3"/>
  <c r="AP103" i="3"/>
  <c r="AQ103" i="3"/>
  <c r="AT105" i="3"/>
  <c r="AO106" i="3"/>
  <c r="AP106" i="3"/>
  <c r="AP110" i="3"/>
  <c r="AS112" i="3"/>
  <c r="AT112" i="3"/>
  <c r="AK113" i="3"/>
  <c r="AT116" i="3"/>
  <c r="AQ117" i="3"/>
  <c r="AS118" i="3"/>
  <c r="AM119" i="3"/>
  <c r="AN119" i="3"/>
  <c r="Z4" i="3"/>
  <c r="AA4" i="3"/>
  <c r="AB4" i="3"/>
  <c r="AC4" i="3"/>
  <c r="AD4" i="3"/>
  <c r="AE4" i="3"/>
  <c r="AF4" i="3"/>
  <c r="AG4" i="3"/>
  <c r="AH4" i="3"/>
  <c r="AI4" i="3"/>
  <c r="Z5" i="3"/>
  <c r="AA5" i="3"/>
  <c r="AB5" i="3"/>
  <c r="AC5" i="3"/>
  <c r="AD5" i="3"/>
  <c r="AE5" i="3"/>
  <c r="AF5" i="3"/>
  <c r="AG5" i="3"/>
  <c r="AH5" i="3"/>
  <c r="AI5" i="3"/>
  <c r="Z6" i="3"/>
  <c r="AA6" i="3"/>
  <c r="AB6" i="3"/>
  <c r="AC6" i="3"/>
  <c r="AD6" i="3"/>
  <c r="AE6" i="3"/>
  <c r="AF6" i="3"/>
  <c r="AG6" i="3"/>
  <c r="AH6" i="3"/>
  <c r="AI6" i="3"/>
  <c r="Z7" i="3"/>
  <c r="AA7" i="3"/>
  <c r="AB7" i="3"/>
  <c r="AC7" i="3"/>
  <c r="AD7" i="3"/>
  <c r="AE7" i="3"/>
  <c r="AF7" i="3"/>
  <c r="AG7" i="3"/>
  <c r="AH7" i="3"/>
  <c r="AI7" i="3"/>
  <c r="Z8" i="3"/>
  <c r="AA8" i="3"/>
  <c r="AB8" i="3"/>
  <c r="AC8" i="3"/>
  <c r="AD8" i="3"/>
  <c r="AE8" i="3"/>
  <c r="AF8" i="3"/>
  <c r="AG8" i="3"/>
  <c r="AH8" i="3"/>
  <c r="AI8" i="3"/>
  <c r="Z9" i="3"/>
  <c r="AA9" i="3"/>
  <c r="AB9" i="3"/>
  <c r="AC9" i="3"/>
  <c r="AD9" i="3"/>
  <c r="AE9" i="3"/>
  <c r="AF9" i="3"/>
  <c r="AG9" i="3"/>
  <c r="AH9" i="3"/>
  <c r="AI9" i="3"/>
  <c r="Z10" i="3"/>
  <c r="AA10" i="3"/>
  <c r="AB10" i="3"/>
  <c r="AC10" i="3"/>
  <c r="AD10" i="3"/>
  <c r="AE10" i="3"/>
  <c r="AF10" i="3"/>
  <c r="AG10" i="3"/>
  <c r="AH10" i="3"/>
  <c r="AI10" i="3"/>
  <c r="Z11" i="3"/>
  <c r="AA11" i="3"/>
  <c r="AB11" i="3"/>
  <c r="AC11" i="3"/>
  <c r="AD11" i="3"/>
  <c r="AE11" i="3"/>
  <c r="AF11" i="3"/>
  <c r="AG11" i="3"/>
  <c r="AH11" i="3"/>
  <c r="AI11" i="3"/>
  <c r="Z12" i="3"/>
  <c r="AA12" i="3"/>
  <c r="AB12" i="3"/>
  <c r="AC12" i="3"/>
  <c r="AD12" i="3"/>
  <c r="AE12" i="3"/>
  <c r="AF12" i="3"/>
  <c r="AG12" i="3"/>
  <c r="AH12" i="3"/>
  <c r="AI12" i="3"/>
  <c r="Z13" i="3"/>
  <c r="AA13" i="3"/>
  <c r="AB13" i="3"/>
  <c r="AC13" i="3"/>
  <c r="AD13" i="3"/>
  <c r="AE13" i="3"/>
  <c r="AF13" i="3"/>
  <c r="AG13" i="3"/>
  <c r="AH13" i="3"/>
  <c r="AI13" i="3"/>
  <c r="Z14" i="3"/>
  <c r="AA14" i="3"/>
  <c r="AB14" i="3"/>
  <c r="AC14" i="3"/>
  <c r="AD14" i="3"/>
  <c r="AE14" i="3"/>
  <c r="AF14" i="3"/>
  <c r="AG14" i="3"/>
  <c r="AH14" i="3"/>
  <c r="AI14" i="3"/>
  <c r="Z15" i="3"/>
  <c r="AA15" i="3"/>
  <c r="AB15" i="3"/>
  <c r="AC15" i="3"/>
  <c r="AD15" i="3"/>
  <c r="AE15" i="3"/>
  <c r="AF15" i="3"/>
  <c r="AG15" i="3"/>
  <c r="AH15" i="3"/>
  <c r="AI15" i="3"/>
  <c r="Z16" i="3"/>
  <c r="AA16" i="3"/>
  <c r="AB16" i="3"/>
  <c r="AC16" i="3"/>
  <c r="AD16" i="3"/>
  <c r="AE16" i="3"/>
  <c r="AF16" i="3"/>
  <c r="AG16" i="3"/>
  <c r="AH16" i="3"/>
  <c r="AI16" i="3"/>
  <c r="Z17" i="3"/>
  <c r="AA17" i="3"/>
  <c r="AB17" i="3"/>
  <c r="AC17" i="3"/>
  <c r="AD17" i="3"/>
  <c r="AE17" i="3"/>
  <c r="AF17" i="3"/>
  <c r="AG17" i="3"/>
  <c r="AH17" i="3"/>
  <c r="AI17" i="3"/>
  <c r="Z18" i="3"/>
  <c r="AA18" i="3"/>
  <c r="AB18" i="3"/>
  <c r="AC18" i="3"/>
  <c r="AD18" i="3"/>
  <c r="AE18" i="3"/>
  <c r="AF18" i="3"/>
  <c r="AG18" i="3"/>
  <c r="AH18" i="3"/>
  <c r="AI18" i="3"/>
  <c r="Z19" i="3"/>
  <c r="AA19" i="3"/>
  <c r="AB19" i="3"/>
  <c r="AC19" i="3"/>
  <c r="AD19" i="3"/>
  <c r="AE19" i="3"/>
  <c r="AF19" i="3"/>
  <c r="AG19" i="3"/>
  <c r="AH19" i="3"/>
  <c r="AI19" i="3"/>
  <c r="Z20" i="3"/>
  <c r="AA20" i="3"/>
  <c r="AB20" i="3"/>
  <c r="AC20" i="3"/>
  <c r="AD20" i="3"/>
  <c r="AE20" i="3"/>
  <c r="AF20" i="3"/>
  <c r="AG20" i="3"/>
  <c r="AH20" i="3"/>
  <c r="AI20" i="3"/>
  <c r="Z21" i="3"/>
  <c r="AA21" i="3"/>
  <c r="AB21" i="3"/>
  <c r="AC21" i="3"/>
  <c r="AD21" i="3"/>
  <c r="AE21" i="3"/>
  <c r="AF21" i="3"/>
  <c r="AG21" i="3"/>
  <c r="AH21" i="3"/>
  <c r="AI21" i="3"/>
  <c r="Z22" i="3"/>
  <c r="AA22" i="3"/>
  <c r="AB22" i="3"/>
  <c r="AC22" i="3"/>
  <c r="AD22" i="3"/>
  <c r="AE22" i="3"/>
  <c r="AF22" i="3"/>
  <c r="AG22" i="3"/>
  <c r="AH22" i="3"/>
  <c r="AI22" i="3"/>
  <c r="Z23" i="3"/>
  <c r="AA23" i="3"/>
  <c r="AB23" i="3"/>
  <c r="AC23" i="3"/>
  <c r="AD23" i="3"/>
  <c r="AE23" i="3"/>
  <c r="AF23" i="3"/>
  <c r="AG23" i="3"/>
  <c r="AH23" i="3"/>
  <c r="AI23" i="3"/>
  <c r="Z24" i="3"/>
  <c r="AA24" i="3"/>
  <c r="AB24" i="3"/>
  <c r="AC24" i="3"/>
  <c r="AD24" i="3"/>
  <c r="AE24" i="3"/>
  <c r="AF24" i="3"/>
  <c r="AG24" i="3"/>
  <c r="AH24" i="3"/>
  <c r="AI24" i="3"/>
  <c r="Z25" i="3"/>
  <c r="AA25" i="3"/>
  <c r="AB25" i="3"/>
  <c r="AC25" i="3"/>
  <c r="AD25" i="3"/>
  <c r="AE25" i="3"/>
  <c r="AF25" i="3"/>
  <c r="AG25" i="3"/>
  <c r="AH25" i="3"/>
  <c r="AI25" i="3"/>
  <c r="Z26" i="3"/>
  <c r="AA26" i="3"/>
  <c r="AB26" i="3"/>
  <c r="AC26" i="3"/>
  <c r="AD26" i="3"/>
  <c r="AE26" i="3"/>
  <c r="AF26" i="3"/>
  <c r="AG26" i="3"/>
  <c r="AH26" i="3"/>
  <c r="AI26" i="3"/>
  <c r="Z27" i="3"/>
  <c r="AA27" i="3"/>
  <c r="AB27" i="3"/>
  <c r="AC27" i="3"/>
  <c r="AD27" i="3"/>
  <c r="AE27" i="3"/>
  <c r="AF27" i="3"/>
  <c r="AG27" i="3"/>
  <c r="AH27" i="3"/>
  <c r="AI27" i="3"/>
  <c r="Z28" i="3"/>
  <c r="AA28" i="3"/>
  <c r="AB28" i="3"/>
  <c r="AC28" i="3"/>
  <c r="AD28" i="3"/>
  <c r="AE28" i="3"/>
  <c r="AF28" i="3"/>
  <c r="AG28" i="3"/>
  <c r="AH28" i="3"/>
  <c r="AI28" i="3"/>
  <c r="Z29" i="3"/>
  <c r="AA29" i="3"/>
  <c r="AB29" i="3"/>
  <c r="AC29" i="3"/>
  <c r="AD29" i="3"/>
  <c r="AE29" i="3"/>
  <c r="AF29" i="3"/>
  <c r="AG29" i="3"/>
  <c r="AH29" i="3"/>
  <c r="AI29" i="3"/>
  <c r="Z30" i="3"/>
  <c r="AA30" i="3"/>
  <c r="AB30" i="3"/>
  <c r="AC30" i="3"/>
  <c r="AD30" i="3"/>
  <c r="AE30" i="3"/>
  <c r="AF30" i="3"/>
  <c r="AG30" i="3"/>
  <c r="AH30" i="3"/>
  <c r="AI30" i="3"/>
  <c r="Z31" i="3"/>
  <c r="AA31" i="3"/>
  <c r="AB31" i="3"/>
  <c r="AC31" i="3"/>
  <c r="AD31" i="3"/>
  <c r="AE31" i="3"/>
  <c r="AF31" i="3"/>
  <c r="AG31" i="3"/>
  <c r="AH31" i="3"/>
  <c r="AI31" i="3"/>
  <c r="Z32" i="3"/>
  <c r="AA32" i="3"/>
  <c r="AB32" i="3"/>
  <c r="AC32" i="3"/>
  <c r="AD32" i="3"/>
  <c r="AE32" i="3"/>
  <c r="AF32" i="3"/>
  <c r="AG32" i="3"/>
  <c r="AH32" i="3"/>
  <c r="AI32" i="3"/>
  <c r="Z33" i="3"/>
  <c r="AA33" i="3"/>
  <c r="AB33" i="3"/>
  <c r="AC33" i="3"/>
  <c r="AD33" i="3"/>
  <c r="AE33" i="3"/>
  <c r="AF33" i="3"/>
  <c r="AG33" i="3"/>
  <c r="AH33" i="3"/>
  <c r="AI33" i="3"/>
  <c r="Z34" i="3"/>
  <c r="AA34" i="3"/>
  <c r="AB34" i="3"/>
  <c r="AC34" i="3"/>
  <c r="AD34" i="3"/>
  <c r="AE34" i="3"/>
  <c r="AF34" i="3"/>
  <c r="AG34" i="3"/>
  <c r="AH34" i="3"/>
  <c r="AI34" i="3"/>
  <c r="Z35" i="3"/>
  <c r="AA35" i="3"/>
  <c r="AB35" i="3"/>
  <c r="AC35" i="3"/>
  <c r="AD35" i="3"/>
  <c r="AE35" i="3"/>
  <c r="AF35" i="3"/>
  <c r="AG35" i="3"/>
  <c r="AH35" i="3"/>
  <c r="AI35" i="3"/>
  <c r="Z36" i="3"/>
  <c r="AA36" i="3"/>
  <c r="AB36" i="3"/>
  <c r="AC36" i="3"/>
  <c r="AD36" i="3"/>
  <c r="AE36" i="3"/>
  <c r="AF36" i="3"/>
  <c r="AG36" i="3"/>
  <c r="AH36" i="3"/>
  <c r="AI36" i="3"/>
  <c r="Z37" i="3"/>
  <c r="AA37" i="3"/>
  <c r="AB37" i="3"/>
  <c r="AC37" i="3"/>
  <c r="AD37" i="3"/>
  <c r="AE37" i="3"/>
  <c r="AF37" i="3"/>
  <c r="AG37" i="3"/>
  <c r="AH37" i="3"/>
  <c r="AI37" i="3"/>
  <c r="Z38" i="3"/>
  <c r="AA38" i="3"/>
  <c r="AB38" i="3"/>
  <c r="AC38" i="3"/>
  <c r="AD38" i="3"/>
  <c r="AE38" i="3"/>
  <c r="AF38" i="3"/>
  <c r="AG38" i="3"/>
  <c r="AH38" i="3"/>
  <c r="AI38" i="3"/>
  <c r="Z39" i="3"/>
  <c r="AA39" i="3"/>
  <c r="AB39" i="3"/>
  <c r="AC39" i="3"/>
  <c r="AD39" i="3"/>
  <c r="AE39" i="3"/>
  <c r="AF39" i="3"/>
  <c r="AG39" i="3"/>
  <c r="AH39" i="3"/>
  <c r="AI39" i="3"/>
  <c r="Z40" i="3"/>
  <c r="AA40" i="3"/>
  <c r="AB40" i="3"/>
  <c r="AC40" i="3"/>
  <c r="AD40" i="3"/>
  <c r="AE40" i="3"/>
  <c r="AF40" i="3"/>
  <c r="AG40" i="3"/>
  <c r="AH40" i="3"/>
  <c r="AI40" i="3"/>
  <c r="Z41" i="3"/>
  <c r="AA41" i="3"/>
  <c r="AB41" i="3"/>
  <c r="AC41" i="3"/>
  <c r="AD41" i="3"/>
  <c r="AE41" i="3"/>
  <c r="AF41" i="3"/>
  <c r="AG41" i="3"/>
  <c r="AH41" i="3"/>
  <c r="AI41" i="3"/>
  <c r="Z42" i="3"/>
  <c r="AA42" i="3"/>
  <c r="AB42" i="3"/>
  <c r="AC42" i="3"/>
  <c r="AD42" i="3"/>
  <c r="AE42" i="3"/>
  <c r="AF42" i="3"/>
  <c r="AG42" i="3"/>
  <c r="AH42" i="3"/>
  <c r="AI42" i="3"/>
  <c r="Z43" i="3"/>
  <c r="AA43" i="3"/>
  <c r="AB43" i="3"/>
  <c r="AC43" i="3"/>
  <c r="AD43" i="3"/>
  <c r="AE43" i="3"/>
  <c r="AF43" i="3"/>
  <c r="AG43" i="3"/>
  <c r="AH43" i="3"/>
  <c r="AI43" i="3"/>
  <c r="Z44" i="3"/>
  <c r="AA44" i="3"/>
  <c r="AB44" i="3"/>
  <c r="AC44" i="3"/>
  <c r="AD44" i="3"/>
  <c r="AE44" i="3"/>
  <c r="AF44" i="3"/>
  <c r="AG44" i="3"/>
  <c r="AH44" i="3"/>
  <c r="AI44" i="3"/>
  <c r="Z45" i="3"/>
  <c r="AA45" i="3"/>
  <c r="AB45" i="3"/>
  <c r="AC45" i="3"/>
  <c r="AD45" i="3"/>
  <c r="AE45" i="3"/>
  <c r="AF45" i="3"/>
  <c r="AG45" i="3"/>
  <c r="AH45" i="3"/>
  <c r="AI45" i="3"/>
  <c r="Z46" i="3"/>
  <c r="AA46" i="3"/>
  <c r="AB46" i="3"/>
  <c r="AC46" i="3"/>
  <c r="AD46" i="3"/>
  <c r="AE46" i="3"/>
  <c r="AF46" i="3"/>
  <c r="AG46" i="3"/>
  <c r="AH46" i="3"/>
  <c r="AI46" i="3"/>
  <c r="Z47" i="3"/>
  <c r="AA47" i="3"/>
  <c r="AB47" i="3"/>
  <c r="AC47" i="3"/>
  <c r="AD47" i="3"/>
  <c r="AE47" i="3"/>
  <c r="AF47" i="3"/>
  <c r="AG47" i="3"/>
  <c r="AH47" i="3"/>
  <c r="AI47" i="3"/>
  <c r="Z48" i="3"/>
  <c r="AA48" i="3"/>
  <c r="AB48" i="3"/>
  <c r="AC48" i="3"/>
  <c r="AD48" i="3"/>
  <c r="AE48" i="3"/>
  <c r="AF48" i="3"/>
  <c r="AG48" i="3"/>
  <c r="AH48" i="3"/>
  <c r="AI48" i="3"/>
  <c r="Z49" i="3"/>
  <c r="AA49" i="3"/>
  <c r="AB49" i="3"/>
  <c r="AC49" i="3"/>
  <c r="AD49" i="3"/>
  <c r="AE49" i="3"/>
  <c r="AF49" i="3"/>
  <c r="AG49" i="3"/>
  <c r="AH49" i="3"/>
  <c r="AI49" i="3"/>
  <c r="Z50" i="3"/>
  <c r="AA50" i="3"/>
  <c r="AB50" i="3"/>
  <c r="AC50" i="3"/>
  <c r="AD50" i="3"/>
  <c r="AE50" i="3"/>
  <c r="AF50" i="3"/>
  <c r="AG50" i="3"/>
  <c r="AH50" i="3"/>
  <c r="AI50" i="3"/>
  <c r="Z51" i="3"/>
  <c r="AA51" i="3"/>
  <c r="AB51" i="3"/>
  <c r="AC51" i="3"/>
  <c r="AD51" i="3"/>
  <c r="AE51" i="3"/>
  <c r="AF51" i="3"/>
  <c r="AG51" i="3"/>
  <c r="AH51" i="3"/>
  <c r="AI51" i="3"/>
  <c r="Z52" i="3"/>
  <c r="AA52" i="3"/>
  <c r="AB52" i="3"/>
  <c r="AC52" i="3"/>
  <c r="AD52" i="3"/>
  <c r="AE52" i="3"/>
  <c r="AF52" i="3"/>
  <c r="AG52" i="3"/>
  <c r="AH52" i="3"/>
  <c r="AI52" i="3"/>
  <c r="Z53" i="3"/>
  <c r="AA53" i="3"/>
  <c r="AB53" i="3"/>
  <c r="AC53" i="3"/>
  <c r="AD53" i="3"/>
  <c r="AE53" i="3"/>
  <c r="AF53" i="3"/>
  <c r="AG53" i="3"/>
  <c r="AH53" i="3"/>
  <c r="AI53" i="3"/>
  <c r="Z54" i="3"/>
  <c r="AA54" i="3"/>
  <c r="AB54" i="3"/>
  <c r="AC54" i="3"/>
  <c r="AD54" i="3"/>
  <c r="AE54" i="3"/>
  <c r="AF54" i="3"/>
  <c r="AG54" i="3"/>
  <c r="AH54" i="3"/>
  <c r="AI54" i="3"/>
  <c r="Z55" i="3"/>
  <c r="AA55" i="3"/>
  <c r="AB55" i="3"/>
  <c r="AC55" i="3"/>
  <c r="AD55" i="3"/>
  <c r="AE55" i="3"/>
  <c r="AF55" i="3"/>
  <c r="AG55" i="3"/>
  <c r="AH55" i="3"/>
  <c r="AI55" i="3"/>
  <c r="Z56" i="3"/>
  <c r="AA56" i="3"/>
  <c r="AB56" i="3"/>
  <c r="AC56" i="3"/>
  <c r="AD56" i="3"/>
  <c r="AE56" i="3"/>
  <c r="AF56" i="3"/>
  <c r="AG56" i="3"/>
  <c r="AH56" i="3"/>
  <c r="AI56" i="3"/>
  <c r="Z57" i="3"/>
  <c r="AA57" i="3"/>
  <c r="AB57" i="3"/>
  <c r="AC57" i="3"/>
  <c r="AD57" i="3"/>
  <c r="AE57" i="3"/>
  <c r="AF57" i="3"/>
  <c r="AG57" i="3"/>
  <c r="AH57" i="3"/>
  <c r="AI57" i="3"/>
  <c r="Z58" i="3"/>
  <c r="AA58" i="3"/>
  <c r="AB58" i="3"/>
  <c r="AC58" i="3"/>
  <c r="AD58" i="3"/>
  <c r="AE58" i="3"/>
  <c r="AF58" i="3"/>
  <c r="AG58" i="3"/>
  <c r="AH58" i="3"/>
  <c r="AI58" i="3"/>
  <c r="Z59" i="3"/>
  <c r="AA59" i="3"/>
  <c r="AB59" i="3"/>
  <c r="AC59" i="3"/>
  <c r="AD59" i="3"/>
  <c r="AE59" i="3"/>
  <c r="AF59" i="3"/>
  <c r="AG59" i="3"/>
  <c r="AH59" i="3"/>
  <c r="AI59" i="3"/>
  <c r="Z60" i="3"/>
  <c r="AA60" i="3"/>
  <c r="AB60" i="3"/>
  <c r="AC60" i="3"/>
  <c r="AD60" i="3"/>
  <c r="AE60" i="3"/>
  <c r="AF60" i="3"/>
  <c r="AG60" i="3"/>
  <c r="AH60" i="3"/>
  <c r="AI60" i="3"/>
  <c r="Z61" i="3"/>
  <c r="AA61" i="3"/>
  <c r="AB61" i="3"/>
  <c r="AC61" i="3"/>
  <c r="AD61" i="3"/>
  <c r="AE61" i="3"/>
  <c r="AF61" i="3"/>
  <c r="AG61" i="3"/>
  <c r="AH61" i="3"/>
  <c r="AI61" i="3"/>
  <c r="Z62" i="3"/>
  <c r="AA62" i="3"/>
  <c r="AB62" i="3"/>
  <c r="AC62" i="3"/>
  <c r="AD62" i="3"/>
  <c r="AE62" i="3"/>
  <c r="AF62" i="3"/>
  <c r="AG62" i="3"/>
  <c r="AH62" i="3"/>
  <c r="AI62" i="3"/>
  <c r="Z63" i="3"/>
  <c r="AA63" i="3"/>
  <c r="AB63" i="3"/>
  <c r="AC63" i="3"/>
  <c r="AD63" i="3"/>
  <c r="AE63" i="3"/>
  <c r="AF63" i="3"/>
  <c r="AG63" i="3"/>
  <c r="AH63" i="3"/>
  <c r="AI63" i="3"/>
  <c r="Z64" i="3"/>
  <c r="AA64" i="3"/>
  <c r="AB64" i="3"/>
  <c r="AC64" i="3"/>
  <c r="AD64" i="3"/>
  <c r="AE64" i="3"/>
  <c r="AF64" i="3"/>
  <c r="AG64" i="3"/>
  <c r="AH64" i="3"/>
  <c r="AI64" i="3"/>
  <c r="Z65" i="3"/>
  <c r="AA65" i="3"/>
  <c r="AB65" i="3"/>
  <c r="AC65" i="3"/>
  <c r="AD65" i="3"/>
  <c r="AE65" i="3"/>
  <c r="AF65" i="3"/>
  <c r="AG65" i="3"/>
  <c r="AH65" i="3"/>
  <c r="AI65" i="3"/>
  <c r="Z66" i="3"/>
  <c r="AA66" i="3"/>
  <c r="AB66" i="3"/>
  <c r="AC66" i="3"/>
  <c r="AD66" i="3"/>
  <c r="AE66" i="3"/>
  <c r="AF66" i="3"/>
  <c r="AG66" i="3"/>
  <c r="AH66" i="3"/>
  <c r="AI66" i="3"/>
  <c r="Z67" i="3"/>
  <c r="AA67" i="3"/>
  <c r="AB67" i="3"/>
  <c r="AC67" i="3"/>
  <c r="AD67" i="3"/>
  <c r="AE67" i="3"/>
  <c r="AF67" i="3"/>
  <c r="AG67" i="3"/>
  <c r="AH67" i="3"/>
  <c r="AI67" i="3"/>
  <c r="Z68" i="3"/>
  <c r="AA68" i="3"/>
  <c r="AB68" i="3"/>
  <c r="AC68" i="3"/>
  <c r="AD68" i="3"/>
  <c r="AE68" i="3"/>
  <c r="AF68" i="3"/>
  <c r="AG68" i="3"/>
  <c r="AH68" i="3"/>
  <c r="AI68" i="3"/>
  <c r="Z69" i="3"/>
  <c r="AA69" i="3"/>
  <c r="AB69" i="3"/>
  <c r="AC69" i="3"/>
  <c r="AD69" i="3"/>
  <c r="AE69" i="3"/>
  <c r="AF69" i="3"/>
  <c r="AG69" i="3"/>
  <c r="AH69" i="3"/>
  <c r="AI69" i="3"/>
  <c r="Z70" i="3"/>
  <c r="AA70" i="3"/>
  <c r="AB70" i="3"/>
  <c r="AC70" i="3"/>
  <c r="AD70" i="3"/>
  <c r="AE70" i="3"/>
  <c r="AF70" i="3"/>
  <c r="AG70" i="3"/>
  <c r="AH70" i="3"/>
  <c r="AI70" i="3"/>
  <c r="Z71" i="3"/>
  <c r="AA71" i="3"/>
  <c r="AB71" i="3"/>
  <c r="AC71" i="3"/>
  <c r="AD71" i="3"/>
  <c r="AE71" i="3"/>
  <c r="AF71" i="3"/>
  <c r="AQ71" i="3" s="1"/>
  <c r="AG71" i="3"/>
  <c r="AH71" i="3"/>
  <c r="AI71" i="3"/>
  <c r="Z72" i="3"/>
  <c r="AA72" i="3"/>
  <c r="AB72" i="3"/>
  <c r="AC72" i="3"/>
  <c r="AD72" i="3"/>
  <c r="AE72" i="3"/>
  <c r="AF72" i="3"/>
  <c r="AG72" i="3"/>
  <c r="AH72" i="3"/>
  <c r="AI72" i="3"/>
  <c r="Z73" i="3"/>
  <c r="AA73" i="3"/>
  <c r="AB73" i="3"/>
  <c r="AC73" i="3"/>
  <c r="AD73" i="3"/>
  <c r="AE73" i="3"/>
  <c r="AF73" i="3"/>
  <c r="AG73" i="3"/>
  <c r="AH73" i="3"/>
  <c r="AI73" i="3"/>
  <c r="Z74" i="3"/>
  <c r="AA74" i="3"/>
  <c r="AB74" i="3"/>
  <c r="AC74" i="3"/>
  <c r="AD74" i="3"/>
  <c r="AE74" i="3"/>
  <c r="AF74" i="3"/>
  <c r="AG74" i="3"/>
  <c r="AH74" i="3"/>
  <c r="AI74" i="3"/>
  <c r="Z75" i="3"/>
  <c r="AA75" i="3"/>
  <c r="AB75" i="3"/>
  <c r="AC75" i="3"/>
  <c r="AD75" i="3"/>
  <c r="AE75" i="3"/>
  <c r="AF75" i="3"/>
  <c r="AG75" i="3"/>
  <c r="AH75" i="3"/>
  <c r="AI75" i="3"/>
  <c r="Z76" i="3"/>
  <c r="AA76" i="3"/>
  <c r="AB76" i="3"/>
  <c r="AC76" i="3"/>
  <c r="AD76" i="3"/>
  <c r="AE76" i="3"/>
  <c r="AF76" i="3"/>
  <c r="AG76" i="3"/>
  <c r="AH76" i="3"/>
  <c r="AI76" i="3"/>
  <c r="Z77" i="3"/>
  <c r="AA77" i="3"/>
  <c r="AB77" i="3"/>
  <c r="AC77" i="3"/>
  <c r="AD77" i="3"/>
  <c r="AE77" i="3"/>
  <c r="AF77" i="3"/>
  <c r="AG77" i="3"/>
  <c r="AH77" i="3"/>
  <c r="AI77" i="3"/>
  <c r="Z78" i="3"/>
  <c r="AA78" i="3"/>
  <c r="AB78" i="3"/>
  <c r="AC78" i="3"/>
  <c r="AD78" i="3"/>
  <c r="AE78" i="3"/>
  <c r="AF78" i="3"/>
  <c r="AG78" i="3"/>
  <c r="AH78" i="3"/>
  <c r="AI78" i="3"/>
  <c r="Z79" i="3"/>
  <c r="AA79" i="3"/>
  <c r="AB79" i="3"/>
  <c r="AC79" i="3"/>
  <c r="AD79" i="3"/>
  <c r="AE79" i="3"/>
  <c r="AF79" i="3"/>
  <c r="AG79" i="3"/>
  <c r="AH79" i="3"/>
  <c r="AI79" i="3"/>
  <c r="Z80" i="3"/>
  <c r="AA80" i="3"/>
  <c r="AB80" i="3"/>
  <c r="AC80" i="3"/>
  <c r="AD80" i="3"/>
  <c r="AE80" i="3"/>
  <c r="AF80" i="3"/>
  <c r="AG80" i="3"/>
  <c r="AH80" i="3"/>
  <c r="AI80" i="3"/>
  <c r="Z81" i="3"/>
  <c r="AA81" i="3"/>
  <c r="AB81" i="3"/>
  <c r="AC81" i="3"/>
  <c r="AD81" i="3"/>
  <c r="AE81" i="3"/>
  <c r="AF81" i="3"/>
  <c r="AG81" i="3"/>
  <c r="AH81" i="3"/>
  <c r="AI81" i="3"/>
  <c r="Z82" i="3"/>
  <c r="AA82" i="3"/>
  <c r="AB82" i="3"/>
  <c r="AC82" i="3"/>
  <c r="AD82" i="3"/>
  <c r="AE82" i="3"/>
  <c r="AF82" i="3"/>
  <c r="AG82" i="3"/>
  <c r="AH82" i="3"/>
  <c r="AI82" i="3"/>
  <c r="Z83" i="3"/>
  <c r="AA83" i="3"/>
  <c r="AB83" i="3"/>
  <c r="AC83" i="3"/>
  <c r="AD83" i="3"/>
  <c r="AE83" i="3"/>
  <c r="AF83" i="3"/>
  <c r="AG83" i="3"/>
  <c r="AH83" i="3"/>
  <c r="AI83" i="3"/>
  <c r="Z84" i="3"/>
  <c r="AA84" i="3"/>
  <c r="AB84" i="3"/>
  <c r="AC84" i="3"/>
  <c r="AD84" i="3"/>
  <c r="AE84" i="3"/>
  <c r="AF84" i="3"/>
  <c r="AG84" i="3"/>
  <c r="AH84" i="3"/>
  <c r="AI84" i="3"/>
  <c r="Z85" i="3"/>
  <c r="AA85" i="3"/>
  <c r="AB85" i="3"/>
  <c r="AC85" i="3"/>
  <c r="AD85" i="3"/>
  <c r="AE85" i="3"/>
  <c r="AF85" i="3"/>
  <c r="AG85" i="3"/>
  <c r="AH85" i="3"/>
  <c r="AI85" i="3"/>
  <c r="Z86" i="3"/>
  <c r="AA86" i="3"/>
  <c r="AB86" i="3"/>
  <c r="AC86" i="3"/>
  <c r="AD86" i="3"/>
  <c r="AE86" i="3"/>
  <c r="AF86" i="3"/>
  <c r="AG86" i="3"/>
  <c r="AH86" i="3"/>
  <c r="AI86" i="3"/>
  <c r="Z87" i="3"/>
  <c r="AA87" i="3"/>
  <c r="AB87" i="3"/>
  <c r="AC87" i="3"/>
  <c r="AD87" i="3"/>
  <c r="AE87" i="3"/>
  <c r="AF87" i="3"/>
  <c r="AG87" i="3"/>
  <c r="AH87" i="3"/>
  <c r="AI87" i="3"/>
  <c r="Z88" i="3"/>
  <c r="AA88" i="3"/>
  <c r="AB88" i="3"/>
  <c r="AC88" i="3"/>
  <c r="AD88" i="3"/>
  <c r="AE88" i="3"/>
  <c r="AF88" i="3"/>
  <c r="AG88" i="3"/>
  <c r="AH88" i="3"/>
  <c r="AI88" i="3"/>
  <c r="Z89" i="3"/>
  <c r="AA89" i="3"/>
  <c r="AB89" i="3"/>
  <c r="AC89" i="3"/>
  <c r="AD89" i="3"/>
  <c r="AE89" i="3"/>
  <c r="AF89" i="3"/>
  <c r="AG89" i="3"/>
  <c r="AH89" i="3"/>
  <c r="AI89" i="3"/>
  <c r="Z90" i="3"/>
  <c r="AA90" i="3"/>
  <c r="AB90" i="3"/>
  <c r="AC90" i="3"/>
  <c r="AD90" i="3"/>
  <c r="AE90" i="3"/>
  <c r="AF90" i="3"/>
  <c r="AG90" i="3"/>
  <c r="AH90" i="3"/>
  <c r="AI90" i="3"/>
  <c r="Z91" i="3"/>
  <c r="AA91" i="3"/>
  <c r="AB91" i="3"/>
  <c r="AC91" i="3"/>
  <c r="AD91" i="3"/>
  <c r="AE91" i="3"/>
  <c r="AF91" i="3"/>
  <c r="AG91" i="3"/>
  <c r="AH91" i="3"/>
  <c r="AI91" i="3"/>
  <c r="Z92" i="3"/>
  <c r="AA92" i="3"/>
  <c r="AB92" i="3"/>
  <c r="AC92" i="3"/>
  <c r="AD92" i="3"/>
  <c r="AE92" i="3"/>
  <c r="AF92" i="3"/>
  <c r="AG92" i="3"/>
  <c r="AH92" i="3"/>
  <c r="AI92" i="3"/>
  <c r="Z93" i="3"/>
  <c r="AA93" i="3"/>
  <c r="AB93" i="3"/>
  <c r="AC93" i="3"/>
  <c r="AD93" i="3"/>
  <c r="AE93" i="3"/>
  <c r="AF93" i="3"/>
  <c r="AG93" i="3"/>
  <c r="AH93" i="3"/>
  <c r="AI93" i="3"/>
  <c r="Z94" i="3"/>
  <c r="AA94" i="3"/>
  <c r="AB94" i="3"/>
  <c r="AC94" i="3"/>
  <c r="AD94" i="3"/>
  <c r="AE94" i="3"/>
  <c r="AF94" i="3"/>
  <c r="AG94" i="3"/>
  <c r="AH94" i="3"/>
  <c r="AI94" i="3"/>
  <c r="Z95" i="3"/>
  <c r="AA95" i="3"/>
  <c r="AB95" i="3"/>
  <c r="AC95" i="3"/>
  <c r="AD95" i="3"/>
  <c r="AE95" i="3"/>
  <c r="AF95" i="3"/>
  <c r="AG95" i="3"/>
  <c r="AH95" i="3"/>
  <c r="AI95" i="3"/>
  <c r="Z96" i="3"/>
  <c r="AA96" i="3"/>
  <c r="AB96" i="3"/>
  <c r="AC96" i="3"/>
  <c r="AD96" i="3"/>
  <c r="AE96" i="3"/>
  <c r="AF96" i="3"/>
  <c r="AG96" i="3"/>
  <c r="AH96" i="3"/>
  <c r="AI96" i="3"/>
  <c r="Z97" i="3"/>
  <c r="AA97" i="3"/>
  <c r="AB97" i="3"/>
  <c r="AC97" i="3"/>
  <c r="AD97" i="3"/>
  <c r="AE97" i="3"/>
  <c r="AF97" i="3"/>
  <c r="AG97" i="3"/>
  <c r="AH97" i="3"/>
  <c r="AI97" i="3"/>
  <c r="Z98" i="3"/>
  <c r="AA98" i="3"/>
  <c r="AB98" i="3"/>
  <c r="AC98" i="3"/>
  <c r="AD98" i="3"/>
  <c r="AE98" i="3"/>
  <c r="AF98" i="3"/>
  <c r="AG98" i="3"/>
  <c r="AH98" i="3"/>
  <c r="AI98" i="3"/>
  <c r="Z99" i="3"/>
  <c r="AA99" i="3"/>
  <c r="AB99" i="3"/>
  <c r="AC99" i="3"/>
  <c r="AD99" i="3"/>
  <c r="AE99" i="3"/>
  <c r="AF99" i="3"/>
  <c r="AG99" i="3"/>
  <c r="AH99" i="3"/>
  <c r="AI99" i="3"/>
  <c r="Z100" i="3"/>
  <c r="AA100" i="3"/>
  <c r="AB100" i="3"/>
  <c r="AC100" i="3"/>
  <c r="AD100" i="3"/>
  <c r="AE100" i="3"/>
  <c r="AF100" i="3"/>
  <c r="AG100" i="3"/>
  <c r="AH100" i="3"/>
  <c r="AI100" i="3"/>
  <c r="Z101" i="3"/>
  <c r="AA101" i="3"/>
  <c r="AB101" i="3"/>
  <c r="AC101" i="3"/>
  <c r="AD101" i="3"/>
  <c r="AE101" i="3"/>
  <c r="AF101" i="3"/>
  <c r="AG101" i="3"/>
  <c r="AH101" i="3"/>
  <c r="AI101" i="3"/>
  <c r="Z102" i="3"/>
  <c r="AA102" i="3"/>
  <c r="AB102" i="3"/>
  <c r="AC102" i="3"/>
  <c r="AD102" i="3"/>
  <c r="AE102" i="3"/>
  <c r="AF102" i="3"/>
  <c r="AG102" i="3"/>
  <c r="AH102" i="3"/>
  <c r="AI102" i="3"/>
  <c r="Z103" i="3"/>
  <c r="AA103" i="3"/>
  <c r="AB103" i="3"/>
  <c r="AC103" i="3"/>
  <c r="AD103" i="3"/>
  <c r="AE103" i="3"/>
  <c r="AF103" i="3"/>
  <c r="AG103" i="3"/>
  <c r="AH103" i="3"/>
  <c r="AI103" i="3"/>
  <c r="Z104" i="3"/>
  <c r="AA104" i="3"/>
  <c r="AB104" i="3"/>
  <c r="AC104" i="3"/>
  <c r="AD104" i="3"/>
  <c r="AE104" i="3"/>
  <c r="AF104" i="3"/>
  <c r="AG104" i="3"/>
  <c r="AH104" i="3"/>
  <c r="AI104" i="3"/>
  <c r="Z105" i="3"/>
  <c r="AA105" i="3"/>
  <c r="AB105" i="3"/>
  <c r="AC105" i="3"/>
  <c r="AD105" i="3"/>
  <c r="AE105" i="3"/>
  <c r="AF105" i="3"/>
  <c r="AG105" i="3"/>
  <c r="AH105" i="3"/>
  <c r="AI105" i="3"/>
  <c r="Z106" i="3"/>
  <c r="AA106" i="3"/>
  <c r="AB106" i="3"/>
  <c r="AC106" i="3"/>
  <c r="AD106" i="3"/>
  <c r="AE106" i="3"/>
  <c r="AF106" i="3"/>
  <c r="AG106" i="3"/>
  <c r="AH106" i="3"/>
  <c r="AI106" i="3"/>
  <c r="Z107" i="3"/>
  <c r="AA107" i="3"/>
  <c r="AB107" i="3"/>
  <c r="AC107" i="3"/>
  <c r="AD107" i="3"/>
  <c r="AE107" i="3"/>
  <c r="AF107" i="3"/>
  <c r="AG107" i="3"/>
  <c r="AH107" i="3"/>
  <c r="AI107" i="3"/>
  <c r="Z108" i="3"/>
  <c r="AA108" i="3"/>
  <c r="AB108" i="3"/>
  <c r="AC108" i="3"/>
  <c r="AD108" i="3"/>
  <c r="AE108" i="3"/>
  <c r="AF108" i="3"/>
  <c r="AG108" i="3"/>
  <c r="AH108" i="3"/>
  <c r="AI108" i="3"/>
  <c r="Z109" i="3"/>
  <c r="AA109" i="3"/>
  <c r="AB109" i="3"/>
  <c r="AC109" i="3"/>
  <c r="AD109" i="3"/>
  <c r="AE109" i="3"/>
  <c r="AF109" i="3"/>
  <c r="AG109" i="3"/>
  <c r="AH109" i="3"/>
  <c r="AI109" i="3"/>
  <c r="Z110" i="3"/>
  <c r="AK110" i="3" s="1"/>
  <c r="AA110" i="3"/>
  <c r="AB110" i="3"/>
  <c r="AC110" i="3"/>
  <c r="AD110" i="3"/>
  <c r="AE110" i="3"/>
  <c r="AF110" i="3"/>
  <c r="AG110" i="3"/>
  <c r="AH110" i="3"/>
  <c r="AI110" i="3"/>
  <c r="Z111" i="3"/>
  <c r="AA111" i="3"/>
  <c r="AB111" i="3"/>
  <c r="AC111" i="3"/>
  <c r="AD111" i="3"/>
  <c r="AE111" i="3"/>
  <c r="AF111" i="3"/>
  <c r="AG111" i="3"/>
  <c r="AH111" i="3"/>
  <c r="AI111" i="3"/>
  <c r="Z112" i="3"/>
  <c r="AA112" i="3"/>
  <c r="AB112" i="3"/>
  <c r="AC112" i="3"/>
  <c r="AD112" i="3"/>
  <c r="AE112" i="3"/>
  <c r="AF112" i="3"/>
  <c r="AG112" i="3"/>
  <c r="AH112" i="3"/>
  <c r="AI112" i="3"/>
  <c r="Z113" i="3"/>
  <c r="AA113" i="3"/>
  <c r="AB113" i="3"/>
  <c r="AC113" i="3"/>
  <c r="AD113" i="3"/>
  <c r="AE113" i="3"/>
  <c r="AF113" i="3"/>
  <c r="AG113" i="3"/>
  <c r="AH113" i="3"/>
  <c r="AI113" i="3"/>
  <c r="Z114" i="3"/>
  <c r="AA114" i="3"/>
  <c r="AB114" i="3"/>
  <c r="AC114" i="3"/>
  <c r="AD114" i="3"/>
  <c r="AE114" i="3"/>
  <c r="AF114" i="3"/>
  <c r="AG114" i="3"/>
  <c r="AH114" i="3"/>
  <c r="AI114" i="3"/>
  <c r="Z115" i="3"/>
  <c r="AA115" i="3"/>
  <c r="AB115" i="3"/>
  <c r="AC115" i="3"/>
  <c r="AD115" i="3"/>
  <c r="AE115" i="3"/>
  <c r="AF115" i="3"/>
  <c r="AG115" i="3"/>
  <c r="AH115" i="3"/>
  <c r="AI115" i="3"/>
  <c r="Z116" i="3"/>
  <c r="AA116" i="3"/>
  <c r="AB116" i="3"/>
  <c r="AC116" i="3"/>
  <c r="AD116" i="3"/>
  <c r="AO116" i="3" s="1"/>
  <c r="AE116" i="3"/>
  <c r="AF116" i="3"/>
  <c r="AG116" i="3"/>
  <c r="AH116" i="3"/>
  <c r="AI116" i="3"/>
  <c r="Z117" i="3"/>
  <c r="AA117" i="3"/>
  <c r="AB117" i="3"/>
  <c r="AC117" i="3"/>
  <c r="AD117" i="3"/>
  <c r="AE117" i="3"/>
  <c r="AF117" i="3"/>
  <c r="AG117" i="3"/>
  <c r="AH117" i="3"/>
  <c r="AI117" i="3"/>
  <c r="Z118" i="3"/>
  <c r="AA118" i="3"/>
  <c r="AB118" i="3"/>
  <c r="AC118" i="3"/>
  <c r="AD118" i="3"/>
  <c r="AE118" i="3"/>
  <c r="AF118" i="3"/>
  <c r="AG118" i="3"/>
  <c r="AH118" i="3"/>
  <c r="AI118" i="3"/>
  <c r="Z119" i="3"/>
  <c r="AA119" i="3"/>
  <c r="AB119" i="3"/>
  <c r="AC119" i="3"/>
  <c r="AD119" i="3"/>
  <c r="AE119" i="3"/>
  <c r="AF119" i="3"/>
  <c r="AG119" i="3"/>
  <c r="AH119" i="3"/>
  <c r="AI119" i="3"/>
  <c r="O4" i="3"/>
  <c r="AV4" i="3" s="1"/>
  <c r="P4" i="3"/>
  <c r="AW4" i="3" s="1"/>
  <c r="Q4" i="3"/>
  <c r="AX4" i="3" s="1"/>
  <c r="R4" i="3"/>
  <c r="AY4" i="3" s="1"/>
  <c r="S4" i="3"/>
  <c r="AZ4" i="3" s="1"/>
  <c r="T4" i="3"/>
  <c r="BA4" i="3" s="1"/>
  <c r="U4" i="3"/>
  <c r="BB4" i="3" s="1"/>
  <c r="V4" i="3"/>
  <c r="BC4" i="3" s="1"/>
  <c r="W4" i="3"/>
  <c r="BD4" i="3" s="1"/>
  <c r="X4" i="3"/>
  <c r="BE4" i="3" s="1"/>
  <c r="O5" i="3"/>
  <c r="AV5" i="3" s="1"/>
  <c r="P5" i="3"/>
  <c r="AW5" i="3" s="1"/>
  <c r="Q5" i="3"/>
  <c r="AX5" i="3" s="1"/>
  <c r="R5" i="3"/>
  <c r="AY5" i="3" s="1"/>
  <c r="S5" i="3"/>
  <c r="AZ5" i="3" s="1"/>
  <c r="T5" i="3"/>
  <c r="BA5" i="3" s="1"/>
  <c r="U5" i="3"/>
  <c r="BB5" i="3" s="1"/>
  <c r="V5" i="3"/>
  <c r="BC5" i="3" s="1"/>
  <c r="W5" i="3"/>
  <c r="BD5" i="3" s="1"/>
  <c r="X5" i="3"/>
  <c r="BE5" i="3" s="1"/>
  <c r="O6" i="3"/>
  <c r="AV6" i="3" s="1"/>
  <c r="P6" i="3"/>
  <c r="AW6" i="3" s="1"/>
  <c r="Q6" i="3"/>
  <c r="AX6" i="3" s="1"/>
  <c r="R6" i="3"/>
  <c r="AY6" i="3" s="1"/>
  <c r="S6" i="3"/>
  <c r="AZ6" i="3" s="1"/>
  <c r="T6" i="3"/>
  <c r="BA6" i="3" s="1"/>
  <c r="U6" i="3"/>
  <c r="BB6" i="3" s="1"/>
  <c r="V6" i="3"/>
  <c r="BC6" i="3" s="1"/>
  <c r="W6" i="3"/>
  <c r="BD6" i="3" s="1"/>
  <c r="X6" i="3"/>
  <c r="BE6" i="3" s="1"/>
  <c r="O7" i="3"/>
  <c r="AV7" i="3" s="1"/>
  <c r="P7" i="3"/>
  <c r="Q7" i="3"/>
  <c r="AX7" i="3" s="1"/>
  <c r="R7" i="3"/>
  <c r="AY7" i="3" s="1"/>
  <c r="S7" i="3"/>
  <c r="AZ7" i="3" s="1"/>
  <c r="T7" i="3"/>
  <c r="BA7" i="3" s="1"/>
  <c r="U7" i="3"/>
  <c r="BB7" i="3" s="1"/>
  <c r="V7" i="3"/>
  <c r="BC7" i="3" s="1"/>
  <c r="W7" i="3"/>
  <c r="BD7" i="3" s="1"/>
  <c r="X7" i="3"/>
  <c r="BE7" i="3" s="1"/>
  <c r="O8" i="3"/>
  <c r="AV8" i="3" s="1"/>
  <c r="P8" i="3"/>
  <c r="AW8" i="3" s="1"/>
  <c r="Q8" i="3"/>
  <c r="AX8" i="3" s="1"/>
  <c r="R8" i="3"/>
  <c r="AY8" i="3" s="1"/>
  <c r="S8" i="3"/>
  <c r="AZ8" i="3" s="1"/>
  <c r="T8" i="3"/>
  <c r="BA8" i="3" s="1"/>
  <c r="U8" i="3"/>
  <c r="BB8" i="3" s="1"/>
  <c r="V8" i="3"/>
  <c r="BC8" i="3" s="1"/>
  <c r="W8" i="3"/>
  <c r="BD8" i="3" s="1"/>
  <c r="X8" i="3"/>
  <c r="BE8" i="3" s="1"/>
  <c r="O9" i="3"/>
  <c r="AV9" i="3" s="1"/>
  <c r="P9" i="3"/>
  <c r="AW9" i="3" s="1"/>
  <c r="Q9" i="3"/>
  <c r="AX9" i="3" s="1"/>
  <c r="R9" i="3"/>
  <c r="AY9" i="3" s="1"/>
  <c r="S9" i="3"/>
  <c r="AZ9" i="3" s="1"/>
  <c r="T9" i="3"/>
  <c r="BA9" i="3" s="1"/>
  <c r="U9" i="3"/>
  <c r="BB9" i="3" s="1"/>
  <c r="V9" i="3"/>
  <c r="BC9" i="3" s="1"/>
  <c r="W9" i="3"/>
  <c r="BD9" i="3" s="1"/>
  <c r="X9" i="3"/>
  <c r="BE9" i="3" s="1"/>
  <c r="O10" i="3"/>
  <c r="AV10" i="3" s="1"/>
  <c r="P10" i="3"/>
  <c r="AW10" i="3" s="1"/>
  <c r="Q10" i="3"/>
  <c r="AX10" i="3" s="1"/>
  <c r="R10" i="3"/>
  <c r="S10" i="3"/>
  <c r="AZ10" i="3" s="1"/>
  <c r="T10" i="3"/>
  <c r="BA10" i="3" s="1"/>
  <c r="U10" i="3"/>
  <c r="BB10" i="3" s="1"/>
  <c r="V10" i="3"/>
  <c r="BC10" i="3" s="1"/>
  <c r="W10" i="3"/>
  <c r="BD10" i="3" s="1"/>
  <c r="X10" i="3"/>
  <c r="BE10" i="3" s="1"/>
  <c r="O11" i="3"/>
  <c r="AV11" i="3" s="1"/>
  <c r="P11" i="3"/>
  <c r="AW11" i="3" s="1"/>
  <c r="Q11" i="3"/>
  <c r="AX11" i="3" s="1"/>
  <c r="R11" i="3"/>
  <c r="AY11" i="3" s="1"/>
  <c r="S11" i="3"/>
  <c r="AZ11" i="3" s="1"/>
  <c r="T11" i="3"/>
  <c r="BA11" i="3" s="1"/>
  <c r="U11" i="3"/>
  <c r="BB11" i="3" s="1"/>
  <c r="V11" i="3"/>
  <c r="BC11" i="3" s="1"/>
  <c r="W11" i="3"/>
  <c r="BD11" i="3" s="1"/>
  <c r="X11" i="3"/>
  <c r="BE11" i="3" s="1"/>
  <c r="O12" i="3"/>
  <c r="AV12" i="3" s="1"/>
  <c r="P12" i="3"/>
  <c r="AW12" i="3" s="1"/>
  <c r="Q12" i="3"/>
  <c r="AX12" i="3" s="1"/>
  <c r="R12" i="3"/>
  <c r="AY12" i="3" s="1"/>
  <c r="S12" i="3"/>
  <c r="AZ12" i="3" s="1"/>
  <c r="T12" i="3"/>
  <c r="BA12" i="3" s="1"/>
  <c r="U12" i="3"/>
  <c r="BB12" i="3" s="1"/>
  <c r="V12" i="3"/>
  <c r="BC12" i="3" s="1"/>
  <c r="W12" i="3"/>
  <c r="BD12" i="3" s="1"/>
  <c r="X12" i="3"/>
  <c r="BE12" i="3" s="1"/>
  <c r="O13" i="3"/>
  <c r="AV13" i="3" s="1"/>
  <c r="P13" i="3"/>
  <c r="AW13" i="3" s="1"/>
  <c r="Q13" i="3"/>
  <c r="AX13" i="3" s="1"/>
  <c r="R13" i="3"/>
  <c r="S13" i="3"/>
  <c r="T13" i="3"/>
  <c r="U13" i="3"/>
  <c r="BB13" i="3" s="1"/>
  <c r="V13" i="3"/>
  <c r="BC13" i="3" s="1"/>
  <c r="W13" i="3"/>
  <c r="BD13" i="3" s="1"/>
  <c r="X13" i="3"/>
  <c r="BE13" i="3" s="1"/>
  <c r="O14" i="3"/>
  <c r="AV14" i="3" s="1"/>
  <c r="P14" i="3"/>
  <c r="AW14" i="3" s="1"/>
  <c r="Q14" i="3"/>
  <c r="AX14" i="3" s="1"/>
  <c r="R14" i="3"/>
  <c r="AY14" i="3" s="1"/>
  <c r="S14" i="3"/>
  <c r="AZ14" i="3" s="1"/>
  <c r="T14" i="3"/>
  <c r="BA14" i="3" s="1"/>
  <c r="U14" i="3"/>
  <c r="BB14" i="3" s="1"/>
  <c r="V14" i="3"/>
  <c r="BC14" i="3" s="1"/>
  <c r="W14" i="3"/>
  <c r="BD14" i="3" s="1"/>
  <c r="X14" i="3"/>
  <c r="BE14" i="3" s="1"/>
  <c r="O15" i="3"/>
  <c r="AV15" i="3" s="1"/>
  <c r="P15" i="3"/>
  <c r="AW15" i="3" s="1"/>
  <c r="Q15" i="3"/>
  <c r="AX15" i="3" s="1"/>
  <c r="R15" i="3"/>
  <c r="AY15" i="3" s="1"/>
  <c r="S15" i="3"/>
  <c r="AZ15" i="3" s="1"/>
  <c r="T15" i="3"/>
  <c r="BA15" i="3" s="1"/>
  <c r="U15" i="3"/>
  <c r="BB15" i="3" s="1"/>
  <c r="V15" i="3"/>
  <c r="BC15" i="3" s="1"/>
  <c r="W15" i="3"/>
  <c r="BD15" i="3" s="1"/>
  <c r="X15" i="3"/>
  <c r="BE15" i="3" s="1"/>
  <c r="O16" i="3"/>
  <c r="AV16" i="3" s="1"/>
  <c r="P16" i="3"/>
  <c r="AW16" i="3" s="1"/>
  <c r="Q16" i="3"/>
  <c r="AX16" i="3" s="1"/>
  <c r="R16" i="3"/>
  <c r="AY16" i="3" s="1"/>
  <c r="S16" i="3"/>
  <c r="AZ16" i="3" s="1"/>
  <c r="T16" i="3"/>
  <c r="U16" i="3"/>
  <c r="BB16" i="3" s="1"/>
  <c r="V16" i="3"/>
  <c r="W16" i="3"/>
  <c r="BD16" i="3" s="1"/>
  <c r="X16" i="3"/>
  <c r="BE16" i="3" s="1"/>
  <c r="O17" i="3"/>
  <c r="AV17" i="3" s="1"/>
  <c r="P17" i="3"/>
  <c r="AW17" i="3" s="1"/>
  <c r="Q17" i="3"/>
  <c r="AX17" i="3" s="1"/>
  <c r="R17" i="3"/>
  <c r="AY17" i="3" s="1"/>
  <c r="S17" i="3"/>
  <c r="AZ17" i="3" s="1"/>
  <c r="T17" i="3"/>
  <c r="BA17" i="3" s="1"/>
  <c r="U17" i="3"/>
  <c r="BB17" i="3" s="1"/>
  <c r="V17" i="3"/>
  <c r="BC17" i="3" s="1"/>
  <c r="W17" i="3"/>
  <c r="BD17" i="3" s="1"/>
  <c r="X17" i="3"/>
  <c r="BE17" i="3" s="1"/>
  <c r="O18" i="3"/>
  <c r="AV18" i="3" s="1"/>
  <c r="P18" i="3"/>
  <c r="AW18" i="3" s="1"/>
  <c r="Q18" i="3"/>
  <c r="AX18" i="3" s="1"/>
  <c r="R18" i="3"/>
  <c r="AY18" i="3" s="1"/>
  <c r="S18" i="3"/>
  <c r="AZ18" i="3" s="1"/>
  <c r="T18" i="3"/>
  <c r="BA18" i="3" s="1"/>
  <c r="U18" i="3"/>
  <c r="BB18" i="3" s="1"/>
  <c r="V18" i="3"/>
  <c r="BC18" i="3" s="1"/>
  <c r="W18" i="3"/>
  <c r="BD18" i="3" s="1"/>
  <c r="X18" i="3"/>
  <c r="BE18" i="3" s="1"/>
  <c r="O19" i="3"/>
  <c r="AV19" i="3" s="1"/>
  <c r="P19" i="3"/>
  <c r="AW19" i="3" s="1"/>
  <c r="Q19" i="3"/>
  <c r="AX19" i="3" s="1"/>
  <c r="R19" i="3"/>
  <c r="AY19" i="3" s="1"/>
  <c r="S19" i="3"/>
  <c r="AZ19" i="3" s="1"/>
  <c r="T19" i="3"/>
  <c r="BA19" i="3" s="1"/>
  <c r="U19" i="3"/>
  <c r="BB19" i="3" s="1"/>
  <c r="V19" i="3"/>
  <c r="BC19" i="3" s="1"/>
  <c r="W19" i="3"/>
  <c r="BD19" i="3" s="1"/>
  <c r="X19" i="3"/>
  <c r="O20" i="3"/>
  <c r="AV20" i="3" s="1"/>
  <c r="P20" i="3"/>
  <c r="AW20" i="3" s="1"/>
  <c r="Q20" i="3"/>
  <c r="AX20" i="3" s="1"/>
  <c r="R20" i="3"/>
  <c r="AY20" i="3" s="1"/>
  <c r="S20" i="3"/>
  <c r="AZ20" i="3" s="1"/>
  <c r="T20" i="3"/>
  <c r="BA20" i="3" s="1"/>
  <c r="U20" i="3"/>
  <c r="BB20" i="3" s="1"/>
  <c r="V20" i="3"/>
  <c r="BC20" i="3" s="1"/>
  <c r="W20" i="3"/>
  <c r="BD20" i="3" s="1"/>
  <c r="X20" i="3"/>
  <c r="BE20" i="3" s="1"/>
  <c r="O21" i="3"/>
  <c r="AV21" i="3" s="1"/>
  <c r="P21" i="3"/>
  <c r="AW21" i="3" s="1"/>
  <c r="Q21" i="3"/>
  <c r="AX21" i="3" s="1"/>
  <c r="R21" i="3"/>
  <c r="AY21" i="3" s="1"/>
  <c r="S21" i="3"/>
  <c r="AZ21" i="3" s="1"/>
  <c r="T21" i="3"/>
  <c r="BA21" i="3" s="1"/>
  <c r="U21" i="3"/>
  <c r="BB21" i="3" s="1"/>
  <c r="V21" i="3"/>
  <c r="BC21" i="3" s="1"/>
  <c r="W21" i="3"/>
  <c r="BD21" i="3" s="1"/>
  <c r="X21" i="3"/>
  <c r="BE21" i="3" s="1"/>
  <c r="O22" i="3"/>
  <c r="AV22" i="3" s="1"/>
  <c r="P22" i="3"/>
  <c r="AW22" i="3" s="1"/>
  <c r="Q22" i="3"/>
  <c r="AX22" i="3" s="1"/>
  <c r="R22" i="3"/>
  <c r="AY22" i="3" s="1"/>
  <c r="S22" i="3"/>
  <c r="AZ22" i="3" s="1"/>
  <c r="T22" i="3"/>
  <c r="BA22" i="3" s="1"/>
  <c r="U22" i="3"/>
  <c r="BB22" i="3" s="1"/>
  <c r="V22" i="3"/>
  <c r="BC22" i="3" s="1"/>
  <c r="W22" i="3"/>
  <c r="BD22" i="3" s="1"/>
  <c r="X22" i="3"/>
  <c r="O23" i="3"/>
  <c r="P23" i="3"/>
  <c r="Q23" i="3"/>
  <c r="AX23" i="3" s="1"/>
  <c r="R23" i="3"/>
  <c r="AY23" i="3" s="1"/>
  <c r="S23" i="3"/>
  <c r="AZ23" i="3" s="1"/>
  <c r="T23" i="3"/>
  <c r="BA23" i="3" s="1"/>
  <c r="U23" i="3"/>
  <c r="BB23" i="3" s="1"/>
  <c r="V23" i="3"/>
  <c r="BC23" i="3" s="1"/>
  <c r="W23" i="3"/>
  <c r="BD23" i="3" s="1"/>
  <c r="X23" i="3"/>
  <c r="BE23" i="3" s="1"/>
  <c r="O24" i="3"/>
  <c r="AV24" i="3" s="1"/>
  <c r="P24" i="3"/>
  <c r="AW24" i="3" s="1"/>
  <c r="Q24" i="3"/>
  <c r="AX24" i="3" s="1"/>
  <c r="R24" i="3"/>
  <c r="AY24" i="3" s="1"/>
  <c r="S24" i="3"/>
  <c r="AZ24" i="3" s="1"/>
  <c r="T24" i="3"/>
  <c r="BA24" i="3" s="1"/>
  <c r="U24" i="3"/>
  <c r="BB24" i="3" s="1"/>
  <c r="V24" i="3"/>
  <c r="BC24" i="3" s="1"/>
  <c r="W24" i="3"/>
  <c r="BD24" i="3" s="1"/>
  <c r="X24" i="3"/>
  <c r="BE24" i="3" s="1"/>
  <c r="O25" i="3"/>
  <c r="AV25" i="3" s="1"/>
  <c r="P25" i="3"/>
  <c r="AW25" i="3" s="1"/>
  <c r="Q25" i="3"/>
  <c r="AX25" i="3" s="1"/>
  <c r="R25" i="3"/>
  <c r="AY25" i="3" s="1"/>
  <c r="S25" i="3"/>
  <c r="AZ25" i="3" s="1"/>
  <c r="T25" i="3"/>
  <c r="BA25" i="3" s="1"/>
  <c r="U25" i="3"/>
  <c r="BB25" i="3" s="1"/>
  <c r="V25" i="3"/>
  <c r="BC25" i="3" s="1"/>
  <c r="W25" i="3"/>
  <c r="BD25" i="3" s="1"/>
  <c r="X25" i="3"/>
  <c r="BE25" i="3" s="1"/>
  <c r="O26" i="3"/>
  <c r="AV26" i="3" s="1"/>
  <c r="P26" i="3"/>
  <c r="AW26" i="3" s="1"/>
  <c r="Q26" i="3"/>
  <c r="AX26" i="3" s="1"/>
  <c r="R26" i="3"/>
  <c r="S26" i="3"/>
  <c r="AZ26" i="3" s="1"/>
  <c r="T26" i="3"/>
  <c r="BA26" i="3" s="1"/>
  <c r="U26" i="3"/>
  <c r="BB26" i="3" s="1"/>
  <c r="V26" i="3"/>
  <c r="BC26" i="3" s="1"/>
  <c r="W26" i="3"/>
  <c r="BD26" i="3" s="1"/>
  <c r="X26" i="3"/>
  <c r="BE26" i="3" s="1"/>
  <c r="O27" i="3"/>
  <c r="AV27" i="3" s="1"/>
  <c r="P27" i="3"/>
  <c r="AW27" i="3" s="1"/>
  <c r="Q27" i="3"/>
  <c r="AX27" i="3" s="1"/>
  <c r="R27" i="3"/>
  <c r="AY27" i="3" s="1"/>
  <c r="S27" i="3"/>
  <c r="AZ27" i="3" s="1"/>
  <c r="T27" i="3"/>
  <c r="BA27" i="3" s="1"/>
  <c r="U27" i="3"/>
  <c r="BB27" i="3" s="1"/>
  <c r="V27" i="3"/>
  <c r="BC27" i="3" s="1"/>
  <c r="W27" i="3"/>
  <c r="BD27" i="3" s="1"/>
  <c r="X27" i="3"/>
  <c r="BE27" i="3" s="1"/>
  <c r="O28" i="3"/>
  <c r="AV28" i="3" s="1"/>
  <c r="P28" i="3"/>
  <c r="AW28" i="3" s="1"/>
  <c r="Q28" i="3"/>
  <c r="AX28" i="3" s="1"/>
  <c r="R28" i="3"/>
  <c r="AY28" i="3" s="1"/>
  <c r="S28" i="3"/>
  <c r="AZ28" i="3" s="1"/>
  <c r="T28" i="3"/>
  <c r="BA28" i="3" s="1"/>
  <c r="U28" i="3"/>
  <c r="BB28" i="3" s="1"/>
  <c r="V28" i="3"/>
  <c r="BC28" i="3" s="1"/>
  <c r="W28" i="3"/>
  <c r="BD28" i="3" s="1"/>
  <c r="X28" i="3"/>
  <c r="BE28" i="3" s="1"/>
  <c r="O29" i="3"/>
  <c r="AV29" i="3" s="1"/>
  <c r="P29" i="3"/>
  <c r="AW29" i="3" s="1"/>
  <c r="Q29" i="3"/>
  <c r="AX29" i="3" s="1"/>
  <c r="R29" i="3"/>
  <c r="AY29" i="3" s="1"/>
  <c r="S29" i="3"/>
  <c r="AZ29" i="3" s="1"/>
  <c r="T29" i="3"/>
  <c r="U29" i="3"/>
  <c r="BB29" i="3" s="1"/>
  <c r="V29" i="3"/>
  <c r="BC29" i="3" s="1"/>
  <c r="W29" i="3"/>
  <c r="BD29" i="3" s="1"/>
  <c r="X29" i="3"/>
  <c r="BE29" i="3" s="1"/>
  <c r="O30" i="3"/>
  <c r="AV30" i="3" s="1"/>
  <c r="P30" i="3"/>
  <c r="AW30" i="3" s="1"/>
  <c r="Q30" i="3"/>
  <c r="AX30" i="3" s="1"/>
  <c r="R30" i="3"/>
  <c r="AY30" i="3" s="1"/>
  <c r="S30" i="3"/>
  <c r="AZ30" i="3" s="1"/>
  <c r="T30" i="3"/>
  <c r="BA30" i="3" s="1"/>
  <c r="U30" i="3"/>
  <c r="BB30" i="3" s="1"/>
  <c r="V30" i="3"/>
  <c r="BC30" i="3" s="1"/>
  <c r="W30" i="3"/>
  <c r="BD30" i="3" s="1"/>
  <c r="X30" i="3"/>
  <c r="BE30" i="3" s="1"/>
  <c r="O31" i="3"/>
  <c r="AV31" i="3" s="1"/>
  <c r="P31" i="3"/>
  <c r="AW31" i="3" s="1"/>
  <c r="Q31" i="3"/>
  <c r="AX31" i="3" s="1"/>
  <c r="R31" i="3"/>
  <c r="AY31" i="3" s="1"/>
  <c r="S31" i="3"/>
  <c r="AZ31" i="3" s="1"/>
  <c r="T31" i="3"/>
  <c r="BA31" i="3" s="1"/>
  <c r="U31" i="3"/>
  <c r="BB31" i="3" s="1"/>
  <c r="V31" i="3"/>
  <c r="BC31" i="3" s="1"/>
  <c r="W31" i="3"/>
  <c r="BD31" i="3" s="1"/>
  <c r="X31" i="3"/>
  <c r="BE31" i="3" s="1"/>
  <c r="O32" i="3"/>
  <c r="AV32" i="3" s="1"/>
  <c r="P32" i="3"/>
  <c r="AW32" i="3" s="1"/>
  <c r="Q32" i="3"/>
  <c r="AX32" i="3" s="1"/>
  <c r="R32" i="3"/>
  <c r="AY32" i="3" s="1"/>
  <c r="S32" i="3"/>
  <c r="AZ32" i="3" s="1"/>
  <c r="T32" i="3"/>
  <c r="U32" i="3"/>
  <c r="V32" i="3"/>
  <c r="W32" i="3"/>
  <c r="BD32" i="3" s="1"/>
  <c r="X32" i="3"/>
  <c r="BE32" i="3" s="1"/>
  <c r="O33" i="3"/>
  <c r="AV33" i="3" s="1"/>
  <c r="P33" i="3"/>
  <c r="AW33" i="3" s="1"/>
  <c r="Q33" i="3"/>
  <c r="AX33" i="3" s="1"/>
  <c r="R33" i="3"/>
  <c r="AY33" i="3" s="1"/>
  <c r="S33" i="3"/>
  <c r="AZ33" i="3" s="1"/>
  <c r="T33" i="3"/>
  <c r="BA33" i="3" s="1"/>
  <c r="U33" i="3"/>
  <c r="BB33" i="3" s="1"/>
  <c r="V33" i="3"/>
  <c r="BC33" i="3" s="1"/>
  <c r="W33" i="3"/>
  <c r="BD33" i="3" s="1"/>
  <c r="X33" i="3"/>
  <c r="BE33" i="3" s="1"/>
  <c r="O34" i="3"/>
  <c r="AV34" i="3" s="1"/>
  <c r="P34" i="3"/>
  <c r="AW34" i="3" s="1"/>
  <c r="Q34" i="3"/>
  <c r="AX34" i="3" s="1"/>
  <c r="R34" i="3"/>
  <c r="AY34" i="3" s="1"/>
  <c r="S34" i="3"/>
  <c r="AZ34" i="3" s="1"/>
  <c r="T34" i="3"/>
  <c r="BA34" i="3" s="1"/>
  <c r="U34" i="3"/>
  <c r="BB34" i="3" s="1"/>
  <c r="V34" i="3"/>
  <c r="BC34" i="3" s="1"/>
  <c r="W34" i="3"/>
  <c r="BD34" i="3" s="1"/>
  <c r="X34" i="3"/>
  <c r="BE34" i="3" s="1"/>
  <c r="O35" i="3"/>
  <c r="AV35" i="3" s="1"/>
  <c r="P35" i="3"/>
  <c r="AW35" i="3" s="1"/>
  <c r="Q35" i="3"/>
  <c r="AX35" i="3" s="1"/>
  <c r="R35" i="3"/>
  <c r="AY35" i="3" s="1"/>
  <c r="S35" i="3"/>
  <c r="AZ35" i="3" s="1"/>
  <c r="T35" i="3"/>
  <c r="BA35" i="3" s="1"/>
  <c r="U35" i="3"/>
  <c r="BB35" i="3" s="1"/>
  <c r="V35" i="3"/>
  <c r="BC35" i="3" s="1"/>
  <c r="W35" i="3"/>
  <c r="BD35" i="3" s="1"/>
  <c r="X35" i="3"/>
  <c r="O36" i="3"/>
  <c r="AV36" i="3" s="1"/>
  <c r="P36" i="3"/>
  <c r="AW36" i="3" s="1"/>
  <c r="Q36" i="3"/>
  <c r="AX36" i="3" s="1"/>
  <c r="R36" i="3"/>
  <c r="AY36" i="3" s="1"/>
  <c r="S36" i="3"/>
  <c r="AZ36" i="3" s="1"/>
  <c r="T36" i="3"/>
  <c r="BA36" i="3" s="1"/>
  <c r="U36" i="3"/>
  <c r="BB36" i="3" s="1"/>
  <c r="V36" i="3"/>
  <c r="BC36" i="3" s="1"/>
  <c r="W36" i="3"/>
  <c r="BD36" i="3" s="1"/>
  <c r="X36" i="3"/>
  <c r="BE36" i="3" s="1"/>
  <c r="O37" i="3"/>
  <c r="AV37" i="3" s="1"/>
  <c r="P37" i="3"/>
  <c r="AW37" i="3" s="1"/>
  <c r="Q37" i="3"/>
  <c r="AX37" i="3" s="1"/>
  <c r="R37" i="3"/>
  <c r="AY37" i="3" s="1"/>
  <c r="S37" i="3"/>
  <c r="AZ37" i="3" s="1"/>
  <c r="T37" i="3"/>
  <c r="BA37" i="3" s="1"/>
  <c r="U37" i="3"/>
  <c r="BB37" i="3" s="1"/>
  <c r="V37" i="3"/>
  <c r="BC37" i="3" s="1"/>
  <c r="W37" i="3"/>
  <c r="BD37" i="3" s="1"/>
  <c r="X37" i="3"/>
  <c r="BE37" i="3" s="1"/>
  <c r="O38" i="3"/>
  <c r="AV38" i="3" s="1"/>
  <c r="P38" i="3"/>
  <c r="AW38" i="3" s="1"/>
  <c r="Q38" i="3"/>
  <c r="AX38" i="3" s="1"/>
  <c r="R38" i="3"/>
  <c r="AY38" i="3" s="1"/>
  <c r="S38" i="3"/>
  <c r="AZ38" i="3" s="1"/>
  <c r="T38" i="3"/>
  <c r="BA38" i="3" s="1"/>
  <c r="U38" i="3"/>
  <c r="BB38" i="3" s="1"/>
  <c r="V38" i="3"/>
  <c r="BC38" i="3" s="1"/>
  <c r="W38" i="3"/>
  <c r="BD38" i="3" s="1"/>
  <c r="X38" i="3"/>
  <c r="O39" i="3"/>
  <c r="P39" i="3"/>
  <c r="Q39" i="3"/>
  <c r="AX39" i="3" s="1"/>
  <c r="R39" i="3"/>
  <c r="AY39" i="3" s="1"/>
  <c r="S39" i="3"/>
  <c r="AZ39" i="3" s="1"/>
  <c r="T39" i="3"/>
  <c r="BA39" i="3" s="1"/>
  <c r="U39" i="3"/>
  <c r="BB39" i="3" s="1"/>
  <c r="V39" i="3"/>
  <c r="BC39" i="3" s="1"/>
  <c r="W39" i="3"/>
  <c r="BD39" i="3" s="1"/>
  <c r="X39" i="3"/>
  <c r="BE39" i="3" s="1"/>
  <c r="O40" i="3"/>
  <c r="AV40" i="3" s="1"/>
  <c r="P40" i="3"/>
  <c r="AW40" i="3" s="1"/>
  <c r="Q40" i="3"/>
  <c r="AX40" i="3" s="1"/>
  <c r="R40" i="3"/>
  <c r="AY40" i="3" s="1"/>
  <c r="S40" i="3"/>
  <c r="AZ40" i="3" s="1"/>
  <c r="T40" i="3"/>
  <c r="BA40" i="3" s="1"/>
  <c r="U40" i="3"/>
  <c r="BB40" i="3" s="1"/>
  <c r="V40" i="3"/>
  <c r="BC40" i="3" s="1"/>
  <c r="W40" i="3"/>
  <c r="BD40" i="3" s="1"/>
  <c r="X40" i="3"/>
  <c r="BE40" i="3" s="1"/>
  <c r="O41" i="3"/>
  <c r="AV41" i="3" s="1"/>
  <c r="P41" i="3"/>
  <c r="AW41" i="3" s="1"/>
  <c r="Q41" i="3"/>
  <c r="AX41" i="3" s="1"/>
  <c r="R41" i="3"/>
  <c r="AY41" i="3" s="1"/>
  <c r="S41" i="3"/>
  <c r="AZ41" i="3" s="1"/>
  <c r="T41" i="3"/>
  <c r="BA41" i="3" s="1"/>
  <c r="U41" i="3"/>
  <c r="BB41" i="3" s="1"/>
  <c r="V41" i="3"/>
  <c r="BC41" i="3" s="1"/>
  <c r="W41" i="3"/>
  <c r="BD41" i="3" s="1"/>
  <c r="X41" i="3"/>
  <c r="BE41" i="3" s="1"/>
  <c r="O42" i="3"/>
  <c r="AV42" i="3" s="1"/>
  <c r="P42" i="3"/>
  <c r="Q42" i="3"/>
  <c r="AX42" i="3" s="1"/>
  <c r="R42" i="3"/>
  <c r="S42" i="3"/>
  <c r="AZ42" i="3" s="1"/>
  <c r="T42" i="3"/>
  <c r="BA42" i="3" s="1"/>
  <c r="U42" i="3"/>
  <c r="BB42" i="3" s="1"/>
  <c r="V42" i="3"/>
  <c r="BC42" i="3" s="1"/>
  <c r="W42" i="3"/>
  <c r="BD42" i="3" s="1"/>
  <c r="X42" i="3"/>
  <c r="BE42" i="3" s="1"/>
  <c r="O43" i="3"/>
  <c r="AV43" i="3" s="1"/>
  <c r="P43" i="3"/>
  <c r="AW43" i="3" s="1"/>
  <c r="Q43" i="3"/>
  <c r="AX43" i="3" s="1"/>
  <c r="R43" i="3"/>
  <c r="AY43" i="3" s="1"/>
  <c r="S43" i="3"/>
  <c r="AZ43" i="3" s="1"/>
  <c r="T43" i="3"/>
  <c r="BA43" i="3" s="1"/>
  <c r="U43" i="3"/>
  <c r="BB43" i="3" s="1"/>
  <c r="V43" i="3"/>
  <c r="BC43" i="3" s="1"/>
  <c r="W43" i="3"/>
  <c r="BD43" i="3" s="1"/>
  <c r="X43" i="3"/>
  <c r="BE43" i="3" s="1"/>
  <c r="O44" i="3"/>
  <c r="AV44" i="3" s="1"/>
  <c r="P44" i="3"/>
  <c r="AW44" i="3" s="1"/>
  <c r="Q44" i="3"/>
  <c r="AX44" i="3" s="1"/>
  <c r="R44" i="3"/>
  <c r="AY44" i="3" s="1"/>
  <c r="S44" i="3"/>
  <c r="AZ44" i="3" s="1"/>
  <c r="T44" i="3"/>
  <c r="BA44" i="3" s="1"/>
  <c r="U44" i="3"/>
  <c r="BB44" i="3" s="1"/>
  <c r="V44" i="3"/>
  <c r="BC44" i="3" s="1"/>
  <c r="W44" i="3"/>
  <c r="BD44" i="3" s="1"/>
  <c r="X44" i="3"/>
  <c r="BE44" i="3" s="1"/>
  <c r="O45" i="3"/>
  <c r="AV45" i="3" s="1"/>
  <c r="P45" i="3"/>
  <c r="AW45" i="3" s="1"/>
  <c r="Q45" i="3"/>
  <c r="AX45" i="3" s="1"/>
  <c r="R45" i="3"/>
  <c r="AY45" i="3" s="1"/>
  <c r="S45" i="3"/>
  <c r="AZ45" i="3" s="1"/>
  <c r="T45" i="3"/>
  <c r="U45" i="3"/>
  <c r="BB45" i="3" s="1"/>
  <c r="V45" i="3"/>
  <c r="BC45" i="3" s="1"/>
  <c r="W45" i="3"/>
  <c r="BD45" i="3" s="1"/>
  <c r="X45" i="3"/>
  <c r="BE45" i="3" s="1"/>
  <c r="O46" i="3"/>
  <c r="AV46" i="3" s="1"/>
  <c r="P46" i="3"/>
  <c r="AW46" i="3" s="1"/>
  <c r="Q46" i="3"/>
  <c r="AX46" i="3" s="1"/>
  <c r="R46" i="3"/>
  <c r="AY46" i="3" s="1"/>
  <c r="S46" i="3"/>
  <c r="AZ46" i="3" s="1"/>
  <c r="T46" i="3"/>
  <c r="BA46" i="3" s="1"/>
  <c r="U46" i="3"/>
  <c r="BB46" i="3" s="1"/>
  <c r="V46" i="3"/>
  <c r="BC46" i="3" s="1"/>
  <c r="W46" i="3"/>
  <c r="BD46" i="3" s="1"/>
  <c r="X46" i="3"/>
  <c r="BE46" i="3" s="1"/>
  <c r="O47" i="3"/>
  <c r="AV47" i="3" s="1"/>
  <c r="P47" i="3"/>
  <c r="AW47" i="3" s="1"/>
  <c r="Q47" i="3"/>
  <c r="AX47" i="3" s="1"/>
  <c r="R47" i="3"/>
  <c r="AY47" i="3" s="1"/>
  <c r="S47" i="3"/>
  <c r="AZ47" i="3" s="1"/>
  <c r="T47" i="3"/>
  <c r="BA47" i="3" s="1"/>
  <c r="U47" i="3"/>
  <c r="BB47" i="3" s="1"/>
  <c r="V47" i="3"/>
  <c r="BC47" i="3" s="1"/>
  <c r="W47" i="3"/>
  <c r="BD47" i="3" s="1"/>
  <c r="X47" i="3"/>
  <c r="BE47" i="3" s="1"/>
  <c r="O48" i="3"/>
  <c r="AV48" i="3" s="1"/>
  <c r="P48" i="3"/>
  <c r="AW48" i="3" s="1"/>
  <c r="Q48" i="3"/>
  <c r="AX48" i="3" s="1"/>
  <c r="R48" i="3"/>
  <c r="AY48" i="3" s="1"/>
  <c r="S48" i="3"/>
  <c r="AZ48" i="3" s="1"/>
  <c r="T48" i="3"/>
  <c r="U48" i="3"/>
  <c r="V48" i="3"/>
  <c r="W48" i="3"/>
  <c r="BD48" i="3" s="1"/>
  <c r="X48" i="3"/>
  <c r="BE48" i="3" s="1"/>
  <c r="O49" i="3"/>
  <c r="AV49" i="3" s="1"/>
  <c r="P49" i="3"/>
  <c r="AW49" i="3" s="1"/>
  <c r="Q49" i="3"/>
  <c r="AX49" i="3" s="1"/>
  <c r="R49" i="3"/>
  <c r="AY49" i="3" s="1"/>
  <c r="S49" i="3"/>
  <c r="AZ49" i="3" s="1"/>
  <c r="T49" i="3"/>
  <c r="BA49" i="3" s="1"/>
  <c r="U49" i="3"/>
  <c r="BB49" i="3" s="1"/>
  <c r="V49" i="3"/>
  <c r="BC49" i="3" s="1"/>
  <c r="W49" i="3"/>
  <c r="BD49" i="3" s="1"/>
  <c r="X49" i="3"/>
  <c r="BE49" i="3" s="1"/>
  <c r="O50" i="3"/>
  <c r="AV50" i="3" s="1"/>
  <c r="P50" i="3"/>
  <c r="AW50" i="3" s="1"/>
  <c r="Q50" i="3"/>
  <c r="AX50" i="3" s="1"/>
  <c r="R50" i="3"/>
  <c r="AY50" i="3" s="1"/>
  <c r="S50" i="3"/>
  <c r="AZ50" i="3" s="1"/>
  <c r="T50" i="3"/>
  <c r="BA50" i="3" s="1"/>
  <c r="U50" i="3"/>
  <c r="BB50" i="3" s="1"/>
  <c r="V50" i="3"/>
  <c r="BC50" i="3" s="1"/>
  <c r="W50" i="3"/>
  <c r="BD50" i="3" s="1"/>
  <c r="X50" i="3"/>
  <c r="BE50" i="3" s="1"/>
  <c r="O51" i="3"/>
  <c r="AV51" i="3" s="1"/>
  <c r="P51" i="3"/>
  <c r="AW51" i="3" s="1"/>
  <c r="Q51" i="3"/>
  <c r="AX51" i="3" s="1"/>
  <c r="R51" i="3"/>
  <c r="AY51" i="3" s="1"/>
  <c r="S51" i="3"/>
  <c r="AZ51" i="3" s="1"/>
  <c r="T51" i="3"/>
  <c r="BA51" i="3" s="1"/>
  <c r="U51" i="3"/>
  <c r="BB51" i="3" s="1"/>
  <c r="V51" i="3"/>
  <c r="BC51" i="3" s="1"/>
  <c r="W51" i="3"/>
  <c r="BD51" i="3" s="1"/>
  <c r="X51" i="3"/>
  <c r="BE51" i="3" s="1"/>
  <c r="O52" i="3"/>
  <c r="AV52" i="3" s="1"/>
  <c r="P52" i="3"/>
  <c r="AW52" i="3" s="1"/>
  <c r="Q52" i="3"/>
  <c r="AX52" i="3" s="1"/>
  <c r="R52" i="3"/>
  <c r="AY52" i="3" s="1"/>
  <c r="S52" i="3"/>
  <c r="AZ52" i="3" s="1"/>
  <c r="T52" i="3"/>
  <c r="BA52" i="3" s="1"/>
  <c r="U52" i="3"/>
  <c r="BB52" i="3" s="1"/>
  <c r="V52" i="3"/>
  <c r="BC52" i="3" s="1"/>
  <c r="W52" i="3"/>
  <c r="BD52" i="3" s="1"/>
  <c r="X52" i="3"/>
  <c r="BE52" i="3" s="1"/>
  <c r="O53" i="3"/>
  <c r="AV53" i="3" s="1"/>
  <c r="P53" i="3"/>
  <c r="AW53" i="3" s="1"/>
  <c r="Q53" i="3"/>
  <c r="AX53" i="3" s="1"/>
  <c r="R53" i="3"/>
  <c r="AY53" i="3" s="1"/>
  <c r="S53" i="3"/>
  <c r="AZ53" i="3" s="1"/>
  <c r="T53" i="3"/>
  <c r="BA53" i="3" s="1"/>
  <c r="U53" i="3"/>
  <c r="BB53" i="3" s="1"/>
  <c r="V53" i="3"/>
  <c r="BC53" i="3" s="1"/>
  <c r="W53" i="3"/>
  <c r="BD53" i="3" s="1"/>
  <c r="X53" i="3"/>
  <c r="BE53" i="3" s="1"/>
  <c r="O54" i="3"/>
  <c r="AV54" i="3" s="1"/>
  <c r="P54" i="3"/>
  <c r="AW54" i="3" s="1"/>
  <c r="Q54" i="3"/>
  <c r="AX54" i="3" s="1"/>
  <c r="R54" i="3"/>
  <c r="S54" i="3"/>
  <c r="AZ54" i="3" s="1"/>
  <c r="T54" i="3"/>
  <c r="BA54" i="3" s="1"/>
  <c r="U54" i="3"/>
  <c r="BB54" i="3" s="1"/>
  <c r="V54" i="3"/>
  <c r="BC54" i="3" s="1"/>
  <c r="W54" i="3"/>
  <c r="BD54" i="3" s="1"/>
  <c r="X54" i="3"/>
  <c r="BE54" i="3" s="1"/>
  <c r="O55" i="3"/>
  <c r="AV55" i="3" s="1"/>
  <c r="P55" i="3"/>
  <c r="AW55" i="3" s="1"/>
  <c r="Q55" i="3"/>
  <c r="AX55" i="3" s="1"/>
  <c r="R55" i="3"/>
  <c r="AY55" i="3" s="1"/>
  <c r="S55" i="3"/>
  <c r="AZ55" i="3" s="1"/>
  <c r="T55" i="3"/>
  <c r="BA55" i="3" s="1"/>
  <c r="U55" i="3"/>
  <c r="BB55" i="3" s="1"/>
  <c r="V55" i="3"/>
  <c r="BC55" i="3" s="1"/>
  <c r="W55" i="3"/>
  <c r="BD55" i="3" s="1"/>
  <c r="X55" i="3"/>
  <c r="BE55" i="3" s="1"/>
  <c r="O56" i="3"/>
  <c r="AV56" i="3" s="1"/>
  <c r="P56" i="3"/>
  <c r="AW56" i="3" s="1"/>
  <c r="Q56" i="3"/>
  <c r="AX56" i="3" s="1"/>
  <c r="R56" i="3"/>
  <c r="AY56" i="3" s="1"/>
  <c r="S56" i="3"/>
  <c r="AZ56" i="3" s="1"/>
  <c r="T56" i="3"/>
  <c r="BA56" i="3" s="1"/>
  <c r="U56" i="3"/>
  <c r="V56" i="3"/>
  <c r="W56" i="3"/>
  <c r="BD56" i="3" s="1"/>
  <c r="X56" i="3"/>
  <c r="BE56" i="3" s="1"/>
  <c r="O57" i="3"/>
  <c r="AV57" i="3" s="1"/>
  <c r="P57" i="3"/>
  <c r="Q57" i="3"/>
  <c r="AX57" i="3" s="1"/>
  <c r="R57" i="3"/>
  <c r="AY57" i="3" s="1"/>
  <c r="S57" i="3"/>
  <c r="AZ57" i="3" s="1"/>
  <c r="T57" i="3"/>
  <c r="BA57" i="3" s="1"/>
  <c r="U57" i="3"/>
  <c r="BB57" i="3" s="1"/>
  <c r="V57" i="3"/>
  <c r="BC57" i="3" s="1"/>
  <c r="W57" i="3"/>
  <c r="BD57" i="3" s="1"/>
  <c r="X57" i="3"/>
  <c r="BE57" i="3" s="1"/>
  <c r="O58" i="3"/>
  <c r="AV58" i="3" s="1"/>
  <c r="P58" i="3"/>
  <c r="AW58" i="3" s="1"/>
  <c r="Q58" i="3"/>
  <c r="AX58" i="3" s="1"/>
  <c r="R58" i="3"/>
  <c r="AY58" i="3" s="1"/>
  <c r="S58" i="3"/>
  <c r="AZ58" i="3" s="1"/>
  <c r="T58" i="3"/>
  <c r="BA58" i="3" s="1"/>
  <c r="U58" i="3"/>
  <c r="BB58" i="3" s="1"/>
  <c r="V58" i="3"/>
  <c r="BC58" i="3" s="1"/>
  <c r="W58" i="3"/>
  <c r="BD58" i="3" s="1"/>
  <c r="X58" i="3"/>
  <c r="BE58" i="3" s="1"/>
  <c r="O59" i="3"/>
  <c r="AV59" i="3" s="1"/>
  <c r="P59" i="3"/>
  <c r="Q59" i="3"/>
  <c r="AX59" i="3" s="1"/>
  <c r="R59" i="3"/>
  <c r="AY59" i="3" s="1"/>
  <c r="S59" i="3"/>
  <c r="AZ59" i="3" s="1"/>
  <c r="T59" i="3"/>
  <c r="U59" i="3"/>
  <c r="BB59" i="3" s="1"/>
  <c r="V59" i="3"/>
  <c r="BC59" i="3" s="1"/>
  <c r="W59" i="3"/>
  <c r="BD59" i="3" s="1"/>
  <c r="X59" i="3"/>
  <c r="BE59" i="3" s="1"/>
  <c r="O60" i="3"/>
  <c r="AV60" i="3" s="1"/>
  <c r="P60" i="3"/>
  <c r="AW60" i="3" s="1"/>
  <c r="Q60" i="3"/>
  <c r="AX60" i="3" s="1"/>
  <c r="R60" i="3"/>
  <c r="AY60" i="3" s="1"/>
  <c r="S60" i="3"/>
  <c r="AZ60" i="3" s="1"/>
  <c r="T60" i="3"/>
  <c r="BA60" i="3" s="1"/>
  <c r="U60" i="3"/>
  <c r="BB60" i="3" s="1"/>
  <c r="V60" i="3"/>
  <c r="BC60" i="3" s="1"/>
  <c r="W60" i="3"/>
  <c r="BD60" i="3" s="1"/>
  <c r="X60" i="3"/>
  <c r="BE60" i="3" s="1"/>
  <c r="O61" i="3"/>
  <c r="AV61" i="3" s="1"/>
  <c r="P61" i="3"/>
  <c r="AW61" i="3" s="1"/>
  <c r="Q61" i="3"/>
  <c r="AX61" i="3" s="1"/>
  <c r="R61" i="3"/>
  <c r="AY61" i="3" s="1"/>
  <c r="S61" i="3"/>
  <c r="AZ61" i="3" s="1"/>
  <c r="T61" i="3"/>
  <c r="BA61" i="3" s="1"/>
  <c r="U61" i="3"/>
  <c r="BB61" i="3" s="1"/>
  <c r="V61" i="3"/>
  <c r="BC61" i="3" s="1"/>
  <c r="W61" i="3"/>
  <c r="BD61" i="3" s="1"/>
  <c r="X61" i="3"/>
  <c r="O62" i="3"/>
  <c r="P62" i="3"/>
  <c r="Q62" i="3"/>
  <c r="AX62" i="3" s="1"/>
  <c r="R62" i="3"/>
  <c r="AY62" i="3" s="1"/>
  <c r="S62" i="3"/>
  <c r="AZ62" i="3" s="1"/>
  <c r="T62" i="3"/>
  <c r="BA62" i="3" s="1"/>
  <c r="U62" i="3"/>
  <c r="BB62" i="3" s="1"/>
  <c r="V62" i="3"/>
  <c r="BC62" i="3" s="1"/>
  <c r="W62" i="3"/>
  <c r="BD62" i="3" s="1"/>
  <c r="X62" i="3"/>
  <c r="BE62" i="3" s="1"/>
  <c r="O63" i="3"/>
  <c r="AV63" i="3" s="1"/>
  <c r="P63" i="3"/>
  <c r="AW63" i="3" s="1"/>
  <c r="Q63" i="3"/>
  <c r="AX63" i="3" s="1"/>
  <c r="R63" i="3"/>
  <c r="AY63" i="3" s="1"/>
  <c r="S63" i="3"/>
  <c r="AZ63" i="3" s="1"/>
  <c r="T63" i="3"/>
  <c r="BA63" i="3" s="1"/>
  <c r="U63" i="3"/>
  <c r="BB63" i="3" s="1"/>
  <c r="V63" i="3"/>
  <c r="BC63" i="3" s="1"/>
  <c r="W63" i="3"/>
  <c r="BD63" i="3" s="1"/>
  <c r="X63" i="3"/>
  <c r="BE63" i="3" s="1"/>
  <c r="O64" i="3"/>
  <c r="AV64" i="3" s="1"/>
  <c r="P64" i="3"/>
  <c r="AW64" i="3" s="1"/>
  <c r="Q64" i="3"/>
  <c r="AX64" i="3" s="1"/>
  <c r="R64" i="3"/>
  <c r="AY64" i="3" s="1"/>
  <c r="S64" i="3"/>
  <c r="T64" i="3"/>
  <c r="BA64" i="3" s="1"/>
  <c r="U64" i="3"/>
  <c r="BB64" i="3" s="1"/>
  <c r="V64" i="3"/>
  <c r="BC64" i="3" s="1"/>
  <c r="W64" i="3"/>
  <c r="BD64" i="3" s="1"/>
  <c r="X64" i="3"/>
  <c r="BE64" i="3" s="1"/>
  <c r="O65" i="3"/>
  <c r="AV65" i="3" s="1"/>
  <c r="P65" i="3"/>
  <c r="AW65" i="3" s="1"/>
  <c r="Q65" i="3"/>
  <c r="AX65" i="3" s="1"/>
  <c r="R65" i="3"/>
  <c r="AY65" i="3" s="1"/>
  <c r="S65" i="3"/>
  <c r="AZ65" i="3" s="1"/>
  <c r="T65" i="3"/>
  <c r="BA65" i="3" s="1"/>
  <c r="U65" i="3"/>
  <c r="BB65" i="3" s="1"/>
  <c r="V65" i="3"/>
  <c r="BC65" i="3" s="1"/>
  <c r="W65" i="3"/>
  <c r="BD65" i="3" s="1"/>
  <c r="X65" i="3"/>
  <c r="BE65" i="3" s="1"/>
  <c r="O66" i="3"/>
  <c r="AV66" i="3" s="1"/>
  <c r="P66" i="3"/>
  <c r="AW66" i="3" s="1"/>
  <c r="Q66" i="3"/>
  <c r="AX66" i="3" s="1"/>
  <c r="R66" i="3"/>
  <c r="AY66" i="3" s="1"/>
  <c r="S66" i="3"/>
  <c r="AZ66" i="3" s="1"/>
  <c r="T66" i="3"/>
  <c r="BA66" i="3" s="1"/>
  <c r="U66" i="3"/>
  <c r="BB66" i="3" s="1"/>
  <c r="V66" i="3"/>
  <c r="BC66" i="3" s="1"/>
  <c r="W66" i="3"/>
  <c r="BD66" i="3" s="1"/>
  <c r="X66" i="3"/>
  <c r="BE66" i="3" s="1"/>
  <c r="O67" i="3"/>
  <c r="AV67" i="3" s="1"/>
  <c r="P67" i="3"/>
  <c r="Q67" i="3"/>
  <c r="AX67" i="3" s="1"/>
  <c r="R67" i="3"/>
  <c r="AY67" i="3" s="1"/>
  <c r="S67" i="3"/>
  <c r="AZ67" i="3" s="1"/>
  <c r="T67" i="3"/>
  <c r="BA67" i="3" s="1"/>
  <c r="U67" i="3"/>
  <c r="BB67" i="3" s="1"/>
  <c r="V67" i="3"/>
  <c r="BC67" i="3" s="1"/>
  <c r="W67" i="3"/>
  <c r="BD67" i="3" s="1"/>
  <c r="X67" i="3"/>
  <c r="BE67" i="3" s="1"/>
  <c r="O68" i="3"/>
  <c r="AV68" i="3" s="1"/>
  <c r="P68" i="3"/>
  <c r="AW68" i="3" s="1"/>
  <c r="Q68" i="3"/>
  <c r="AX68" i="3" s="1"/>
  <c r="R68" i="3"/>
  <c r="AY68" i="3" s="1"/>
  <c r="S68" i="3"/>
  <c r="AZ68" i="3" s="1"/>
  <c r="T68" i="3"/>
  <c r="BA68" i="3" s="1"/>
  <c r="U68" i="3"/>
  <c r="BB68" i="3" s="1"/>
  <c r="V68" i="3"/>
  <c r="BC68" i="3" s="1"/>
  <c r="W68" i="3"/>
  <c r="BD68" i="3" s="1"/>
  <c r="X68" i="3"/>
  <c r="BE68" i="3" s="1"/>
  <c r="O69" i="3"/>
  <c r="AV69" i="3" s="1"/>
  <c r="P69" i="3"/>
  <c r="AW69" i="3" s="1"/>
  <c r="Q69" i="3"/>
  <c r="AX69" i="3" s="1"/>
  <c r="R69" i="3"/>
  <c r="AY69" i="3" s="1"/>
  <c r="S69" i="3"/>
  <c r="T69" i="3"/>
  <c r="U69" i="3"/>
  <c r="BB69" i="3" s="1"/>
  <c r="V69" i="3"/>
  <c r="BC69" i="3" s="1"/>
  <c r="W69" i="3"/>
  <c r="BD69" i="3" s="1"/>
  <c r="X69" i="3"/>
  <c r="O70" i="3"/>
  <c r="AV70" i="3" s="1"/>
  <c r="P70" i="3"/>
  <c r="AW70" i="3" s="1"/>
  <c r="Q70" i="3"/>
  <c r="AX70" i="3" s="1"/>
  <c r="R70" i="3"/>
  <c r="AY70" i="3" s="1"/>
  <c r="S70" i="3"/>
  <c r="AZ70" i="3" s="1"/>
  <c r="T70" i="3"/>
  <c r="BA70" i="3" s="1"/>
  <c r="U70" i="3"/>
  <c r="BB70" i="3" s="1"/>
  <c r="V70" i="3"/>
  <c r="BC70" i="3" s="1"/>
  <c r="W70" i="3"/>
  <c r="BD70" i="3" s="1"/>
  <c r="X70" i="3"/>
  <c r="BE70" i="3" s="1"/>
  <c r="O71" i="3"/>
  <c r="AV71" i="3" s="1"/>
  <c r="P71" i="3"/>
  <c r="AW71" i="3" s="1"/>
  <c r="Q71" i="3"/>
  <c r="AX71" i="3" s="1"/>
  <c r="R71" i="3"/>
  <c r="AY71" i="3" s="1"/>
  <c r="S71" i="3"/>
  <c r="AZ71" i="3" s="1"/>
  <c r="T71" i="3"/>
  <c r="BA71" i="3" s="1"/>
  <c r="U71" i="3"/>
  <c r="BB71" i="3" s="1"/>
  <c r="V71" i="3"/>
  <c r="BC71" i="3" s="1"/>
  <c r="W71" i="3"/>
  <c r="BD71" i="3" s="1"/>
  <c r="X71" i="3"/>
  <c r="O72" i="3"/>
  <c r="P72" i="3"/>
  <c r="Q72" i="3"/>
  <c r="AX72" i="3" s="1"/>
  <c r="R72" i="3"/>
  <c r="AY72" i="3" s="1"/>
  <c r="S72" i="3"/>
  <c r="AZ72" i="3" s="1"/>
  <c r="T72" i="3"/>
  <c r="BA72" i="3" s="1"/>
  <c r="U72" i="3"/>
  <c r="BB72" i="3" s="1"/>
  <c r="V72" i="3"/>
  <c r="BC72" i="3" s="1"/>
  <c r="W72" i="3"/>
  <c r="BD72" i="3" s="1"/>
  <c r="X72" i="3"/>
  <c r="BE72" i="3" s="1"/>
  <c r="O73" i="3"/>
  <c r="AV73" i="3" s="1"/>
  <c r="P73" i="3"/>
  <c r="AW73" i="3" s="1"/>
  <c r="Q73" i="3"/>
  <c r="AX73" i="3" s="1"/>
  <c r="R73" i="3"/>
  <c r="AY73" i="3" s="1"/>
  <c r="S73" i="3"/>
  <c r="AZ73" i="3" s="1"/>
  <c r="T73" i="3"/>
  <c r="U73" i="3"/>
  <c r="V73" i="3"/>
  <c r="W73" i="3"/>
  <c r="BD73" i="3" s="1"/>
  <c r="X73" i="3"/>
  <c r="BE73" i="3" s="1"/>
  <c r="O74" i="3"/>
  <c r="AV74" i="3" s="1"/>
  <c r="P74" i="3"/>
  <c r="AW74" i="3" s="1"/>
  <c r="Q74" i="3"/>
  <c r="AX74" i="3" s="1"/>
  <c r="R74" i="3"/>
  <c r="AY74" i="3" s="1"/>
  <c r="S74" i="3"/>
  <c r="AZ74" i="3" s="1"/>
  <c r="T74" i="3"/>
  <c r="BA74" i="3" s="1"/>
  <c r="U74" i="3"/>
  <c r="BB74" i="3" s="1"/>
  <c r="V74" i="3"/>
  <c r="BC74" i="3" s="1"/>
  <c r="W74" i="3"/>
  <c r="BD74" i="3" s="1"/>
  <c r="X74" i="3"/>
  <c r="BE74" i="3" s="1"/>
  <c r="O75" i="3"/>
  <c r="AV75" i="3" s="1"/>
  <c r="P75" i="3"/>
  <c r="Q75" i="3"/>
  <c r="R75" i="3"/>
  <c r="S75" i="3"/>
  <c r="AZ75" i="3" s="1"/>
  <c r="T75" i="3"/>
  <c r="BA75" i="3" s="1"/>
  <c r="U75" i="3"/>
  <c r="BB75" i="3" s="1"/>
  <c r="V75" i="3"/>
  <c r="BC75" i="3" s="1"/>
  <c r="W75" i="3"/>
  <c r="BD75" i="3" s="1"/>
  <c r="X75" i="3"/>
  <c r="BE75" i="3" s="1"/>
  <c r="O76" i="3"/>
  <c r="AV76" i="3" s="1"/>
  <c r="P76" i="3"/>
  <c r="AW76" i="3" s="1"/>
  <c r="Q76" i="3"/>
  <c r="AX76" i="3" s="1"/>
  <c r="R76" i="3"/>
  <c r="AY76" i="3" s="1"/>
  <c r="S76" i="3"/>
  <c r="AZ76" i="3" s="1"/>
  <c r="T76" i="3"/>
  <c r="BA76" i="3" s="1"/>
  <c r="U76" i="3"/>
  <c r="BB76" i="3" s="1"/>
  <c r="V76" i="3"/>
  <c r="W76" i="3"/>
  <c r="X76" i="3"/>
  <c r="O77" i="3"/>
  <c r="AV77" i="3" s="1"/>
  <c r="P77" i="3"/>
  <c r="AW77" i="3" s="1"/>
  <c r="Q77" i="3"/>
  <c r="AX77" i="3" s="1"/>
  <c r="R77" i="3"/>
  <c r="AY77" i="3" s="1"/>
  <c r="S77" i="3"/>
  <c r="AZ77" i="3" s="1"/>
  <c r="T77" i="3"/>
  <c r="BA77" i="3" s="1"/>
  <c r="U77" i="3"/>
  <c r="BB77" i="3" s="1"/>
  <c r="V77" i="3"/>
  <c r="BC77" i="3" s="1"/>
  <c r="W77" i="3"/>
  <c r="BD77" i="3" s="1"/>
  <c r="X77" i="3"/>
  <c r="BE77" i="3" s="1"/>
  <c r="O78" i="3"/>
  <c r="AV78" i="3" s="1"/>
  <c r="P78" i="3"/>
  <c r="AW78" i="3" s="1"/>
  <c r="Q78" i="3"/>
  <c r="AX78" i="3" s="1"/>
  <c r="R78" i="3"/>
  <c r="S78" i="3"/>
  <c r="T78" i="3"/>
  <c r="U78" i="3"/>
  <c r="BB78" i="3" s="1"/>
  <c r="V78" i="3"/>
  <c r="BC78" i="3" s="1"/>
  <c r="W78" i="3"/>
  <c r="BD78" i="3" s="1"/>
  <c r="X78" i="3"/>
  <c r="BE78" i="3" s="1"/>
  <c r="O79" i="3"/>
  <c r="AV79" i="3" s="1"/>
  <c r="P79" i="3"/>
  <c r="AW79" i="3" s="1"/>
  <c r="Q79" i="3"/>
  <c r="AX79" i="3" s="1"/>
  <c r="R79" i="3"/>
  <c r="AY79" i="3" s="1"/>
  <c r="S79" i="3"/>
  <c r="AZ79" i="3" s="1"/>
  <c r="T79" i="3"/>
  <c r="BA79" i="3" s="1"/>
  <c r="U79" i="3"/>
  <c r="BB79" i="3" s="1"/>
  <c r="V79" i="3"/>
  <c r="BC79" i="3" s="1"/>
  <c r="W79" i="3"/>
  <c r="BD79" i="3" s="1"/>
  <c r="X79" i="3"/>
  <c r="O80" i="3"/>
  <c r="P80" i="3"/>
  <c r="Q80" i="3"/>
  <c r="AX80" i="3" s="1"/>
  <c r="R80" i="3"/>
  <c r="AY80" i="3" s="1"/>
  <c r="S80" i="3"/>
  <c r="AZ80" i="3" s="1"/>
  <c r="T80" i="3"/>
  <c r="BA80" i="3" s="1"/>
  <c r="U80" i="3"/>
  <c r="BB80" i="3" s="1"/>
  <c r="V80" i="3"/>
  <c r="BC80" i="3" s="1"/>
  <c r="W80" i="3"/>
  <c r="BD80" i="3" s="1"/>
  <c r="X80" i="3"/>
  <c r="BE80" i="3" s="1"/>
  <c r="O81" i="3"/>
  <c r="AV81" i="3" s="1"/>
  <c r="P81" i="3"/>
  <c r="AW81" i="3" s="1"/>
  <c r="Q81" i="3"/>
  <c r="AX81" i="3" s="1"/>
  <c r="R81" i="3"/>
  <c r="AY81" i="3" s="1"/>
  <c r="S81" i="3"/>
  <c r="AZ81" i="3" s="1"/>
  <c r="T81" i="3"/>
  <c r="U81" i="3"/>
  <c r="V81" i="3"/>
  <c r="W81" i="3"/>
  <c r="BD81" i="3" s="1"/>
  <c r="X81" i="3"/>
  <c r="BE81" i="3" s="1"/>
  <c r="O82" i="3"/>
  <c r="AV82" i="3" s="1"/>
  <c r="P82" i="3"/>
  <c r="AW82" i="3" s="1"/>
  <c r="Q82" i="3"/>
  <c r="AX82" i="3" s="1"/>
  <c r="R82" i="3"/>
  <c r="AY82" i="3" s="1"/>
  <c r="S82" i="3"/>
  <c r="AZ82" i="3" s="1"/>
  <c r="T82" i="3"/>
  <c r="BA82" i="3" s="1"/>
  <c r="U82" i="3"/>
  <c r="BB82" i="3" s="1"/>
  <c r="V82" i="3"/>
  <c r="BC82" i="3" s="1"/>
  <c r="W82" i="3"/>
  <c r="BD82" i="3" s="1"/>
  <c r="X82" i="3"/>
  <c r="BE82" i="3" s="1"/>
  <c r="O83" i="3"/>
  <c r="AV83" i="3" s="1"/>
  <c r="P83" i="3"/>
  <c r="Q83" i="3"/>
  <c r="R83" i="3"/>
  <c r="S83" i="3"/>
  <c r="AZ83" i="3" s="1"/>
  <c r="T83" i="3"/>
  <c r="BA83" i="3" s="1"/>
  <c r="U83" i="3"/>
  <c r="BB83" i="3" s="1"/>
  <c r="V83" i="3"/>
  <c r="BC83" i="3" s="1"/>
  <c r="W83" i="3"/>
  <c r="BD83" i="3" s="1"/>
  <c r="X83" i="3"/>
  <c r="BE83" i="3" s="1"/>
  <c r="O84" i="3"/>
  <c r="AV84" i="3" s="1"/>
  <c r="P84" i="3"/>
  <c r="AW84" i="3" s="1"/>
  <c r="Q84" i="3"/>
  <c r="AX84" i="3" s="1"/>
  <c r="R84" i="3"/>
  <c r="AY84" i="3" s="1"/>
  <c r="S84" i="3"/>
  <c r="AZ84" i="3" s="1"/>
  <c r="T84" i="3"/>
  <c r="BA84" i="3" s="1"/>
  <c r="U84" i="3"/>
  <c r="BB84" i="3" s="1"/>
  <c r="V84" i="3"/>
  <c r="W84" i="3"/>
  <c r="X84" i="3"/>
  <c r="O85" i="3"/>
  <c r="AV85" i="3" s="1"/>
  <c r="P85" i="3"/>
  <c r="AW85" i="3" s="1"/>
  <c r="Q85" i="3"/>
  <c r="AX85" i="3" s="1"/>
  <c r="R85" i="3"/>
  <c r="AY85" i="3" s="1"/>
  <c r="S85" i="3"/>
  <c r="AZ85" i="3" s="1"/>
  <c r="T85" i="3"/>
  <c r="BA85" i="3" s="1"/>
  <c r="U85" i="3"/>
  <c r="BB85" i="3" s="1"/>
  <c r="V85" i="3"/>
  <c r="BC85" i="3" s="1"/>
  <c r="W85" i="3"/>
  <c r="BD85" i="3" s="1"/>
  <c r="X85" i="3"/>
  <c r="BE85" i="3" s="1"/>
  <c r="O86" i="3"/>
  <c r="AV86" i="3" s="1"/>
  <c r="P86" i="3"/>
  <c r="AW86" i="3" s="1"/>
  <c r="Q86" i="3"/>
  <c r="AX86" i="3" s="1"/>
  <c r="R86" i="3"/>
  <c r="S86" i="3"/>
  <c r="T86" i="3"/>
  <c r="U86" i="3"/>
  <c r="BB86" i="3" s="1"/>
  <c r="V86" i="3"/>
  <c r="BC86" i="3" s="1"/>
  <c r="W86" i="3"/>
  <c r="BD86" i="3" s="1"/>
  <c r="X86" i="3"/>
  <c r="BE86" i="3" s="1"/>
  <c r="O87" i="3"/>
  <c r="AV87" i="3" s="1"/>
  <c r="P87" i="3"/>
  <c r="AW87" i="3" s="1"/>
  <c r="Q87" i="3"/>
  <c r="AX87" i="3" s="1"/>
  <c r="R87" i="3"/>
  <c r="AY87" i="3" s="1"/>
  <c r="S87" i="3"/>
  <c r="AZ87" i="3" s="1"/>
  <c r="T87" i="3"/>
  <c r="BA87" i="3" s="1"/>
  <c r="U87" i="3"/>
  <c r="BB87" i="3" s="1"/>
  <c r="V87" i="3"/>
  <c r="BC87" i="3" s="1"/>
  <c r="W87" i="3"/>
  <c r="BD87" i="3" s="1"/>
  <c r="X87" i="3"/>
  <c r="O88" i="3"/>
  <c r="P88" i="3"/>
  <c r="Q88" i="3"/>
  <c r="AX88" i="3" s="1"/>
  <c r="R88" i="3"/>
  <c r="AY88" i="3" s="1"/>
  <c r="S88" i="3"/>
  <c r="AZ88" i="3" s="1"/>
  <c r="T88" i="3"/>
  <c r="BA88" i="3" s="1"/>
  <c r="U88" i="3"/>
  <c r="BB88" i="3" s="1"/>
  <c r="V88" i="3"/>
  <c r="BC88" i="3" s="1"/>
  <c r="W88" i="3"/>
  <c r="BD88" i="3" s="1"/>
  <c r="X88" i="3"/>
  <c r="BE88" i="3" s="1"/>
  <c r="O89" i="3"/>
  <c r="AV89" i="3" s="1"/>
  <c r="P89" i="3"/>
  <c r="AW89" i="3" s="1"/>
  <c r="Q89" i="3"/>
  <c r="AX89" i="3" s="1"/>
  <c r="R89" i="3"/>
  <c r="AY89" i="3" s="1"/>
  <c r="S89" i="3"/>
  <c r="AZ89" i="3" s="1"/>
  <c r="T89" i="3"/>
  <c r="U89" i="3"/>
  <c r="V89" i="3"/>
  <c r="W89" i="3"/>
  <c r="BD89" i="3" s="1"/>
  <c r="X89" i="3"/>
  <c r="BE89" i="3" s="1"/>
  <c r="O90" i="3"/>
  <c r="AV90" i="3" s="1"/>
  <c r="P90" i="3"/>
  <c r="AW90" i="3" s="1"/>
  <c r="Q90" i="3"/>
  <c r="AX90" i="3" s="1"/>
  <c r="R90" i="3"/>
  <c r="AY90" i="3" s="1"/>
  <c r="S90" i="3"/>
  <c r="AZ90" i="3" s="1"/>
  <c r="T90" i="3"/>
  <c r="BA90" i="3" s="1"/>
  <c r="U90" i="3"/>
  <c r="BB90" i="3" s="1"/>
  <c r="V90" i="3"/>
  <c r="BC90" i="3" s="1"/>
  <c r="W90" i="3"/>
  <c r="X90" i="3"/>
  <c r="BE90" i="3" s="1"/>
  <c r="O91" i="3"/>
  <c r="AV91" i="3" s="1"/>
  <c r="P91" i="3"/>
  <c r="Q91" i="3"/>
  <c r="R91" i="3"/>
  <c r="S91" i="3"/>
  <c r="AZ91" i="3" s="1"/>
  <c r="T91" i="3"/>
  <c r="BA91" i="3" s="1"/>
  <c r="U91" i="3"/>
  <c r="BB91" i="3" s="1"/>
  <c r="V91" i="3"/>
  <c r="BC91" i="3" s="1"/>
  <c r="W91" i="3"/>
  <c r="BD91" i="3" s="1"/>
  <c r="X91" i="3"/>
  <c r="BE91" i="3" s="1"/>
  <c r="O92" i="3"/>
  <c r="AV92" i="3" s="1"/>
  <c r="P92" i="3"/>
  <c r="AW92" i="3" s="1"/>
  <c r="Q92" i="3"/>
  <c r="AX92" i="3" s="1"/>
  <c r="R92" i="3"/>
  <c r="AY92" i="3" s="1"/>
  <c r="S92" i="3"/>
  <c r="AZ92" i="3" s="1"/>
  <c r="T92" i="3"/>
  <c r="BA92" i="3" s="1"/>
  <c r="U92" i="3"/>
  <c r="BB92" i="3" s="1"/>
  <c r="V92" i="3"/>
  <c r="W92" i="3"/>
  <c r="X92" i="3"/>
  <c r="O93" i="3"/>
  <c r="AV93" i="3" s="1"/>
  <c r="P93" i="3"/>
  <c r="AW93" i="3" s="1"/>
  <c r="Q93" i="3"/>
  <c r="AX93" i="3" s="1"/>
  <c r="R93" i="3"/>
  <c r="AY93" i="3" s="1"/>
  <c r="S93" i="3"/>
  <c r="AZ93" i="3" s="1"/>
  <c r="T93" i="3"/>
  <c r="BA93" i="3" s="1"/>
  <c r="U93" i="3"/>
  <c r="BB93" i="3" s="1"/>
  <c r="V93" i="3"/>
  <c r="BC93" i="3" s="1"/>
  <c r="W93" i="3"/>
  <c r="BD93" i="3" s="1"/>
  <c r="X93" i="3"/>
  <c r="BE93" i="3" s="1"/>
  <c r="O94" i="3"/>
  <c r="AV94" i="3" s="1"/>
  <c r="P94" i="3"/>
  <c r="AW94" i="3" s="1"/>
  <c r="Q94" i="3"/>
  <c r="AX94" i="3" s="1"/>
  <c r="R94" i="3"/>
  <c r="S94" i="3"/>
  <c r="T94" i="3"/>
  <c r="U94" i="3"/>
  <c r="BB94" i="3" s="1"/>
  <c r="V94" i="3"/>
  <c r="BC94" i="3" s="1"/>
  <c r="W94" i="3"/>
  <c r="BD94" i="3" s="1"/>
  <c r="X94" i="3"/>
  <c r="BE94" i="3" s="1"/>
  <c r="O95" i="3"/>
  <c r="AV95" i="3" s="1"/>
  <c r="P95" i="3"/>
  <c r="AW95" i="3" s="1"/>
  <c r="Q95" i="3"/>
  <c r="AX95" i="3" s="1"/>
  <c r="R95" i="3"/>
  <c r="AY95" i="3" s="1"/>
  <c r="S95" i="3"/>
  <c r="AZ95" i="3" s="1"/>
  <c r="T95" i="3"/>
  <c r="BA95" i="3" s="1"/>
  <c r="U95" i="3"/>
  <c r="BB95" i="3" s="1"/>
  <c r="V95" i="3"/>
  <c r="BC95" i="3" s="1"/>
  <c r="W95" i="3"/>
  <c r="BD95" i="3" s="1"/>
  <c r="X95" i="3"/>
  <c r="O96" i="3"/>
  <c r="P96" i="3"/>
  <c r="Q96" i="3"/>
  <c r="AX96" i="3" s="1"/>
  <c r="R96" i="3"/>
  <c r="AY96" i="3" s="1"/>
  <c r="S96" i="3"/>
  <c r="AZ96" i="3" s="1"/>
  <c r="T96" i="3"/>
  <c r="BA96" i="3" s="1"/>
  <c r="U96" i="3"/>
  <c r="BB96" i="3" s="1"/>
  <c r="V96" i="3"/>
  <c r="BC96" i="3" s="1"/>
  <c r="W96" i="3"/>
  <c r="BD96" i="3" s="1"/>
  <c r="X96" i="3"/>
  <c r="BE96" i="3" s="1"/>
  <c r="O97" i="3"/>
  <c r="AV97" i="3" s="1"/>
  <c r="P97" i="3"/>
  <c r="AW97" i="3" s="1"/>
  <c r="Q97" i="3"/>
  <c r="AX97" i="3" s="1"/>
  <c r="R97" i="3"/>
  <c r="AY97" i="3" s="1"/>
  <c r="S97" i="3"/>
  <c r="AZ97" i="3" s="1"/>
  <c r="T97" i="3"/>
  <c r="U97" i="3"/>
  <c r="V97" i="3"/>
  <c r="W97" i="3"/>
  <c r="BD97" i="3" s="1"/>
  <c r="X97" i="3"/>
  <c r="BE97" i="3" s="1"/>
  <c r="O98" i="3"/>
  <c r="AV98" i="3" s="1"/>
  <c r="P98" i="3"/>
  <c r="AW98" i="3" s="1"/>
  <c r="Q98" i="3"/>
  <c r="AX98" i="3" s="1"/>
  <c r="R98" i="3"/>
  <c r="AY98" i="3" s="1"/>
  <c r="S98" i="3"/>
  <c r="AZ98" i="3" s="1"/>
  <c r="T98" i="3"/>
  <c r="BA98" i="3" s="1"/>
  <c r="U98" i="3"/>
  <c r="BB98" i="3" s="1"/>
  <c r="V98" i="3"/>
  <c r="BC98" i="3" s="1"/>
  <c r="W98" i="3"/>
  <c r="BD98" i="3" s="1"/>
  <c r="X98" i="3"/>
  <c r="BE98" i="3" s="1"/>
  <c r="O99" i="3"/>
  <c r="AV99" i="3" s="1"/>
  <c r="P99" i="3"/>
  <c r="Q99" i="3"/>
  <c r="R99" i="3"/>
  <c r="S99" i="3"/>
  <c r="AZ99" i="3" s="1"/>
  <c r="T99" i="3"/>
  <c r="BA99" i="3" s="1"/>
  <c r="U99" i="3"/>
  <c r="BB99" i="3" s="1"/>
  <c r="V99" i="3"/>
  <c r="BC99" i="3" s="1"/>
  <c r="W99" i="3"/>
  <c r="BD99" i="3" s="1"/>
  <c r="X99" i="3"/>
  <c r="BE99" i="3" s="1"/>
  <c r="O100" i="3"/>
  <c r="AV100" i="3" s="1"/>
  <c r="P100" i="3"/>
  <c r="AW100" i="3" s="1"/>
  <c r="Q100" i="3"/>
  <c r="AX100" i="3" s="1"/>
  <c r="R100" i="3"/>
  <c r="AY100" i="3" s="1"/>
  <c r="S100" i="3"/>
  <c r="AZ100" i="3" s="1"/>
  <c r="T100" i="3"/>
  <c r="BA100" i="3" s="1"/>
  <c r="U100" i="3"/>
  <c r="BB100" i="3" s="1"/>
  <c r="V100" i="3"/>
  <c r="W100" i="3"/>
  <c r="X100" i="3"/>
  <c r="O101" i="3"/>
  <c r="AV101" i="3" s="1"/>
  <c r="P101" i="3"/>
  <c r="AW101" i="3" s="1"/>
  <c r="Q101" i="3"/>
  <c r="AX101" i="3" s="1"/>
  <c r="R101" i="3"/>
  <c r="AY101" i="3" s="1"/>
  <c r="S101" i="3"/>
  <c r="AZ101" i="3" s="1"/>
  <c r="T101" i="3"/>
  <c r="BA101" i="3" s="1"/>
  <c r="U101" i="3"/>
  <c r="BB101" i="3" s="1"/>
  <c r="V101" i="3"/>
  <c r="BC101" i="3" s="1"/>
  <c r="W101" i="3"/>
  <c r="BD101" i="3" s="1"/>
  <c r="X101" i="3"/>
  <c r="BE101" i="3" s="1"/>
  <c r="O102" i="3"/>
  <c r="AV102" i="3" s="1"/>
  <c r="P102" i="3"/>
  <c r="AW102" i="3" s="1"/>
  <c r="Q102" i="3"/>
  <c r="AX102" i="3" s="1"/>
  <c r="R102" i="3"/>
  <c r="S102" i="3"/>
  <c r="T102" i="3"/>
  <c r="U102" i="3"/>
  <c r="BB102" i="3" s="1"/>
  <c r="V102" i="3"/>
  <c r="BC102" i="3" s="1"/>
  <c r="W102" i="3"/>
  <c r="BD102" i="3" s="1"/>
  <c r="X102" i="3"/>
  <c r="BE102" i="3" s="1"/>
  <c r="O103" i="3"/>
  <c r="AV103" i="3" s="1"/>
  <c r="P103" i="3"/>
  <c r="AW103" i="3" s="1"/>
  <c r="Q103" i="3"/>
  <c r="AX103" i="3" s="1"/>
  <c r="R103" i="3"/>
  <c r="AY103" i="3" s="1"/>
  <c r="S103" i="3"/>
  <c r="AZ103" i="3" s="1"/>
  <c r="T103" i="3"/>
  <c r="BA103" i="3" s="1"/>
  <c r="U103" i="3"/>
  <c r="BB103" i="3" s="1"/>
  <c r="V103" i="3"/>
  <c r="W103" i="3"/>
  <c r="X103" i="3"/>
  <c r="O104" i="3"/>
  <c r="AV104" i="3" s="1"/>
  <c r="P104" i="3"/>
  <c r="AW104" i="3" s="1"/>
  <c r="Q104" i="3"/>
  <c r="AX104" i="3" s="1"/>
  <c r="R104" i="3"/>
  <c r="AY104" i="3" s="1"/>
  <c r="S104" i="3"/>
  <c r="AZ104" i="3" s="1"/>
  <c r="T104" i="3"/>
  <c r="BA104" i="3" s="1"/>
  <c r="U104" i="3"/>
  <c r="V104" i="3"/>
  <c r="W104" i="3"/>
  <c r="X104" i="3"/>
  <c r="BE104" i="3" s="1"/>
  <c r="O105" i="3"/>
  <c r="AV105" i="3" s="1"/>
  <c r="P105" i="3"/>
  <c r="AW105" i="3" s="1"/>
  <c r="Q105" i="3"/>
  <c r="AX105" i="3" s="1"/>
  <c r="R105" i="3"/>
  <c r="AY105" i="3" s="1"/>
  <c r="S105" i="3"/>
  <c r="AZ105" i="3" s="1"/>
  <c r="T105" i="3"/>
  <c r="U105" i="3"/>
  <c r="V105" i="3"/>
  <c r="BC105" i="3" s="1"/>
  <c r="W105" i="3"/>
  <c r="BD105" i="3" s="1"/>
  <c r="X105" i="3"/>
  <c r="BE105" i="3" s="1"/>
  <c r="O106" i="3"/>
  <c r="AV106" i="3" s="1"/>
  <c r="P106" i="3"/>
  <c r="AW106" i="3" s="1"/>
  <c r="Q106" i="3"/>
  <c r="R106" i="3"/>
  <c r="S106" i="3"/>
  <c r="T106" i="3"/>
  <c r="BA106" i="3" s="1"/>
  <c r="U106" i="3"/>
  <c r="BB106" i="3" s="1"/>
  <c r="V106" i="3"/>
  <c r="BC106" i="3" s="1"/>
  <c r="W106" i="3"/>
  <c r="BD106" i="3" s="1"/>
  <c r="X106" i="3"/>
  <c r="BE106" i="3" s="1"/>
  <c r="O107" i="3"/>
  <c r="AV107" i="3" s="1"/>
  <c r="P107" i="3"/>
  <c r="Q107" i="3"/>
  <c r="R107" i="3"/>
  <c r="AY107" i="3" s="1"/>
  <c r="S107" i="3"/>
  <c r="AZ107" i="3" s="1"/>
  <c r="T107" i="3"/>
  <c r="BA107" i="3" s="1"/>
  <c r="U107" i="3"/>
  <c r="BB107" i="3" s="1"/>
  <c r="V107" i="3"/>
  <c r="BC107" i="3" s="1"/>
  <c r="W107" i="3"/>
  <c r="BD107" i="3" s="1"/>
  <c r="X107" i="3"/>
  <c r="O108" i="3"/>
  <c r="P108" i="3"/>
  <c r="AW108" i="3" s="1"/>
  <c r="Q108" i="3"/>
  <c r="AX108" i="3" s="1"/>
  <c r="R108" i="3"/>
  <c r="AY108" i="3" s="1"/>
  <c r="S108" i="3"/>
  <c r="AZ108" i="3" s="1"/>
  <c r="T108" i="3"/>
  <c r="BA108" i="3" s="1"/>
  <c r="U108" i="3"/>
  <c r="V108" i="3"/>
  <c r="W108" i="3"/>
  <c r="X108" i="3"/>
  <c r="BE108" i="3" s="1"/>
  <c r="O109" i="3"/>
  <c r="AV109" i="3" s="1"/>
  <c r="P109" i="3"/>
  <c r="AW109" i="3" s="1"/>
  <c r="Q109" i="3"/>
  <c r="AX109" i="3" s="1"/>
  <c r="R109" i="3"/>
  <c r="AY109" i="3" s="1"/>
  <c r="S109" i="3"/>
  <c r="AZ109" i="3" s="1"/>
  <c r="T109" i="3"/>
  <c r="U109" i="3"/>
  <c r="V109" i="3"/>
  <c r="BC109" i="3" s="1"/>
  <c r="W109" i="3"/>
  <c r="BD109" i="3" s="1"/>
  <c r="X109" i="3"/>
  <c r="BE109" i="3" s="1"/>
  <c r="O110" i="3"/>
  <c r="AV110" i="3" s="1"/>
  <c r="P110" i="3"/>
  <c r="AW110" i="3" s="1"/>
  <c r="Q110" i="3"/>
  <c r="AX110" i="3" s="1"/>
  <c r="R110" i="3"/>
  <c r="S110" i="3"/>
  <c r="T110" i="3"/>
  <c r="BA110" i="3" s="1"/>
  <c r="U110" i="3"/>
  <c r="BB110" i="3" s="1"/>
  <c r="V110" i="3"/>
  <c r="BC110" i="3" s="1"/>
  <c r="W110" i="3"/>
  <c r="BD110" i="3" s="1"/>
  <c r="X110" i="3"/>
  <c r="BE110" i="3" s="1"/>
  <c r="O111" i="3"/>
  <c r="P111" i="3"/>
  <c r="Q111" i="3"/>
  <c r="R111" i="3"/>
  <c r="AY111" i="3" s="1"/>
  <c r="S111" i="3"/>
  <c r="AZ111" i="3" s="1"/>
  <c r="T111" i="3"/>
  <c r="BA111" i="3" s="1"/>
  <c r="U111" i="3"/>
  <c r="BB111" i="3" s="1"/>
  <c r="V111" i="3"/>
  <c r="BC111" i="3" s="1"/>
  <c r="W111" i="3"/>
  <c r="BD111" i="3" s="1"/>
  <c r="X111" i="3"/>
  <c r="O112" i="3"/>
  <c r="P112" i="3"/>
  <c r="AW112" i="3" s="1"/>
  <c r="Q112" i="3"/>
  <c r="AX112" i="3" s="1"/>
  <c r="R112" i="3"/>
  <c r="AY112" i="3" s="1"/>
  <c r="S112" i="3"/>
  <c r="AZ112" i="3" s="1"/>
  <c r="T112" i="3"/>
  <c r="BA112" i="3" s="1"/>
  <c r="U112" i="3"/>
  <c r="V112" i="3"/>
  <c r="W112" i="3"/>
  <c r="X112" i="3"/>
  <c r="BE112" i="3" s="1"/>
  <c r="O113" i="3"/>
  <c r="AV113" i="3" s="1"/>
  <c r="P113" i="3"/>
  <c r="AW113" i="3" s="1"/>
  <c r="Q113" i="3"/>
  <c r="AX113" i="3" s="1"/>
  <c r="R113" i="3"/>
  <c r="AY113" i="3" s="1"/>
  <c r="S113" i="3"/>
  <c r="AZ113" i="3" s="1"/>
  <c r="T113" i="3"/>
  <c r="U113" i="3"/>
  <c r="V113" i="3"/>
  <c r="BC113" i="3" s="1"/>
  <c r="W113" i="3"/>
  <c r="BD113" i="3" s="1"/>
  <c r="X113" i="3"/>
  <c r="BE113" i="3" s="1"/>
  <c r="O114" i="3"/>
  <c r="AV114" i="3" s="1"/>
  <c r="P114" i="3"/>
  <c r="AW114" i="3" s="1"/>
  <c r="Q114" i="3"/>
  <c r="AX114" i="3" s="1"/>
  <c r="R114" i="3"/>
  <c r="S114" i="3"/>
  <c r="T114" i="3"/>
  <c r="BA114" i="3" s="1"/>
  <c r="U114" i="3"/>
  <c r="BB114" i="3" s="1"/>
  <c r="V114" i="3"/>
  <c r="BC114" i="3" s="1"/>
  <c r="W114" i="3"/>
  <c r="BD114" i="3" s="1"/>
  <c r="X114" i="3"/>
  <c r="BE114" i="3" s="1"/>
  <c r="O115" i="3"/>
  <c r="P115" i="3"/>
  <c r="Q115" i="3"/>
  <c r="R115" i="3"/>
  <c r="AY115" i="3" s="1"/>
  <c r="S115" i="3"/>
  <c r="AZ115" i="3" s="1"/>
  <c r="T115" i="3"/>
  <c r="BA115" i="3" s="1"/>
  <c r="U115" i="3"/>
  <c r="BB115" i="3" s="1"/>
  <c r="V115" i="3"/>
  <c r="BC115" i="3" s="1"/>
  <c r="W115" i="3"/>
  <c r="BD115" i="3" s="1"/>
  <c r="X115" i="3"/>
  <c r="O116" i="3"/>
  <c r="P116" i="3"/>
  <c r="AW116" i="3" s="1"/>
  <c r="Q116" i="3"/>
  <c r="AX116" i="3" s="1"/>
  <c r="R116" i="3"/>
  <c r="AY116" i="3" s="1"/>
  <c r="S116" i="3"/>
  <c r="AZ116" i="3" s="1"/>
  <c r="T116" i="3"/>
  <c r="BA116" i="3" s="1"/>
  <c r="U116" i="3"/>
  <c r="BB116" i="3" s="1"/>
  <c r="V116" i="3"/>
  <c r="W116" i="3"/>
  <c r="X116" i="3"/>
  <c r="BE116" i="3" s="1"/>
  <c r="O117" i="3"/>
  <c r="AV117" i="3" s="1"/>
  <c r="P117" i="3"/>
  <c r="AW117" i="3" s="1"/>
  <c r="Q117" i="3"/>
  <c r="AX117" i="3" s="1"/>
  <c r="R117" i="3"/>
  <c r="AY117" i="3" s="1"/>
  <c r="S117" i="3"/>
  <c r="T117" i="3"/>
  <c r="U117" i="3"/>
  <c r="V117" i="3"/>
  <c r="BC117" i="3" s="1"/>
  <c r="W117" i="3"/>
  <c r="BD117" i="3" s="1"/>
  <c r="X117" i="3"/>
  <c r="BE117" i="3" s="1"/>
  <c r="O118" i="3"/>
  <c r="AV118" i="3" s="1"/>
  <c r="P118" i="3"/>
  <c r="AW118" i="3" s="1"/>
  <c r="Q118" i="3"/>
  <c r="AX118" i="3" s="1"/>
  <c r="R118" i="3"/>
  <c r="S118" i="3"/>
  <c r="T118" i="3"/>
  <c r="BA118" i="3" s="1"/>
  <c r="U118" i="3"/>
  <c r="BB118" i="3" s="1"/>
  <c r="V118" i="3"/>
  <c r="BC118" i="3" s="1"/>
  <c r="W118" i="3"/>
  <c r="BD118" i="3" s="1"/>
  <c r="X118" i="3"/>
  <c r="BE118" i="3" s="1"/>
  <c r="O119" i="3"/>
  <c r="P119" i="3"/>
  <c r="Q119" i="3"/>
  <c r="R119" i="3"/>
  <c r="AY119" i="3" s="1"/>
  <c r="S119" i="3"/>
  <c r="AZ119" i="3" s="1"/>
  <c r="T119" i="3"/>
  <c r="BA119" i="3" s="1"/>
  <c r="U119" i="3"/>
  <c r="BB119" i="3" s="1"/>
  <c r="V119" i="3"/>
  <c r="BC119" i="3" s="1"/>
  <c r="W119" i="3"/>
  <c r="BD119" i="3" s="1"/>
  <c r="X119" i="3"/>
  <c r="Z3" i="3"/>
  <c r="AA3" i="3"/>
  <c r="AB3" i="3"/>
  <c r="AC3" i="3"/>
  <c r="AD3" i="3"/>
  <c r="AE3" i="3"/>
  <c r="AF3" i="3"/>
  <c r="AG3" i="3"/>
  <c r="AH3" i="3"/>
  <c r="AI3" i="3"/>
  <c r="O3" i="3"/>
  <c r="AV3" i="3" s="1"/>
  <c r="P3" i="3"/>
  <c r="AW3" i="3" s="1"/>
  <c r="Q3" i="3"/>
  <c r="AX3" i="3" s="1"/>
  <c r="R3" i="3"/>
  <c r="AY3" i="3" s="1"/>
  <c r="S3" i="3"/>
  <c r="AZ3" i="3" s="1"/>
  <c r="T3" i="3"/>
  <c r="U3" i="3"/>
  <c r="V3" i="3"/>
  <c r="W3" i="3"/>
  <c r="BD3" i="3" s="1"/>
  <c r="X3" i="3"/>
  <c r="BE3" i="3" s="1"/>
  <c r="A33" i="3"/>
  <c r="B33" i="3"/>
  <c r="C33" i="3"/>
  <c r="D33" i="3"/>
  <c r="E33" i="3"/>
  <c r="F33" i="3"/>
  <c r="AM33" i="3" s="1"/>
  <c r="G33" i="3"/>
  <c r="H33" i="3"/>
  <c r="I33" i="3"/>
  <c r="J33" i="3"/>
  <c r="AQ33" i="3" s="1"/>
  <c r="K33" i="3"/>
  <c r="AR33" i="3" s="1"/>
  <c r="L33" i="3"/>
  <c r="AS33" i="3" s="1"/>
  <c r="M33" i="3"/>
  <c r="AT33" i="3" s="1"/>
  <c r="A34" i="3"/>
  <c r="B34" i="3"/>
  <c r="C34" i="3"/>
  <c r="D34" i="3"/>
  <c r="AK34" i="3" s="1"/>
  <c r="E34" i="3"/>
  <c r="AL34" i="3" s="1"/>
  <c r="F34" i="3"/>
  <c r="AM34" i="3" s="1"/>
  <c r="G34" i="3"/>
  <c r="AN34" i="3" s="1"/>
  <c r="H34" i="3"/>
  <c r="AO34" i="3" s="1"/>
  <c r="I34" i="3"/>
  <c r="AP34" i="3" s="1"/>
  <c r="J34" i="3"/>
  <c r="AQ34" i="3" s="1"/>
  <c r="K34" i="3"/>
  <c r="AR34" i="3" s="1"/>
  <c r="L34" i="3"/>
  <c r="AS34" i="3" s="1"/>
  <c r="M34" i="3"/>
  <c r="AT34" i="3" s="1"/>
  <c r="A35" i="3"/>
  <c r="B35" i="3"/>
  <c r="C35" i="3"/>
  <c r="D35" i="3"/>
  <c r="E35" i="3"/>
  <c r="AL35" i="3" s="1"/>
  <c r="F35" i="3"/>
  <c r="AM35" i="3" s="1"/>
  <c r="G35" i="3"/>
  <c r="AN35" i="3" s="1"/>
  <c r="H35" i="3"/>
  <c r="AO35" i="3" s="1"/>
  <c r="I35" i="3"/>
  <c r="AP35" i="3" s="1"/>
  <c r="J35" i="3"/>
  <c r="AQ35" i="3" s="1"/>
  <c r="K35" i="3"/>
  <c r="AR35" i="3" s="1"/>
  <c r="L35" i="3"/>
  <c r="M35" i="3"/>
  <c r="AT35" i="3" s="1"/>
  <c r="A36" i="3"/>
  <c r="B36" i="3"/>
  <c r="C36" i="3"/>
  <c r="D36" i="3"/>
  <c r="AK36" i="3" s="1"/>
  <c r="E36" i="3"/>
  <c r="AL36" i="3" s="1"/>
  <c r="F36" i="3"/>
  <c r="G36" i="3"/>
  <c r="AN36" i="3" s="1"/>
  <c r="H36" i="3"/>
  <c r="I36" i="3"/>
  <c r="J36" i="3"/>
  <c r="K36" i="3"/>
  <c r="AR36" i="3" s="1"/>
  <c r="L36" i="3"/>
  <c r="AS36" i="3" s="1"/>
  <c r="M36" i="3"/>
  <c r="AT36" i="3" s="1"/>
  <c r="A37" i="3"/>
  <c r="B37" i="3"/>
  <c r="C37" i="3"/>
  <c r="D37" i="3"/>
  <c r="AK37" i="3" s="1"/>
  <c r="E37" i="3"/>
  <c r="AL37" i="3" s="1"/>
  <c r="F37" i="3"/>
  <c r="AM37" i="3" s="1"/>
  <c r="G37" i="3"/>
  <c r="AN37" i="3" s="1"/>
  <c r="H37" i="3"/>
  <c r="I37" i="3"/>
  <c r="AP37" i="3" s="1"/>
  <c r="J37" i="3"/>
  <c r="AQ37" i="3" s="1"/>
  <c r="K37" i="3"/>
  <c r="AR37" i="3" s="1"/>
  <c r="L37" i="3"/>
  <c r="AS37" i="3" s="1"/>
  <c r="M37" i="3"/>
  <c r="AT37" i="3" s="1"/>
  <c r="A38" i="3"/>
  <c r="B38" i="3"/>
  <c r="C38" i="3"/>
  <c r="D38" i="3"/>
  <c r="E38" i="3"/>
  <c r="AL38" i="3" s="1"/>
  <c r="F38" i="3"/>
  <c r="G38" i="3"/>
  <c r="AN38" i="3" s="1"/>
  <c r="H38" i="3"/>
  <c r="AO38" i="3" s="1"/>
  <c r="I38" i="3"/>
  <c r="AP38" i="3" s="1"/>
  <c r="J38" i="3"/>
  <c r="AQ38" i="3" s="1"/>
  <c r="K38" i="3"/>
  <c r="AR38" i="3" s="1"/>
  <c r="L38" i="3"/>
  <c r="M38" i="3"/>
  <c r="A39" i="3"/>
  <c r="B39" i="3"/>
  <c r="C39" i="3"/>
  <c r="D39" i="3"/>
  <c r="E39" i="3"/>
  <c r="AL39" i="3" s="1"/>
  <c r="F39" i="3"/>
  <c r="AM39" i="3" s="1"/>
  <c r="G39" i="3"/>
  <c r="AN39" i="3" s="1"/>
  <c r="H39" i="3"/>
  <c r="I39" i="3"/>
  <c r="J39" i="3"/>
  <c r="K39" i="3"/>
  <c r="AR39" i="3" s="1"/>
  <c r="L39" i="3"/>
  <c r="M39" i="3"/>
  <c r="AT39" i="3" s="1"/>
  <c r="A40" i="3"/>
  <c r="B40" i="3"/>
  <c r="C40" i="3"/>
  <c r="D40" i="3"/>
  <c r="AK40" i="3" s="1"/>
  <c r="E40" i="3"/>
  <c r="AL40" i="3" s="1"/>
  <c r="F40" i="3"/>
  <c r="AM40" i="3" s="1"/>
  <c r="G40" i="3"/>
  <c r="AN40" i="3" s="1"/>
  <c r="H40" i="3"/>
  <c r="AO40" i="3" s="1"/>
  <c r="I40" i="3"/>
  <c r="J40" i="3"/>
  <c r="K40" i="3"/>
  <c r="AR40" i="3" s="1"/>
  <c r="L40" i="3"/>
  <c r="AS40" i="3" s="1"/>
  <c r="M40" i="3"/>
  <c r="AT40" i="3" s="1"/>
  <c r="A41" i="3"/>
  <c r="B41" i="3"/>
  <c r="C41" i="3"/>
  <c r="D41" i="3"/>
  <c r="E41" i="3"/>
  <c r="AL41" i="3" s="1"/>
  <c r="F41" i="3"/>
  <c r="AM41" i="3" s="1"/>
  <c r="G41" i="3"/>
  <c r="H41" i="3"/>
  <c r="I41" i="3"/>
  <c r="AP41" i="3" s="1"/>
  <c r="J41" i="3"/>
  <c r="AQ41" i="3" s="1"/>
  <c r="K41" i="3"/>
  <c r="AR41" i="3" s="1"/>
  <c r="L41" i="3"/>
  <c r="M41" i="3"/>
  <c r="AT41" i="3" s="1"/>
  <c r="A42" i="3"/>
  <c r="B42" i="3"/>
  <c r="C42" i="3"/>
  <c r="D42" i="3"/>
  <c r="AK42" i="3" s="1"/>
  <c r="E42" i="3"/>
  <c r="AL42" i="3" s="1"/>
  <c r="F42" i="3"/>
  <c r="AM42" i="3" s="1"/>
  <c r="G42" i="3"/>
  <c r="AN42" i="3" s="1"/>
  <c r="H42" i="3"/>
  <c r="AO42" i="3" s="1"/>
  <c r="I42" i="3"/>
  <c r="AP42" i="3" s="1"/>
  <c r="J42" i="3"/>
  <c r="AQ42" i="3" s="1"/>
  <c r="K42" i="3"/>
  <c r="AR42" i="3" s="1"/>
  <c r="L42" i="3"/>
  <c r="AS42" i="3" s="1"/>
  <c r="M42" i="3"/>
  <c r="AT42" i="3" s="1"/>
  <c r="A43" i="3"/>
  <c r="B43" i="3"/>
  <c r="C43" i="3"/>
  <c r="D43" i="3"/>
  <c r="E43" i="3"/>
  <c r="AL43" i="3" s="1"/>
  <c r="F43" i="3"/>
  <c r="AM43" i="3" s="1"/>
  <c r="G43" i="3"/>
  <c r="AN43" i="3" s="1"/>
  <c r="H43" i="3"/>
  <c r="AO43" i="3" s="1"/>
  <c r="I43" i="3"/>
  <c r="AP43" i="3" s="1"/>
  <c r="J43" i="3"/>
  <c r="K43" i="3"/>
  <c r="L43" i="3"/>
  <c r="M43" i="3"/>
  <c r="AT43" i="3" s="1"/>
  <c r="A44" i="3"/>
  <c r="B44" i="3"/>
  <c r="C44" i="3"/>
  <c r="D44" i="3"/>
  <c r="AK44" i="3" s="1"/>
  <c r="E44" i="3"/>
  <c r="AL44" i="3" s="1"/>
  <c r="F44" i="3"/>
  <c r="G44" i="3"/>
  <c r="AN44" i="3" s="1"/>
  <c r="H44" i="3"/>
  <c r="I44" i="3"/>
  <c r="J44" i="3"/>
  <c r="K44" i="3"/>
  <c r="AR44" i="3" s="1"/>
  <c r="L44" i="3"/>
  <c r="AS44" i="3" s="1"/>
  <c r="M44" i="3"/>
  <c r="A45" i="3"/>
  <c r="B45" i="3"/>
  <c r="C45" i="3"/>
  <c r="D45" i="3"/>
  <c r="AK45" i="3" s="1"/>
  <c r="E45" i="3"/>
  <c r="AL45" i="3" s="1"/>
  <c r="F45" i="3"/>
  <c r="AM45" i="3" s="1"/>
  <c r="G45" i="3"/>
  <c r="AN45" i="3" s="1"/>
  <c r="H45" i="3"/>
  <c r="I45" i="3"/>
  <c r="AP45" i="3" s="1"/>
  <c r="J45" i="3"/>
  <c r="AQ45" i="3" s="1"/>
  <c r="K45" i="3"/>
  <c r="AR45" i="3" s="1"/>
  <c r="L45" i="3"/>
  <c r="AS45" i="3" s="1"/>
  <c r="M45" i="3"/>
  <c r="AT45" i="3" s="1"/>
  <c r="A46" i="3"/>
  <c r="B46" i="3"/>
  <c r="C46" i="3"/>
  <c r="D46" i="3"/>
  <c r="E46" i="3"/>
  <c r="F46" i="3"/>
  <c r="G46" i="3"/>
  <c r="AN46" i="3" s="1"/>
  <c r="H46" i="3"/>
  <c r="AO46" i="3" s="1"/>
  <c r="I46" i="3"/>
  <c r="AP46" i="3" s="1"/>
  <c r="J46" i="3"/>
  <c r="AQ46" i="3" s="1"/>
  <c r="K46" i="3"/>
  <c r="AR46" i="3" s="1"/>
  <c r="L46" i="3"/>
  <c r="M46" i="3"/>
  <c r="A47" i="3"/>
  <c r="B47" i="3"/>
  <c r="C47" i="3"/>
  <c r="D47" i="3"/>
  <c r="E47" i="3"/>
  <c r="AL47" i="3" s="1"/>
  <c r="F47" i="3"/>
  <c r="AM47" i="3" s="1"/>
  <c r="G47" i="3"/>
  <c r="H47" i="3"/>
  <c r="AO47" i="3" s="1"/>
  <c r="I47" i="3"/>
  <c r="AP47" i="3" s="1"/>
  <c r="J47" i="3"/>
  <c r="K47" i="3"/>
  <c r="L47" i="3"/>
  <c r="M47" i="3"/>
  <c r="AT47" i="3" s="1"/>
  <c r="A48" i="3"/>
  <c r="B48" i="3"/>
  <c r="C48" i="3"/>
  <c r="D48" i="3"/>
  <c r="AK48" i="3" s="1"/>
  <c r="E48" i="3"/>
  <c r="AL48" i="3" s="1"/>
  <c r="F48" i="3"/>
  <c r="AM48" i="3" s="1"/>
  <c r="G48" i="3"/>
  <c r="AN48" i="3" s="1"/>
  <c r="H48" i="3"/>
  <c r="AO48" i="3" s="1"/>
  <c r="I48" i="3"/>
  <c r="J48" i="3"/>
  <c r="K48" i="3"/>
  <c r="AR48" i="3" s="1"/>
  <c r="L48" i="3"/>
  <c r="AS48" i="3" s="1"/>
  <c r="M48" i="3"/>
  <c r="AT48" i="3" s="1"/>
  <c r="A49" i="3"/>
  <c r="B49" i="3"/>
  <c r="C49" i="3"/>
  <c r="D49" i="3"/>
  <c r="E49" i="3"/>
  <c r="F49" i="3"/>
  <c r="G49" i="3"/>
  <c r="H49" i="3"/>
  <c r="I49" i="3"/>
  <c r="AP49" i="3" s="1"/>
  <c r="J49" i="3"/>
  <c r="AQ49" i="3" s="1"/>
  <c r="K49" i="3"/>
  <c r="AR49" i="3" s="1"/>
  <c r="L49" i="3"/>
  <c r="M49" i="3"/>
  <c r="AT49" i="3" s="1"/>
  <c r="A50" i="3"/>
  <c r="B50" i="3"/>
  <c r="C50" i="3"/>
  <c r="D50" i="3"/>
  <c r="AK50" i="3" s="1"/>
  <c r="E50" i="3"/>
  <c r="AL50" i="3" s="1"/>
  <c r="F50" i="3"/>
  <c r="AM50" i="3" s="1"/>
  <c r="G50" i="3"/>
  <c r="AN50" i="3" s="1"/>
  <c r="H50" i="3"/>
  <c r="AO50" i="3" s="1"/>
  <c r="I50" i="3"/>
  <c r="AP50" i="3" s="1"/>
  <c r="J50" i="3"/>
  <c r="AQ50" i="3" s="1"/>
  <c r="K50" i="3"/>
  <c r="AR50" i="3" s="1"/>
  <c r="L50" i="3"/>
  <c r="AS50" i="3" s="1"/>
  <c r="M50" i="3"/>
  <c r="AT50" i="3" s="1"/>
  <c r="A51" i="3"/>
  <c r="B51" i="3"/>
  <c r="C51" i="3"/>
  <c r="D51" i="3"/>
  <c r="E51" i="3"/>
  <c r="AL51" i="3" s="1"/>
  <c r="F51" i="3"/>
  <c r="AM51" i="3" s="1"/>
  <c r="G51" i="3"/>
  <c r="AN51" i="3" s="1"/>
  <c r="H51" i="3"/>
  <c r="AO51" i="3" s="1"/>
  <c r="I51" i="3"/>
  <c r="AP51" i="3" s="1"/>
  <c r="J51" i="3"/>
  <c r="AQ51" i="3" s="1"/>
  <c r="K51" i="3"/>
  <c r="L51" i="3"/>
  <c r="M51" i="3"/>
  <c r="AT51" i="3" s="1"/>
  <c r="A52" i="3"/>
  <c r="B52" i="3"/>
  <c r="C52" i="3"/>
  <c r="D52" i="3"/>
  <c r="AK52" i="3" s="1"/>
  <c r="E52" i="3"/>
  <c r="F52" i="3"/>
  <c r="G52" i="3"/>
  <c r="AN52" i="3" s="1"/>
  <c r="H52" i="3"/>
  <c r="I52" i="3"/>
  <c r="J52" i="3"/>
  <c r="K52" i="3"/>
  <c r="AR52" i="3" s="1"/>
  <c r="L52" i="3"/>
  <c r="AS52" i="3" s="1"/>
  <c r="M52" i="3"/>
  <c r="A53" i="3"/>
  <c r="B53" i="3"/>
  <c r="C53" i="3"/>
  <c r="D53" i="3"/>
  <c r="AK53" i="3" s="1"/>
  <c r="E53" i="3"/>
  <c r="AL53" i="3" s="1"/>
  <c r="F53" i="3"/>
  <c r="AM53" i="3" s="1"/>
  <c r="G53" i="3"/>
  <c r="AN53" i="3" s="1"/>
  <c r="H53" i="3"/>
  <c r="I53" i="3"/>
  <c r="AP53" i="3" s="1"/>
  <c r="J53" i="3"/>
  <c r="AQ53" i="3" s="1"/>
  <c r="K53" i="3"/>
  <c r="AR53" i="3" s="1"/>
  <c r="L53" i="3"/>
  <c r="AS53" i="3" s="1"/>
  <c r="M53" i="3"/>
  <c r="AT53" i="3" s="1"/>
  <c r="A54" i="3"/>
  <c r="B54" i="3"/>
  <c r="C54" i="3"/>
  <c r="D54" i="3"/>
  <c r="AK54" i="3" s="1"/>
  <c r="E54" i="3"/>
  <c r="AL54" i="3" s="1"/>
  <c r="F54" i="3"/>
  <c r="G54" i="3"/>
  <c r="AN54" i="3" s="1"/>
  <c r="H54" i="3"/>
  <c r="AO54" i="3" s="1"/>
  <c r="I54" i="3"/>
  <c r="AP54" i="3" s="1"/>
  <c r="J54" i="3"/>
  <c r="AQ54" i="3" s="1"/>
  <c r="K54" i="3"/>
  <c r="AR54" i="3" s="1"/>
  <c r="L54" i="3"/>
  <c r="M54" i="3"/>
  <c r="A55" i="3"/>
  <c r="B55" i="3"/>
  <c r="C55" i="3"/>
  <c r="D55" i="3"/>
  <c r="E55" i="3"/>
  <c r="AL55" i="3" s="1"/>
  <c r="F55" i="3"/>
  <c r="AM55" i="3" s="1"/>
  <c r="G55" i="3"/>
  <c r="H55" i="3"/>
  <c r="I55" i="3"/>
  <c r="J55" i="3"/>
  <c r="K55" i="3"/>
  <c r="L55" i="3"/>
  <c r="M55" i="3"/>
  <c r="AT55" i="3" s="1"/>
  <c r="A56" i="3"/>
  <c r="B56" i="3"/>
  <c r="C56" i="3"/>
  <c r="D56" i="3"/>
  <c r="AK56" i="3" s="1"/>
  <c r="E56" i="3"/>
  <c r="AL56" i="3" s="1"/>
  <c r="F56" i="3"/>
  <c r="AM56" i="3" s="1"/>
  <c r="G56" i="3"/>
  <c r="AN56" i="3" s="1"/>
  <c r="H56" i="3"/>
  <c r="AO56" i="3" s="1"/>
  <c r="I56" i="3"/>
  <c r="J56" i="3"/>
  <c r="K56" i="3"/>
  <c r="AR56" i="3" s="1"/>
  <c r="L56" i="3"/>
  <c r="AS56" i="3" s="1"/>
  <c r="M56" i="3"/>
  <c r="AT56" i="3" s="1"/>
  <c r="A57" i="3"/>
  <c r="B57" i="3"/>
  <c r="C57" i="3"/>
  <c r="D57" i="3"/>
  <c r="E57" i="3"/>
  <c r="AL57" i="3" s="1"/>
  <c r="F57" i="3"/>
  <c r="G57" i="3"/>
  <c r="H57" i="3"/>
  <c r="I57" i="3"/>
  <c r="AP57" i="3" s="1"/>
  <c r="J57" i="3"/>
  <c r="AQ57" i="3" s="1"/>
  <c r="K57" i="3"/>
  <c r="AR57" i="3" s="1"/>
  <c r="L57" i="3"/>
  <c r="M57" i="3"/>
  <c r="AT57" i="3" s="1"/>
  <c r="A58" i="3"/>
  <c r="B58" i="3"/>
  <c r="C58" i="3"/>
  <c r="D58" i="3"/>
  <c r="AK58" i="3" s="1"/>
  <c r="E58" i="3"/>
  <c r="AL58" i="3" s="1"/>
  <c r="F58" i="3"/>
  <c r="AM58" i="3" s="1"/>
  <c r="G58" i="3"/>
  <c r="AN58" i="3" s="1"/>
  <c r="H58" i="3"/>
  <c r="AO58" i="3" s="1"/>
  <c r="I58" i="3"/>
  <c r="AP58" i="3" s="1"/>
  <c r="J58" i="3"/>
  <c r="AQ58" i="3" s="1"/>
  <c r="K58" i="3"/>
  <c r="AR58" i="3" s="1"/>
  <c r="L58" i="3"/>
  <c r="AS58" i="3" s="1"/>
  <c r="M58" i="3"/>
  <c r="AT58" i="3" s="1"/>
  <c r="A59" i="3"/>
  <c r="B59" i="3"/>
  <c r="C59" i="3"/>
  <c r="D59" i="3"/>
  <c r="E59" i="3"/>
  <c r="AL59" i="3" s="1"/>
  <c r="F59" i="3"/>
  <c r="AM59" i="3" s="1"/>
  <c r="G59" i="3"/>
  <c r="AN59" i="3" s="1"/>
  <c r="H59" i="3"/>
  <c r="AO59" i="3" s="1"/>
  <c r="I59" i="3"/>
  <c r="AP59" i="3" s="1"/>
  <c r="J59" i="3"/>
  <c r="K59" i="3"/>
  <c r="L59" i="3"/>
  <c r="M59" i="3"/>
  <c r="AT59" i="3" s="1"/>
  <c r="A60" i="3"/>
  <c r="B60" i="3"/>
  <c r="C60" i="3"/>
  <c r="D60" i="3"/>
  <c r="AK60" i="3" s="1"/>
  <c r="E60" i="3"/>
  <c r="F60" i="3"/>
  <c r="AM60" i="3" s="1"/>
  <c r="G60" i="3"/>
  <c r="AN60" i="3" s="1"/>
  <c r="H60" i="3"/>
  <c r="I60" i="3"/>
  <c r="J60" i="3"/>
  <c r="K60" i="3"/>
  <c r="AR60" i="3" s="1"/>
  <c r="L60" i="3"/>
  <c r="AS60" i="3" s="1"/>
  <c r="M60" i="3"/>
  <c r="A61" i="3"/>
  <c r="B61" i="3"/>
  <c r="C61" i="3"/>
  <c r="D61" i="3"/>
  <c r="AK61" i="3" s="1"/>
  <c r="E61" i="3"/>
  <c r="AL61" i="3" s="1"/>
  <c r="F61" i="3"/>
  <c r="AM61" i="3" s="1"/>
  <c r="G61" i="3"/>
  <c r="AN61" i="3" s="1"/>
  <c r="H61" i="3"/>
  <c r="I61" i="3"/>
  <c r="AP61" i="3" s="1"/>
  <c r="J61" i="3"/>
  <c r="AQ61" i="3" s="1"/>
  <c r="K61" i="3"/>
  <c r="AR61" i="3" s="1"/>
  <c r="L61" i="3"/>
  <c r="AS61" i="3" s="1"/>
  <c r="M61" i="3"/>
  <c r="A62" i="3"/>
  <c r="B62" i="3"/>
  <c r="C62" i="3"/>
  <c r="D62" i="3"/>
  <c r="E62" i="3"/>
  <c r="F62" i="3"/>
  <c r="G62" i="3"/>
  <c r="AN62" i="3" s="1"/>
  <c r="H62" i="3"/>
  <c r="AO62" i="3" s="1"/>
  <c r="I62" i="3"/>
  <c r="AP62" i="3" s="1"/>
  <c r="J62" i="3"/>
  <c r="AQ62" i="3" s="1"/>
  <c r="K62" i="3"/>
  <c r="AR62" i="3" s="1"/>
  <c r="L62" i="3"/>
  <c r="M62" i="3"/>
  <c r="A63" i="3"/>
  <c r="B63" i="3"/>
  <c r="C63" i="3"/>
  <c r="D63" i="3"/>
  <c r="E63" i="3"/>
  <c r="AL63" i="3" s="1"/>
  <c r="F63" i="3"/>
  <c r="AM63" i="3" s="1"/>
  <c r="G63" i="3"/>
  <c r="H63" i="3"/>
  <c r="I63" i="3"/>
  <c r="AP63" i="3" s="1"/>
  <c r="J63" i="3"/>
  <c r="K63" i="3"/>
  <c r="L63" i="3"/>
  <c r="M63" i="3"/>
  <c r="AT63" i="3" s="1"/>
  <c r="A64" i="3"/>
  <c r="B64" i="3"/>
  <c r="C64" i="3"/>
  <c r="D64" i="3"/>
  <c r="AK64" i="3" s="1"/>
  <c r="E64" i="3"/>
  <c r="AL64" i="3" s="1"/>
  <c r="F64" i="3"/>
  <c r="AM64" i="3" s="1"/>
  <c r="G64" i="3"/>
  <c r="AN64" i="3" s="1"/>
  <c r="H64" i="3"/>
  <c r="AO64" i="3" s="1"/>
  <c r="I64" i="3"/>
  <c r="J64" i="3"/>
  <c r="K64" i="3"/>
  <c r="AR64" i="3" s="1"/>
  <c r="L64" i="3"/>
  <c r="AS64" i="3" s="1"/>
  <c r="M64" i="3"/>
  <c r="AT64" i="3" s="1"/>
  <c r="A65" i="3"/>
  <c r="B65" i="3"/>
  <c r="C65" i="3"/>
  <c r="D65" i="3"/>
  <c r="E65" i="3"/>
  <c r="AL65" i="3" s="1"/>
  <c r="F65" i="3"/>
  <c r="G65" i="3"/>
  <c r="H65" i="3"/>
  <c r="I65" i="3"/>
  <c r="AP65" i="3" s="1"/>
  <c r="J65" i="3"/>
  <c r="AQ65" i="3" s="1"/>
  <c r="K65" i="3"/>
  <c r="AR65" i="3" s="1"/>
  <c r="L65" i="3"/>
  <c r="M65" i="3"/>
  <c r="AT65" i="3" s="1"/>
  <c r="A66" i="3"/>
  <c r="B66" i="3"/>
  <c r="C66" i="3"/>
  <c r="D66" i="3"/>
  <c r="AK66" i="3" s="1"/>
  <c r="E66" i="3"/>
  <c r="AL66" i="3" s="1"/>
  <c r="F66" i="3"/>
  <c r="AM66" i="3" s="1"/>
  <c r="G66" i="3"/>
  <c r="AN66" i="3" s="1"/>
  <c r="H66" i="3"/>
  <c r="AO66" i="3" s="1"/>
  <c r="I66" i="3"/>
  <c r="AP66" i="3" s="1"/>
  <c r="J66" i="3"/>
  <c r="AQ66" i="3" s="1"/>
  <c r="K66" i="3"/>
  <c r="AR66" i="3" s="1"/>
  <c r="L66" i="3"/>
  <c r="AS66" i="3" s="1"/>
  <c r="M66" i="3"/>
  <c r="AT66" i="3" s="1"/>
  <c r="A67" i="3"/>
  <c r="B67" i="3"/>
  <c r="C67" i="3"/>
  <c r="D67" i="3"/>
  <c r="E67" i="3"/>
  <c r="AL67" i="3" s="1"/>
  <c r="F67" i="3"/>
  <c r="AM67" i="3" s="1"/>
  <c r="G67" i="3"/>
  <c r="AN67" i="3" s="1"/>
  <c r="H67" i="3"/>
  <c r="AO67" i="3" s="1"/>
  <c r="I67" i="3"/>
  <c r="AP67" i="3" s="1"/>
  <c r="J67" i="3"/>
  <c r="K67" i="3"/>
  <c r="L67" i="3"/>
  <c r="M67" i="3"/>
  <c r="AT67" i="3" s="1"/>
  <c r="A68" i="3"/>
  <c r="B68" i="3"/>
  <c r="C68" i="3"/>
  <c r="D68" i="3"/>
  <c r="AK68" i="3" s="1"/>
  <c r="E68" i="3"/>
  <c r="AL68" i="3" s="1"/>
  <c r="F68" i="3"/>
  <c r="AM68" i="3" s="1"/>
  <c r="G68" i="3"/>
  <c r="AN68" i="3" s="1"/>
  <c r="H68" i="3"/>
  <c r="I68" i="3"/>
  <c r="J68" i="3"/>
  <c r="K68" i="3"/>
  <c r="AR68" i="3" s="1"/>
  <c r="L68" i="3"/>
  <c r="AS68" i="3" s="1"/>
  <c r="M68" i="3"/>
  <c r="A69" i="3"/>
  <c r="B69" i="3"/>
  <c r="C69" i="3"/>
  <c r="D69" i="3"/>
  <c r="AK69" i="3" s="1"/>
  <c r="E69" i="3"/>
  <c r="AL69" i="3" s="1"/>
  <c r="F69" i="3"/>
  <c r="AM69" i="3" s="1"/>
  <c r="G69" i="3"/>
  <c r="AN69" i="3" s="1"/>
  <c r="H69" i="3"/>
  <c r="I69" i="3"/>
  <c r="AP69" i="3" s="1"/>
  <c r="J69" i="3"/>
  <c r="AQ69" i="3" s="1"/>
  <c r="K69" i="3"/>
  <c r="AR69" i="3" s="1"/>
  <c r="L69" i="3"/>
  <c r="AS69" i="3" s="1"/>
  <c r="M69" i="3"/>
  <c r="AT69" i="3" s="1"/>
  <c r="A70" i="3"/>
  <c r="B70" i="3"/>
  <c r="C70" i="3"/>
  <c r="D70" i="3"/>
  <c r="E70" i="3"/>
  <c r="F70" i="3"/>
  <c r="G70" i="3"/>
  <c r="AN70" i="3" s="1"/>
  <c r="H70" i="3"/>
  <c r="AO70" i="3" s="1"/>
  <c r="I70" i="3"/>
  <c r="AP70" i="3" s="1"/>
  <c r="J70" i="3"/>
  <c r="AQ70" i="3" s="1"/>
  <c r="K70" i="3"/>
  <c r="AR70" i="3" s="1"/>
  <c r="L70" i="3"/>
  <c r="M70" i="3"/>
  <c r="A71" i="3"/>
  <c r="B71" i="3"/>
  <c r="C71" i="3"/>
  <c r="D71" i="3"/>
  <c r="E71" i="3"/>
  <c r="AL71" i="3" s="1"/>
  <c r="F71" i="3"/>
  <c r="AM71" i="3" s="1"/>
  <c r="G71" i="3"/>
  <c r="H71" i="3"/>
  <c r="I71" i="3"/>
  <c r="J71" i="3"/>
  <c r="K71" i="3"/>
  <c r="L71" i="3"/>
  <c r="M71" i="3"/>
  <c r="AT71" i="3" s="1"/>
  <c r="A72" i="3"/>
  <c r="B72" i="3"/>
  <c r="C72" i="3"/>
  <c r="D72" i="3"/>
  <c r="AK72" i="3" s="1"/>
  <c r="E72" i="3"/>
  <c r="AL72" i="3" s="1"/>
  <c r="F72" i="3"/>
  <c r="AM72" i="3" s="1"/>
  <c r="G72" i="3"/>
  <c r="AN72" i="3" s="1"/>
  <c r="H72" i="3"/>
  <c r="AO72" i="3" s="1"/>
  <c r="I72" i="3"/>
  <c r="J72" i="3"/>
  <c r="K72" i="3"/>
  <c r="AR72" i="3" s="1"/>
  <c r="L72" i="3"/>
  <c r="AS72" i="3" s="1"/>
  <c r="M72" i="3"/>
  <c r="AT72" i="3" s="1"/>
  <c r="A73" i="3"/>
  <c r="B73" i="3"/>
  <c r="C73" i="3"/>
  <c r="D73" i="3"/>
  <c r="AK73" i="3" s="1"/>
  <c r="E73" i="3"/>
  <c r="AL73" i="3" s="1"/>
  <c r="F73" i="3"/>
  <c r="AM73" i="3" s="1"/>
  <c r="G73" i="3"/>
  <c r="H73" i="3"/>
  <c r="I73" i="3"/>
  <c r="AP73" i="3" s="1"/>
  <c r="J73" i="3"/>
  <c r="AQ73" i="3" s="1"/>
  <c r="K73" i="3"/>
  <c r="AR73" i="3" s="1"/>
  <c r="L73" i="3"/>
  <c r="M73" i="3"/>
  <c r="AT73" i="3" s="1"/>
  <c r="A74" i="3"/>
  <c r="B74" i="3"/>
  <c r="C74" i="3"/>
  <c r="D74" i="3"/>
  <c r="AK74" i="3" s="1"/>
  <c r="E74" i="3"/>
  <c r="AL74" i="3" s="1"/>
  <c r="F74" i="3"/>
  <c r="AM74" i="3" s="1"/>
  <c r="G74" i="3"/>
  <c r="AN74" i="3" s="1"/>
  <c r="H74" i="3"/>
  <c r="AO74" i="3" s="1"/>
  <c r="I74" i="3"/>
  <c r="AP74" i="3" s="1"/>
  <c r="J74" i="3"/>
  <c r="AQ74" i="3" s="1"/>
  <c r="K74" i="3"/>
  <c r="AR74" i="3" s="1"/>
  <c r="L74" i="3"/>
  <c r="AS74" i="3" s="1"/>
  <c r="M74" i="3"/>
  <c r="AT74" i="3" s="1"/>
  <c r="A75" i="3"/>
  <c r="B75" i="3"/>
  <c r="C75" i="3"/>
  <c r="D75" i="3"/>
  <c r="E75" i="3"/>
  <c r="AL75" i="3" s="1"/>
  <c r="F75" i="3"/>
  <c r="AM75" i="3" s="1"/>
  <c r="G75" i="3"/>
  <c r="AN75" i="3" s="1"/>
  <c r="H75" i="3"/>
  <c r="AO75" i="3" s="1"/>
  <c r="I75" i="3"/>
  <c r="AP75" i="3" s="1"/>
  <c r="J75" i="3"/>
  <c r="AQ75" i="3" s="1"/>
  <c r="K75" i="3"/>
  <c r="L75" i="3"/>
  <c r="M75" i="3"/>
  <c r="AT75" i="3" s="1"/>
  <c r="A76" i="3"/>
  <c r="B76" i="3"/>
  <c r="C76" i="3"/>
  <c r="D76" i="3"/>
  <c r="AK76" i="3" s="1"/>
  <c r="E76" i="3"/>
  <c r="F76" i="3"/>
  <c r="G76" i="3"/>
  <c r="AN76" i="3" s="1"/>
  <c r="H76" i="3"/>
  <c r="I76" i="3"/>
  <c r="J76" i="3"/>
  <c r="K76" i="3"/>
  <c r="AR76" i="3" s="1"/>
  <c r="L76" i="3"/>
  <c r="AS76" i="3" s="1"/>
  <c r="M76" i="3"/>
  <c r="A77" i="3"/>
  <c r="B77" i="3"/>
  <c r="C77" i="3"/>
  <c r="D77" i="3"/>
  <c r="AK77" i="3" s="1"/>
  <c r="E77" i="3"/>
  <c r="AL77" i="3" s="1"/>
  <c r="F77" i="3"/>
  <c r="AM77" i="3" s="1"/>
  <c r="G77" i="3"/>
  <c r="AN77" i="3" s="1"/>
  <c r="H77" i="3"/>
  <c r="I77" i="3"/>
  <c r="AP77" i="3" s="1"/>
  <c r="J77" i="3"/>
  <c r="AQ77" i="3" s="1"/>
  <c r="K77" i="3"/>
  <c r="AR77" i="3" s="1"/>
  <c r="L77" i="3"/>
  <c r="M77" i="3"/>
  <c r="A78" i="3"/>
  <c r="B78" i="3"/>
  <c r="C78" i="3"/>
  <c r="D78" i="3"/>
  <c r="E78" i="3"/>
  <c r="F78" i="3"/>
  <c r="G78" i="3"/>
  <c r="AN78" i="3" s="1"/>
  <c r="H78" i="3"/>
  <c r="AO78" i="3" s="1"/>
  <c r="I78" i="3"/>
  <c r="AP78" i="3" s="1"/>
  <c r="J78" i="3"/>
  <c r="AQ78" i="3" s="1"/>
  <c r="K78" i="3"/>
  <c r="AR78" i="3" s="1"/>
  <c r="L78" i="3"/>
  <c r="M78" i="3"/>
  <c r="A79" i="3"/>
  <c r="B79" i="3"/>
  <c r="C79" i="3"/>
  <c r="D79" i="3"/>
  <c r="E79" i="3"/>
  <c r="AL79" i="3" s="1"/>
  <c r="F79" i="3"/>
  <c r="AM79" i="3" s="1"/>
  <c r="G79" i="3"/>
  <c r="AN79" i="3" s="1"/>
  <c r="H79" i="3"/>
  <c r="AO79" i="3" s="1"/>
  <c r="I79" i="3"/>
  <c r="AP79" i="3" s="1"/>
  <c r="J79" i="3"/>
  <c r="K79" i="3"/>
  <c r="L79" i="3"/>
  <c r="M79" i="3"/>
  <c r="AT79" i="3" s="1"/>
  <c r="A80" i="3"/>
  <c r="B80" i="3"/>
  <c r="C80" i="3"/>
  <c r="D80" i="3"/>
  <c r="AK80" i="3" s="1"/>
  <c r="E80" i="3"/>
  <c r="AL80" i="3" s="1"/>
  <c r="F80" i="3"/>
  <c r="AM80" i="3" s="1"/>
  <c r="G80" i="3"/>
  <c r="AN80" i="3" s="1"/>
  <c r="H80" i="3"/>
  <c r="AO80" i="3" s="1"/>
  <c r="I80" i="3"/>
  <c r="J80" i="3"/>
  <c r="K80" i="3"/>
  <c r="AR80" i="3" s="1"/>
  <c r="L80" i="3"/>
  <c r="AS80" i="3" s="1"/>
  <c r="M80" i="3"/>
  <c r="AT80" i="3" s="1"/>
  <c r="A81" i="3"/>
  <c r="B81" i="3"/>
  <c r="C81" i="3"/>
  <c r="D81" i="3"/>
  <c r="E81" i="3"/>
  <c r="AL81" i="3" s="1"/>
  <c r="F81" i="3"/>
  <c r="G81" i="3"/>
  <c r="H81" i="3"/>
  <c r="I81" i="3"/>
  <c r="AP81" i="3" s="1"/>
  <c r="J81" i="3"/>
  <c r="AQ81" i="3" s="1"/>
  <c r="K81" i="3"/>
  <c r="AR81" i="3" s="1"/>
  <c r="L81" i="3"/>
  <c r="M81" i="3"/>
  <c r="A82" i="3"/>
  <c r="B82" i="3"/>
  <c r="C82" i="3"/>
  <c r="D82" i="3"/>
  <c r="AK82" i="3" s="1"/>
  <c r="E82" i="3"/>
  <c r="AL82" i="3" s="1"/>
  <c r="F82" i="3"/>
  <c r="AM82" i="3" s="1"/>
  <c r="G82" i="3"/>
  <c r="AN82" i="3" s="1"/>
  <c r="H82" i="3"/>
  <c r="AO82" i="3" s="1"/>
  <c r="I82" i="3"/>
  <c r="AP82" i="3" s="1"/>
  <c r="J82" i="3"/>
  <c r="AQ82" i="3" s="1"/>
  <c r="K82" i="3"/>
  <c r="AR82" i="3" s="1"/>
  <c r="L82" i="3"/>
  <c r="AS82" i="3" s="1"/>
  <c r="M82" i="3"/>
  <c r="AT82" i="3" s="1"/>
  <c r="A83" i="3"/>
  <c r="B83" i="3"/>
  <c r="C83" i="3"/>
  <c r="D83" i="3"/>
  <c r="E83" i="3"/>
  <c r="AL83" i="3" s="1"/>
  <c r="F83" i="3"/>
  <c r="AM83" i="3" s="1"/>
  <c r="G83" i="3"/>
  <c r="AN83" i="3" s="1"/>
  <c r="H83" i="3"/>
  <c r="AO83" i="3" s="1"/>
  <c r="I83" i="3"/>
  <c r="AP83" i="3" s="1"/>
  <c r="J83" i="3"/>
  <c r="K83" i="3"/>
  <c r="L83" i="3"/>
  <c r="M83" i="3"/>
  <c r="AT83" i="3" s="1"/>
  <c r="A84" i="3"/>
  <c r="B84" i="3"/>
  <c r="C84" i="3"/>
  <c r="D84" i="3"/>
  <c r="AK84" i="3" s="1"/>
  <c r="E84" i="3"/>
  <c r="F84" i="3"/>
  <c r="AM84" i="3" s="1"/>
  <c r="G84" i="3"/>
  <c r="AN84" i="3" s="1"/>
  <c r="H84" i="3"/>
  <c r="I84" i="3"/>
  <c r="J84" i="3"/>
  <c r="K84" i="3"/>
  <c r="AR84" i="3" s="1"/>
  <c r="L84" i="3"/>
  <c r="AS84" i="3" s="1"/>
  <c r="M84" i="3"/>
  <c r="AT84" i="3" s="1"/>
  <c r="A85" i="3"/>
  <c r="B85" i="3"/>
  <c r="C85" i="3"/>
  <c r="D85" i="3"/>
  <c r="AK85" i="3" s="1"/>
  <c r="E85" i="3"/>
  <c r="AL85" i="3" s="1"/>
  <c r="F85" i="3"/>
  <c r="AM85" i="3" s="1"/>
  <c r="G85" i="3"/>
  <c r="AN85" i="3" s="1"/>
  <c r="H85" i="3"/>
  <c r="I85" i="3"/>
  <c r="AP85" i="3" s="1"/>
  <c r="J85" i="3"/>
  <c r="AQ85" i="3" s="1"/>
  <c r="K85" i="3"/>
  <c r="AR85" i="3" s="1"/>
  <c r="L85" i="3"/>
  <c r="AS85" i="3" s="1"/>
  <c r="M85" i="3"/>
  <c r="AT85" i="3" s="1"/>
  <c r="A86" i="3"/>
  <c r="B86" i="3"/>
  <c r="C86" i="3"/>
  <c r="D86" i="3"/>
  <c r="E86" i="3"/>
  <c r="F86" i="3"/>
  <c r="G86" i="3"/>
  <c r="AN86" i="3" s="1"/>
  <c r="H86" i="3"/>
  <c r="AO86" i="3" s="1"/>
  <c r="I86" i="3"/>
  <c r="AP86" i="3" s="1"/>
  <c r="J86" i="3"/>
  <c r="AQ86" i="3" s="1"/>
  <c r="K86" i="3"/>
  <c r="AR86" i="3" s="1"/>
  <c r="L86" i="3"/>
  <c r="M86" i="3"/>
  <c r="A87" i="3"/>
  <c r="B87" i="3"/>
  <c r="C87" i="3"/>
  <c r="D87" i="3"/>
  <c r="E87" i="3"/>
  <c r="AL87" i="3" s="1"/>
  <c r="F87" i="3"/>
  <c r="G87" i="3"/>
  <c r="H87" i="3"/>
  <c r="AO87" i="3" s="1"/>
  <c r="I87" i="3"/>
  <c r="AP87" i="3" s="1"/>
  <c r="J87" i="3"/>
  <c r="K87" i="3"/>
  <c r="L87" i="3"/>
  <c r="M87" i="3"/>
  <c r="AT87" i="3" s="1"/>
  <c r="A88" i="3"/>
  <c r="B88" i="3"/>
  <c r="C88" i="3"/>
  <c r="D88" i="3"/>
  <c r="AK88" i="3" s="1"/>
  <c r="E88" i="3"/>
  <c r="AL88" i="3" s="1"/>
  <c r="F88" i="3"/>
  <c r="AM88" i="3" s="1"/>
  <c r="G88" i="3"/>
  <c r="AN88" i="3" s="1"/>
  <c r="H88" i="3"/>
  <c r="AO88" i="3" s="1"/>
  <c r="I88" i="3"/>
  <c r="J88" i="3"/>
  <c r="K88" i="3"/>
  <c r="AR88" i="3" s="1"/>
  <c r="L88" i="3"/>
  <c r="AS88" i="3" s="1"/>
  <c r="M88" i="3"/>
  <c r="AT88" i="3" s="1"/>
  <c r="A89" i="3"/>
  <c r="B89" i="3"/>
  <c r="C89" i="3"/>
  <c r="D89" i="3"/>
  <c r="E89" i="3"/>
  <c r="AL89" i="3" s="1"/>
  <c r="F89" i="3"/>
  <c r="AM89" i="3" s="1"/>
  <c r="G89" i="3"/>
  <c r="H89" i="3"/>
  <c r="I89" i="3"/>
  <c r="AP89" i="3" s="1"/>
  <c r="J89" i="3"/>
  <c r="AQ89" i="3" s="1"/>
  <c r="K89" i="3"/>
  <c r="AR89" i="3" s="1"/>
  <c r="L89" i="3"/>
  <c r="AS89" i="3" s="1"/>
  <c r="M89" i="3"/>
  <c r="A90" i="3"/>
  <c r="B90" i="3"/>
  <c r="C90" i="3"/>
  <c r="D90" i="3"/>
  <c r="AK90" i="3" s="1"/>
  <c r="E90" i="3"/>
  <c r="AL90" i="3" s="1"/>
  <c r="F90" i="3"/>
  <c r="AM90" i="3" s="1"/>
  <c r="G90" i="3"/>
  <c r="AN90" i="3" s="1"/>
  <c r="H90" i="3"/>
  <c r="AO90" i="3" s="1"/>
  <c r="I90" i="3"/>
  <c r="AP90" i="3" s="1"/>
  <c r="J90" i="3"/>
  <c r="AQ90" i="3" s="1"/>
  <c r="K90" i="3"/>
  <c r="AR90" i="3" s="1"/>
  <c r="L90" i="3"/>
  <c r="AS90" i="3" s="1"/>
  <c r="M90" i="3"/>
  <c r="AT90" i="3" s="1"/>
  <c r="A91" i="3"/>
  <c r="B91" i="3"/>
  <c r="C91" i="3"/>
  <c r="D91" i="3"/>
  <c r="E91" i="3"/>
  <c r="AL91" i="3" s="1"/>
  <c r="F91" i="3"/>
  <c r="AM91" i="3" s="1"/>
  <c r="G91" i="3"/>
  <c r="AN91" i="3" s="1"/>
  <c r="H91" i="3"/>
  <c r="AO91" i="3" s="1"/>
  <c r="I91" i="3"/>
  <c r="AP91" i="3" s="1"/>
  <c r="J91" i="3"/>
  <c r="K91" i="3"/>
  <c r="L91" i="3"/>
  <c r="M91" i="3"/>
  <c r="AT91" i="3" s="1"/>
  <c r="A92" i="3"/>
  <c r="B92" i="3"/>
  <c r="C92" i="3"/>
  <c r="D92" i="3"/>
  <c r="AK92" i="3" s="1"/>
  <c r="E92" i="3"/>
  <c r="F92" i="3"/>
  <c r="G92" i="3"/>
  <c r="AN92" i="3" s="1"/>
  <c r="H92" i="3"/>
  <c r="I92" i="3"/>
  <c r="J92" i="3"/>
  <c r="K92" i="3"/>
  <c r="AR92" i="3" s="1"/>
  <c r="L92" i="3"/>
  <c r="AS92" i="3" s="1"/>
  <c r="M92" i="3"/>
  <c r="A93" i="3"/>
  <c r="B93" i="3"/>
  <c r="C93" i="3"/>
  <c r="D93" i="3"/>
  <c r="AK93" i="3" s="1"/>
  <c r="E93" i="3"/>
  <c r="AL93" i="3" s="1"/>
  <c r="F93" i="3"/>
  <c r="AM93" i="3" s="1"/>
  <c r="G93" i="3"/>
  <c r="AN93" i="3" s="1"/>
  <c r="H93" i="3"/>
  <c r="I93" i="3"/>
  <c r="AP93" i="3" s="1"/>
  <c r="J93" i="3"/>
  <c r="AQ93" i="3" s="1"/>
  <c r="K93" i="3"/>
  <c r="AR93" i="3" s="1"/>
  <c r="L93" i="3"/>
  <c r="AS93" i="3" s="1"/>
  <c r="M93" i="3"/>
  <c r="AT93" i="3" s="1"/>
  <c r="A94" i="3"/>
  <c r="B94" i="3"/>
  <c r="C94" i="3"/>
  <c r="D94" i="3"/>
  <c r="E94" i="3"/>
  <c r="F94" i="3"/>
  <c r="G94" i="3"/>
  <c r="AN94" i="3" s="1"/>
  <c r="H94" i="3"/>
  <c r="AO94" i="3" s="1"/>
  <c r="I94" i="3"/>
  <c r="AP94" i="3" s="1"/>
  <c r="J94" i="3"/>
  <c r="AQ94" i="3" s="1"/>
  <c r="K94" i="3"/>
  <c r="AR94" i="3" s="1"/>
  <c r="L94" i="3"/>
  <c r="M94" i="3"/>
  <c r="A95" i="3"/>
  <c r="B95" i="3"/>
  <c r="C95" i="3"/>
  <c r="D95" i="3"/>
  <c r="E95" i="3"/>
  <c r="AL95" i="3" s="1"/>
  <c r="F95" i="3"/>
  <c r="AM95" i="3" s="1"/>
  <c r="G95" i="3"/>
  <c r="H95" i="3"/>
  <c r="I95" i="3"/>
  <c r="AP95" i="3" s="1"/>
  <c r="J95" i="3"/>
  <c r="K95" i="3"/>
  <c r="L95" i="3"/>
  <c r="M95" i="3"/>
  <c r="AT95" i="3" s="1"/>
  <c r="A96" i="3"/>
  <c r="B96" i="3"/>
  <c r="C96" i="3"/>
  <c r="D96" i="3"/>
  <c r="E96" i="3"/>
  <c r="F96" i="3"/>
  <c r="AM96" i="3" s="1"/>
  <c r="G96" i="3"/>
  <c r="AN96" i="3" s="1"/>
  <c r="H96" i="3"/>
  <c r="AO96" i="3" s="1"/>
  <c r="I96" i="3"/>
  <c r="J96" i="3"/>
  <c r="K96" i="3"/>
  <c r="AR96" i="3" s="1"/>
  <c r="L96" i="3"/>
  <c r="AS96" i="3" s="1"/>
  <c r="M96" i="3"/>
  <c r="AT96" i="3" s="1"/>
  <c r="A97" i="3"/>
  <c r="B97" i="3"/>
  <c r="C97" i="3"/>
  <c r="D97" i="3"/>
  <c r="E97" i="3"/>
  <c r="AL97" i="3" s="1"/>
  <c r="F97" i="3"/>
  <c r="AM97" i="3" s="1"/>
  <c r="G97" i="3"/>
  <c r="H97" i="3"/>
  <c r="I97" i="3"/>
  <c r="AP97" i="3" s="1"/>
  <c r="J97" i="3"/>
  <c r="AQ97" i="3" s="1"/>
  <c r="K97" i="3"/>
  <c r="AR97" i="3" s="1"/>
  <c r="L97" i="3"/>
  <c r="AS97" i="3" s="1"/>
  <c r="M97" i="3"/>
  <c r="AT97" i="3" s="1"/>
  <c r="A98" i="3"/>
  <c r="B98" i="3"/>
  <c r="C98" i="3"/>
  <c r="D98" i="3"/>
  <c r="AK98" i="3" s="1"/>
  <c r="E98" i="3"/>
  <c r="AL98" i="3" s="1"/>
  <c r="F98" i="3"/>
  <c r="AM98" i="3" s="1"/>
  <c r="G98" i="3"/>
  <c r="AN98" i="3" s="1"/>
  <c r="H98" i="3"/>
  <c r="AO98" i="3" s="1"/>
  <c r="I98" i="3"/>
  <c r="AP98" i="3" s="1"/>
  <c r="J98" i="3"/>
  <c r="AQ98" i="3" s="1"/>
  <c r="K98" i="3"/>
  <c r="L98" i="3"/>
  <c r="AS98" i="3" s="1"/>
  <c r="M98" i="3"/>
  <c r="AT98" i="3" s="1"/>
  <c r="A99" i="3"/>
  <c r="B99" i="3"/>
  <c r="C99" i="3"/>
  <c r="D99" i="3"/>
  <c r="E99" i="3"/>
  <c r="AL99" i="3" s="1"/>
  <c r="F99" i="3"/>
  <c r="AM99" i="3" s="1"/>
  <c r="G99" i="3"/>
  <c r="AN99" i="3" s="1"/>
  <c r="H99" i="3"/>
  <c r="AO99" i="3" s="1"/>
  <c r="I99" i="3"/>
  <c r="AP99" i="3" s="1"/>
  <c r="J99" i="3"/>
  <c r="K99" i="3"/>
  <c r="L99" i="3"/>
  <c r="M99" i="3"/>
  <c r="AT99" i="3" s="1"/>
  <c r="A100" i="3"/>
  <c r="B100" i="3"/>
  <c r="C100" i="3"/>
  <c r="D100" i="3"/>
  <c r="AK100" i="3" s="1"/>
  <c r="E100" i="3"/>
  <c r="AL100" i="3" s="1"/>
  <c r="F100" i="3"/>
  <c r="AM100" i="3" s="1"/>
  <c r="G100" i="3"/>
  <c r="AN100" i="3" s="1"/>
  <c r="H100" i="3"/>
  <c r="I100" i="3"/>
  <c r="J100" i="3"/>
  <c r="K100" i="3"/>
  <c r="AR100" i="3" s="1"/>
  <c r="L100" i="3"/>
  <c r="AS100" i="3" s="1"/>
  <c r="M100" i="3"/>
  <c r="AT100" i="3" s="1"/>
  <c r="A101" i="3"/>
  <c r="B101" i="3"/>
  <c r="C101" i="3"/>
  <c r="D101" i="3"/>
  <c r="AK101" i="3" s="1"/>
  <c r="E101" i="3"/>
  <c r="AL101" i="3" s="1"/>
  <c r="F101" i="3"/>
  <c r="AM101" i="3" s="1"/>
  <c r="G101" i="3"/>
  <c r="AN101" i="3" s="1"/>
  <c r="H101" i="3"/>
  <c r="I101" i="3"/>
  <c r="AP101" i="3" s="1"/>
  <c r="J101" i="3"/>
  <c r="AQ101" i="3" s="1"/>
  <c r="K101" i="3"/>
  <c r="AR101" i="3" s="1"/>
  <c r="L101" i="3"/>
  <c r="AS101" i="3" s="1"/>
  <c r="M101" i="3"/>
  <c r="AT101" i="3" s="1"/>
  <c r="A102" i="3"/>
  <c r="B102" i="3"/>
  <c r="C102" i="3"/>
  <c r="D102" i="3"/>
  <c r="AK102" i="3" s="1"/>
  <c r="E102" i="3"/>
  <c r="F102" i="3"/>
  <c r="G102" i="3"/>
  <c r="AN102" i="3" s="1"/>
  <c r="H102" i="3"/>
  <c r="AO102" i="3" s="1"/>
  <c r="I102" i="3"/>
  <c r="AP102" i="3" s="1"/>
  <c r="J102" i="3"/>
  <c r="AQ102" i="3" s="1"/>
  <c r="K102" i="3"/>
  <c r="L102" i="3"/>
  <c r="M102" i="3"/>
  <c r="A103" i="3"/>
  <c r="B103" i="3"/>
  <c r="C103" i="3"/>
  <c r="D103" i="3"/>
  <c r="E103" i="3"/>
  <c r="AL103" i="3" s="1"/>
  <c r="F103" i="3"/>
  <c r="AM103" i="3" s="1"/>
  <c r="G103" i="3"/>
  <c r="H103" i="3"/>
  <c r="I103" i="3"/>
  <c r="J103" i="3"/>
  <c r="K103" i="3"/>
  <c r="L103" i="3"/>
  <c r="M103" i="3"/>
  <c r="AT103" i="3" s="1"/>
  <c r="A104" i="3"/>
  <c r="B104" i="3"/>
  <c r="C104" i="3"/>
  <c r="D104" i="3"/>
  <c r="AK104" i="3" s="1"/>
  <c r="E104" i="3"/>
  <c r="AL104" i="3" s="1"/>
  <c r="F104" i="3"/>
  <c r="AM104" i="3" s="1"/>
  <c r="G104" i="3"/>
  <c r="AN104" i="3" s="1"/>
  <c r="H104" i="3"/>
  <c r="AO104" i="3" s="1"/>
  <c r="I104" i="3"/>
  <c r="J104" i="3"/>
  <c r="K104" i="3"/>
  <c r="AR104" i="3" s="1"/>
  <c r="L104" i="3"/>
  <c r="AS104" i="3" s="1"/>
  <c r="M104" i="3"/>
  <c r="AT104" i="3" s="1"/>
  <c r="A105" i="3"/>
  <c r="B105" i="3"/>
  <c r="C105" i="3"/>
  <c r="D105" i="3"/>
  <c r="AK105" i="3" s="1"/>
  <c r="E105" i="3"/>
  <c r="AL105" i="3" s="1"/>
  <c r="F105" i="3"/>
  <c r="AM105" i="3" s="1"/>
  <c r="G105" i="3"/>
  <c r="H105" i="3"/>
  <c r="I105" i="3"/>
  <c r="AP105" i="3" s="1"/>
  <c r="J105" i="3"/>
  <c r="AQ105" i="3" s="1"/>
  <c r="K105" i="3"/>
  <c r="AR105" i="3" s="1"/>
  <c r="L105" i="3"/>
  <c r="AS105" i="3" s="1"/>
  <c r="M105" i="3"/>
  <c r="A106" i="3"/>
  <c r="B106" i="3"/>
  <c r="C106" i="3"/>
  <c r="D106" i="3"/>
  <c r="AK106" i="3" s="1"/>
  <c r="E106" i="3"/>
  <c r="AL106" i="3" s="1"/>
  <c r="F106" i="3"/>
  <c r="AM106" i="3" s="1"/>
  <c r="G106" i="3"/>
  <c r="AN106" i="3" s="1"/>
  <c r="H106" i="3"/>
  <c r="I106" i="3"/>
  <c r="J106" i="3"/>
  <c r="AQ106" i="3" s="1"/>
  <c r="K106" i="3"/>
  <c r="AR106" i="3" s="1"/>
  <c r="L106" i="3"/>
  <c r="AS106" i="3" s="1"/>
  <c r="M106" i="3"/>
  <c r="AT106" i="3" s="1"/>
  <c r="A107" i="3"/>
  <c r="B107" i="3"/>
  <c r="C107" i="3"/>
  <c r="D107" i="3"/>
  <c r="E107" i="3"/>
  <c r="AL107" i="3" s="1"/>
  <c r="F107" i="3"/>
  <c r="AM107" i="3" s="1"/>
  <c r="G107" i="3"/>
  <c r="AN107" i="3" s="1"/>
  <c r="H107" i="3"/>
  <c r="AO107" i="3" s="1"/>
  <c r="I107" i="3"/>
  <c r="AP107" i="3" s="1"/>
  <c r="J107" i="3"/>
  <c r="AQ107" i="3" s="1"/>
  <c r="K107" i="3"/>
  <c r="L107" i="3"/>
  <c r="M107" i="3"/>
  <c r="AT107" i="3" s="1"/>
  <c r="A108" i="3"/>
  <c r="B108" i="3"/>
  <c r="C108" i="3"/>
  <c r="D108" i="3"/>
  <c r="AK108" i="3" s="1"/>
  <c r="E108" i="3"/>
  <c r="F108" i="3"/>
  <c r="AM108" i="3" s="1"/>
  <c r="G108" i="3"/>
  <c r="AN108" i="3" s="1"/>
  <c r="H108" i="3"/>
  <c r="I108" i="3"/>
  <c r="J108" i="3"/>
  <c r="K108" i="3"/>
  <c r="AR108" i="3" s="1"/>
  <c r="L108" i="3"/>
  <c r="AS108" i="3" s="1"/>
  <c r="M108" i="3"/>
  <c r="AT108" i="3" s="1"/>
  <c r="A109" i="3"/>
  <c r="B109" i="3"/>
  <c r="C109" i="3"/>
  <c r="D109" i="3"/>
  <c r="AK109" i="3" s="1"/>
  <c r="E109" i="3"/>
  <c r="AL109" i="3" s="1"/>
  <c r="F109" i="3"/>
  <c r="AM109" i="3" s="1"/>
  <c r="G109" i="3"/>
  <c r="AN109" i="3" s="1"/>
  <c r="H109" i="3"/>
  <c r="I109" i="3"/>
  <c r="AP109" i="3" s="1"/>
  <c r="J109" i="3"/>
  <c r="AQ109" i="3" s="1"/>
  <c r="K109" i="3"/>
  <c r="AR109" i="3" s="1"/>
  <c r="L109" i="3"/>
  <c r="AS109" i="3" s="1"/>
  <c r="M109" i="3"/>
  <c r="AT109" i="3" s="1"/>
  <c r="A110" i="3"/>
  <c r="B110" i="3"/>
  <c r="C110" i="3"/>
  <c r="D110" i="3"/>
  <c r="E110" i="3"/>
  <c r="F110" i="3"/>
  <c r="G110" i="3"/>
  <c r="AN110" i="3" s="1"/>
  <c r="H110" i="3"/>
  <c r="AO110" i="3" s="1"/>
  <c r="I110" i="3"/>
  <c r="J110" i="3"/>
  <c r="AQ110" i="3" s="1"/>
  <c r="K110" i="3"/>
  <c r="AR110" i="3" s="1"/>
  <c r="L110" i="3"/>
  <c r="M110" i="3"/>
  <c r="A111" i="3"/>
  <c r="B111" i="3"/>
  <c r="C111" i="3"/>
  <c r="D111" i="3"/>
  <c r="E111" i="3"/>
  <c r="AL111" i="3" s="1"/>
  <c r="F111" i="3"/>
  <c r="AM111" i="3" s="1"/>
  <c r="G111" i="3"/>
  <c r="AN111" i="3" s="1"/>
  <c r="H111" i="3"/>
  <c r="AO111" i="3" s="1"/>
  <c r="I111" i="3"/>
  <c r="AP111" i="3" s="1"/>
  <c r="J111" i="3"/>
  <c r="K111" i="3"/>
  <c r="L111" i="3"/>
  <c r="M111" i="3"/>
  <c r="AT111" i="3" s="1"/>
  <c r="A112" i="3"/>
  <c r="B112" i="3"/>
  <c r="C112" i="3"/>
  <c r="D112" i="3"/>
  <c r="AK112" i="3" s="1"/>
  <c r="E112" i="3"/>
  <c r="AL112" i="3" s="1"/>
  <c r="F112" i="3"/>
  <c r="AM112" i="3" s="1"/>
  <c r="G112" i="3"/>
  <c r="AN112" i="3" s="1"/>
  <c r="H112" i="3"/>
  <c r="AO112" i="3" s="1"/>
  <c r="I112" i="3"/>
  <c r="J112" i="3"/>
  <c r="K112" i="3"/>
  <c r="AR112" i="3" s="1"/>
  <c r="L112" i="3"/>
  <c r="M112" i="3"/>
  <c r="A113" i="3"/>
  <c r="B113" i="3"/>
  <c r="C113" i="3"/>
  <c r="D113" i="3"/>
  <c r="E113" i="3"/>
  <c r="AL113" i="3" s="1"/>
  <c r="F113" i="3"/>
  <c r="G113" i="3"/>
  <c r="H113" i="3"/>
  <c r="I113" i="3"/>
  <c r="AP113" i="3" s="1"/>
  <c r="J113" i="3"/>
  <c r="AQ113" i="3" s="1"/>
  <c r="K113" i="3"/>
  <c r="AR113" i="3" s="1"/>
  <c r="L113" i="3"/>
  <c r="AS113" i="3" s="1"/>
  <c r="M113" i="3"/>
  <c r="AT113" i="3" s="1"/>
  <c r="A114" i="3"/>
  <c r="B114" i="3"/>
  <c r="C114" i="3"/>
  <c r="D114" i="3"/>
  <c r="AK114" i="3" s="1"/>
  <c r="E114" i="3"/>
  <c r="AL114" i="3" s="1"/>
  <c r="F114" i="3"/>
  <c r="AM114" i="3" s="1"/>
  <c r="G114" i="3"/>
  <c r="AN114" i="3" s="1"/>
  <c r="H114" i="3"/>
  <c r="AO114" i="3" s="1"/>
  <c r="I114" i="3"/>
  <c r="AP114" i="3" s="1"/>
  <c r="J114" i="3"/>
  <c r="AQ114" i="3" s="1"/>
  <c r="K114" i="3"/>
  <c r="AR114" i="3" s="1"/>
  <c r="L114" i="3"/>
  <c r="AS114" i="3" s="1"/>
  <c r="M114" i="3"/>
  <c r="AT114" i="3" s="1"/>
  <c r="A115" i="3"/>
  <c r="B115" i="3"/>
  <c r="C115" i="3"/>
  <c r="D115" i="3"/>
  <c r="E115" i="3"/>
  <c r="AL115" i="3" s="1"/>
  <c r="F115" i="3"/>
  <c r="AM115" i="3" s="1"/>
  <c r="G115" i="3"/>
  <c r="AN115" i="3" s="1"/>
  <c r="H115" i="3"/>
  <c r="AO115" i="3" s="1"/>
  <c r="I115" i="3"/>
  <c r="AP115" i="3" s="1"/>
  <c r="J115" i="3"/>
  <c r="K115" i="3"/>
  <c r="L115" i="3"/>
  <c r="M115" i="3"/>
  <c r="AT115" i="3" s="1"/>
  <c r="A116" i="3"/>
  <c r="B116" i="3"/>
  <c r="C116" i="3"/>
  <c r="D116" i="3"/>
  <c r="AK116" i="3" s="1"/>
  <c r="E116" i="3"/>
  <c r="F116" i="3"/>
  <c r="G116" i="3"/>
  <c r="AN116" i="3" s="1"/>
  <c r="H116" i="3"/>
  <c r="I116" i="3"/>
  <c r="J116" i="3"/>
  <c r="K116" i="3"/>
  <c r="AR116" i="3" s="1"/>
  <c r="L116" i="3"/>
  <c r="AS116" i="3" s="1"/>
  <c r="M116" i="3"/>
  <c r="A117" i="3"/>
  <c r="B117" i="3"/>
  <c r="C117" i="3"/>
  <c r="D117" i="3"/>
  <c r="AK117" i="3" s="1"/>
  <c r="E117" i="3"/>
  <c r="AL117" i="3" s="1"/>
  <c r="F117" i="3"/>
  <c r="AM117" i="3" s="1"/>
  <c r="G117" i="3"/>
  <c r="AN117" i="3" s="1"/>
  <c r="H117" i="3"/>
  <c r="I117" i="3"/>
  <c r="AP117" i="3" s="1"/>
  <c r="J117" i="3"/>
  <c r="K117" i="3"/>
  <c r="AR117" i="3" s="1"/>
  <c r="L117" i="3"/>
  <c r="AS117" i="3" s="1"/>
  <c r="M117" i="3"/>
  <c r="AT117" i="3" s="1"/>
  <c r="A118" i="3"/>
  <c r="B118" i="3"/>
  <c r="C118" i="3"/>
  <c r="D118" i="3"/>
  <c r="AK118" i="3" s="1"/>
  <c r="E118" i="3"/>
  <c r="F118" i="3"/>
  <c r="G118" i="3"/>
  <c r="AN118" i="3" s="1"/>
  <c r="H118" i="3"/>
  <c r="AO118" i="3" s="1"/>
  <c r="I118" i="3"/>
  <c r="AP118" i="3" s="1"/>
  <c r="J118" i="3"/>
  <c r="AQ118" i="3" s="1"/>
  <c r="K118" i="3"/>
  <c r="AR118" i="3" s="1"/>
  <c r="L118" i="3"/>
  <c r="M118" i="3"/>
  <c r="A119" i="3"/>
  <c r="B119" i="3"/>
  <c r="C119" i="3"/>
  <c r="D119" i="3"/>
  <c r="E119" i="3"/>
  <c r="AL119" i="3" s="1"/>
  <c r="F119" i="3"/>
  <c r="G119" i="3"/>
  <c r="H119" i="3"/>
  <c r="AO119" i="3" s="1"/>
  <c r="I119" i="3"/>
  <c r="AP119" i="3" s="1"/>
  <c r="J119" i="3"/>
  <c r="K119" i="3"/>
  <c r="L119" i="3"/>
  <c r="M119" i="3"/>
  <c r="AT119" i="3" s="1"/>
  <c r="AB4" i="2"/>
  <c r="AC4" i="2"/>
  <c r="AD4" i="2"/>
  <c r="AE4" i="2"/>
  <c r="AF4" i="2"/>
  <c r="AB5" i="2"/>
  <c r="AC5" i="2"/>
  <c r="AD5" i="2"/>
  <c r="AE5" i="2"/>
  <c r="AF5" i="2"/>
  <c r="AB6" i="2"/>
  <c r="AC6" i="2"/>
  <c r="AD6" i="2"/>
  <c r="AE6" i="2"/>
  <c r="AF6" i="2"/>
  <c r="AB7" i="2"/>
  <c r="AC7" i="2"/>
  <c r="AD7" i="2"/>
  <c r="AE7" i="2"/>
  <c r="AF7" i="2"/>
  <c r="AB8" i="2"/>
  <c r="AC8" i="2"/>
  <c r="AD8" i="2"/>
  <c r="AE8" i="2"/>
  <c r="AF8" i="2"/>
  <c r="AB9" i="2"/>
  <c r="AC9" i="2"/>
  <c r="AD9" i="2"/>
  <c r="AE9" i="2"/>
  <c r="AF9" i="2"/>
  <c r="AB10" i="2"/>
  <c r="AC10" i="2"/>
  <c r="AD10" i="2"/>
  <c r="AE10" i="2"/>
  <c r="AF10" i="2"/>
  <c r="AB11" i="2"/>
  <c r="AC11" i="2"/>
  <c r="AD11" i="2"/>
  <c r="AE11" i="2"/>
  <c r="AF11" i="2"/>
  <c r="AB12" i="2"/>
  <c r="AC12" i="2"/>
  <c r="AD12" i="2"/>
  <c r="AE12" i="2"/>
  <c r="AF12" i="2"/>
  <c r="AB13" i="2"/>
  <c r="AC13" i="2"/>
  <c r="AD13" i="2"/>
  <c r="AE13" i="2"/>
  <c r="AF13" i="2"/>
  <c r="AB14" i="2"/>
  <c r="AC14" i="2"/>
  <c r="AD14" i="2"/>
  <c r="AE14" i="2"/>
  <c r="AF14" i="2"/>
  <c r="AB15" i="2"/>
  <c r="AC15" i="2"/>
  <c r="AD15" i="2"/>
  <c r="AE15" i="2"/>
  <c r="AF15" i="2"/>
  <c r="AB16" i="2"/>
  <c r="AC16" i="2"/>
  <c r="AD16" i="2"/>
  <c r="AE16" i="2"/>
  <c r="AF16" i="2"/>
  <c r="AB17" i="2"/>
  <c r="AC17" i="2"/>
  <c r="AD17" i="2"/>
  <c r="AE17" i="2"/>
  <c r="AF17" i="2"/>
  <c r="AB18" i="2"/>
  <c r="AC18" i="2"/>
  <c r="AD18" i="2"/>
  <c r="AE18" i="2"/>
  <c r="AF18" i="2"/>
  <c r="AB19" i="2"/>
  <c r="AC19" i="2"/>
  <c r="AD19" i="2"/>
  <c r="AE19" i="2"/>
  <c r="AF19" i="2"/>
  <c r="AB20" i="2"/>
  <c r="AC20" i="2"/>
  <c r="AD20" i="2"/>
  <c r="AE20" i="2"/>
  <c r="AF20" i="2"/>
  <c r="AB21" i="2"/>
  <c r="AC21" i="2"/>
  <c r="AD21" i="2"/>
  <c r="AE21" i="2"/>
  <c r="AF21" i="2"/>
  <c r="AB22" i="2"/>
  <c r="AC22" i="2"/>
  <c r="AD22" i="2"/>
  <c r="AE22" i="2"/>
  <c r="AF22" i="2"/>
  <c r="AB23" i="2"/>
  <c r="AC23" i="2"/>
  <c r="AD23" i="2"/>
  <c r="AE23" i="2"/>
  <c r="AF23" i="2"/>
  <c r="AB24" i="2"/>
  <c r="AC24" i="2"/>
  <c r="AD24" i="2"/>
  <c r="AE24" i="2"/>
  <c r="AF24" i="2"/>
  <c r="AB25" i="2"/>
  <c r="AC25" i="2"/>
  <c r="AD25" i="2"/>
  <c r="AE25" i="2"/>
  <c r="AF25" i="2"/>
  <c r="AB26" i="2"/>
  <c r="AC26" i="2"/>
  <c r="AD26" i="2"/>
  <c r="AE26" i="2"/>
  <c r="AF26" i="2"/>
  <c r="AB27" i="2"/>
  <c r="AC27" i="2"/>
  <c r="AD27" i="2"/>
  <c r="AE27" i="2"/>
  <c r="AF27" i="2"/>
  <c r="AB28" i="2"/>
  <c r="AC28" i="2"/>
  <c r="AD28" i="2"/>
  <c r="AE28" i="2"/>
  <c r="AF28" i="2"/>
  <c r="AB29" i="2"/>
  <c r="AC29" i="2"/>
  <c r="AD29" i="2"/>
  <c r="AE29" i="2"/>
  <c r="AF29" i="2"/>
  <c r="AB30" i="2"/>
  <c r="AC30" i="2"/>
  <c r="AD30" i="2"/>
  <c r="AE30" i="2"/>
  <c r="AF30" i="2"/>
  <c r="AB31" i="2"/>
  <c r="AC31" i="2"/>
  <c r="AD31" i="2"/>
  <c r="AE31" i="2"/>
  <c r="AF31" i="2"/>
  <c r="AB32" i="2"/>
  <c r="AC32" i="2"/>
  <c r="AD32" i="2"/>
  <c r="AE32" i="2"/>
  <c r="AF32" i="2"/>
  <c r="AB33" i="2"/>
  <c r="AC33" i="2"/>
  <c r="AD33" i="2"/>
  <c r="AE33" i="2"/>
  <c r="AF33" i="2"/>
  <c r="AB34" i="2"/>
  <c r="AC34" i="2"/>
  <c r="AD34" i="2"/>
  <c r="AE34" i="2"/>
  <c r="AF34" i="2"/>
  <c r="AB35" i="2"/>
  <c r="AC35" i="2"/>
  <c r="AD35" i="2"/>
  <c r="AE35" i="2"/>
  <c r="AF35" i="2"/>
  <c r="AB36" i="2"/>
  <c r="AC36" i="2"/>
  <c r="AD36" i="2"/>
  <c r="AE36" i="2"/>
  <c r="AF36" i="2"/>
  <c r="AB37" i="2"/>
  <c r="AC37" i="2"/>
  <c r="AD37" i="2"/>
  <c r="AE37" i="2"/>
  <c r="AF37" i="2"/>
  <c r="AB38" i="2"/>
  <c r="AC38" i="2"/>
  <c r="AD38" i="2"/>
  <c r="AE38" i="2"/>
  <c r="AF38" i="2"/>
  <c r="AB39" i="2"/>
  <c r="AC39" i="2"/>
  <c r="AD39" i="2"/>
  <c r="AE39" i="2"/>
  <c r="AF39" i="2"/>
  <c r="AB40" i="2"/>
  <c r="AC40" i="2"/>
  <c r="AD40" i="2"/>
  <c r="AE40" i="2"/>
  <c r="AF40" i="2"/>
  <c r="AB41" i="2"/>
  <c r="AC41" i="2"/>
  <c r="AD41" i="2"/>
  <c r="AE41" i="2"/>
  <c r="AF41" i="2"/>
  <c r="AB42" i="2"/>
  <c r="AC42" i="2"/>
  <c r="AD42" i="2"/>
  <c r="AE42" i="2"/>
  <c r="AF42" i="2"/>
  <c r="AB43" i="2"/>
  <c r="AC43" i="2"/>
  <c r="AD43" i="2"/>
  <c r="AE43" i="2"/>
  <c r="AF43" i="2"/>
  <c r="AB44" i="2"/>
  <c r="AC44" i="2"/>
  <c r="AD44" i="2"/>
  <c r="AE44" i="2"/>
  <c r="AF44" i="2"/>
  <c r="AB45" i="2"/>
  <c r="AC45" i="2"/>
  <c r="AD45" i="2"/>
  <c r="AE45" i="2"/>
  <c r="AF45" i="2"/>
  <c r="AB46" i="2"/>
  <c r="AC46" i="2"/>
  <c r="AD46" i="2"/>
  <c r="AE46" i="2"/>
  <c r="AF46" i="2"/>
  <c r="AB47" i="2"/>
  <c r="AC47" i="2"/>
  <c r="AD47" i="2"/>
  <c r="AE47" i="2"/>
  <c r="AF47" i="2"/>
  <c r="AB48" i="2"/>
  <c r="AC48" i="2"/>
  <c r="AD48" i="2"/>
  <c r="AE48" i="2"/>
  <c r="AF48" i="2"/>
  <c r="AB49" i="2"/>
  <c r="AC49" i="2"/>
  <c r="AD49" i="2"/>
  <c r="AE49" i="2"/>
  <c r="AF49" i="2"/>
  <c r="AB50" i="2"/>
  <c r="AC50" i="2"/>
  <c r="AD50" i="2"/>
  <c r="AE50" i="2"/>
  <c r="AF50" i="2"/>
  <c r="AB51" i="2"/>
  <c r="AC51" i="2"/>
  <c r="AD51" i="2"/>
  <c r="AE51" i="2"/>
  <c r="AF51" i="2"/>
  <c r="AB52" i="2"/>
  <c r="AC52" i="2"/>
  <c r="AD52" i="2"/>
  <c r="AE52" i="2"/>
  <c r="AF52" i="2"/>
  <c r="AB53" i="2"/>
  <c r="AC53" i="2"/>
  <c r="AD53" i="2"/>
  <c r="AE53" i="2"/>
  <c r="AF53" i="2"/>
  <c r="AB54" i="2"/>
  <c r="AC54" i="2"/>
  <c r="AD54" i="2"/>
  <c r="AE54" i="2"/>
  <c r="AF54" i="2"/>
  <c r="AB55" i="2"/>
  <c r="AC55" i="2"/>
  <c r="AD55" i="2"/>
  <c r="AE55" i="2"/>
  <c r="AF55" i="2"/>
  <c r="AB56" i="2"/>
  <c r="AC56" i="2"/>
  <c r="AD56" i="2"/>
  <c r="AE56" i="2"/>
  <c r="AF56" i="2"/>
  <c r="AB57" i="2"/>
  <c r="AC57" i="2"/>
  <c r="AD57" i="2"/>
  <c r="AE57" i="2"/>
  <c r="AF57" i="2"/>
  <c r="AB58" i="2"/>
  <c r="AC58" i="2"/>
  <c r="AD58" i="2"/>
  <c r="AE58" i="2"/>
  <c r="AF58" i="2"/>
  <c r="AB59" i="2"/>
  <c r="AC59" i="2"/>
  <c r="AD59" i="2"/>
  <c r="AE59" i="2"/>
  <c r="AF59" i="2"/>
  <c r="AB60" i="2"/>
  <c r="AC60" i="2"/>
  <c r="AD60" i="2"/>
  <c r="AE60" i="2"/>
  <c r="AF60" i="2"/>
  <c r="AB61" i="2"/>
  <c r="AC61" i="2"/>
  <c r="AD61" i="2"/>
  <c r="AE61" i="2"/>
  <c r="AF61" i="2"/>
  <c r="AB62" i="2"/>
  <c r="AC62" i="2"/>
  <c r="AD62" i="2"/>
  <c r="AE62" i="2"/>
  <c r="AF62" i="2"/>
  <c r="AB63" i="2"/>
  <c r="AC63" i="2"/>
  <c r="AD63" i="2"/>
  <c r="AE63" i="2"/>
  <c r="AF63" i="2"/>
  <c r="AB64" i="2"/>
  <c r="AC64" i="2"/>
  <c r="AD64" i="2"/>
  <c r="AE64" i="2"/>
  <c r="AF64" i="2"/>
  <c r="AB65" i="2"/>
  <c r="AC65" i="2"/>
  <c r="AD65" i="2"/>
  <c r="AE65" i="2"/>
  <c r="AF65" i="2"/>
  <c r="AB66" i="2"/>
  <c r="AC66" i="2"/>
  <c r="AD66" i="2"/>
  <c r="AE66" i="2"/>
  <c r="AF66" i="2"/>
  <c r="AB67" i="2"/>
  <c r="AC67" i="2"/>
  <c r="AD67" i="2"/>
  <c r="AE67" i="2"/>
  <c r="AF67" i="2"/>
  <c r="AB68" i="2"/>
  <c r="AC68" i="2"/>
  <c r="AD68" i="2"/>
  <c r="AE68" i="2"/>
  <c r="AF68" i="2"/>
  <c r="AB69" i="2"/>
  <c r="AC69" i="2"/>
  <c r="AD69" i="2"/>
  <c r="AE69" i="2"/>
  <c r="AF69" i="2"/>
  <c r="AB70" i="2"/>
  <c r="AC70" i="2"/>
  <c r="AD70" i="2"/>
  <c r="AE70" i="2"/>
  <c r="AF70" i="2"/>
  <c r="AB71" i="2"/>
  <c r="AC71" i="2"/>
  <c r="AD71" i="2"/>
  <c r="AE71" i="2"/>
  <c r="AF71" i="2"/>
  <c r="AB72" i="2"/>
  <c r="AC72" i="2"/>
  <c r="AD72" i="2"/>
  <c r="AE72" i="2"/>
  <c r="AF72" i="2"/>
  <c r="AB73" i="2"/>
  <c r="AC73" i="2"/>
  <c r="AD73" i="2"/>
  <c r="AE73" i="2"/>
  <c r="AF73" i="2"/>
  <c r="AB74" i="2"/>
  <c r="AC74" i="2"/>
  <c r="AD74" i="2"/>
  <c r="AE74" i="2"/>
  <c r="AF74" i="2"/>
  <c r="AB75" i="2"/>
  <c r="AC75" i="2"/>
  <c r="AD75" i="2"/>
  <c r="AE75" i="2"/>
  <c r="AF75" i="2"/>
  <c r="AB76" i="2"/>
  <c r="AC76" i="2"/>
  <c r="AD76" i="2"/>
  <c r="AE76" i="2"/>
  <c r="AF76" i="2"/>
  <c r="AB77" i="2"/>
  <c r="AC77" i="2"/>
  <c r="AD77" i="2"/>
  <c r="AE77" i="2"/>
  <c r="AF77" i="2"/>
  <c r="AB78" i="2"/>
  <c r="AC78" i="2"/>
  <c r="AD78" i="2"/>
  <c r="AE78" i="2"/>
  <c r="AF78" i="2"/>
  <c r="AB79" i="2"/>
  <c r="AC79" i="2"/>
  <c r="AD79" i="2"/>
  <c r="AE79" i="2"/>
  <c r="AF79" i="2"/>
  <c r="AB80" i="2"/>
  <c r="AC80" i="2"/>
  <c r="AD80" i="2"/>
  <c r="AE80" i="2"/>
  <c r="AF80" i="2"/>
  <c r="AB81" i="2"/>
  <c r="AC81" i="2"/>
  <c r="AD81" i="2"/>
  <c r="AE81" i="2"/>
  <c r="AF81" i="2"/>
  <c r="AB82" i="2"/>
  <c r="AC82" i="2"/>
  <c r="AD82" i="2"/>
  <c r="AE82" i="2"/>
  <c r="AF82" i="2"/>
  <c r="AB83" i="2"/>
  <c r="AC83" i="2"/>
  <c r="AD83" i="2"/>
  <c r="AE83" i="2"/>
  <c r="AF83" i="2"/>
  <c r="AB84" i="2"/>
  <c r="AC84" i="2"/>
  <c r="AD84" i="2"/>
  <c r="AE84" i="2"/>
  <c r="AF84" i="2"/>
  <c r="AB85" i="2"/>
  <c r="AC85" i="2"/>
  <c r="AD85" i="2"/>
  <c r="AE85" i="2"/>
  <c r="AF85" i="2"/>
  <c r="AB86" i="2"/>
  <c r="AC86" i="2"/>
  <c r="AD86" i="2"/>
  <c r="AE86" i="2"/>
  <c r="AF86" i="2"/>
  <c r="AB87" i="2"/>
  <c r="AC87" i="2"/>
  <c r="AD87" i="2"/>
  <c r="AE87" i="2"/>
  <c r="AF87" i="2"/>
  <c r="AB88" i="2"/>
  <c r="AC88" i="2"/>
  <c r="AD88" i="2"/>
  <c r="AE88" i="2"/>
  <c r="AF88" i="2"/>
  <c r="AB89" i="2"/>
  <c r="AC89" i="2"/>
  <c r="AD89" i="2"/>
  <c r="AE89" i="2"/>
  <c r="AF89" i="2"/>
  <c r="AB90" i="2"/>
  <c r="AC90" i="2"/>
  <c r="AD90" i="2"/>
  <c r="AE90" i="2"/>
  <c r="AF90" i="2"/>
  <c r="AB91" i="2"/>
  <c r="AC91" i="2"/>
  <c r="AD91" i="2"/>
  <c r="AE91" i="2"/>
  <c r="AF91" i="2"/>
  <c r="AB92" i="2"/>
  <c r="AC92" i="2"/>
  <c r="AD92" i="2"/>
  <c r="AE92" i="2"/>
  <c r="AF92" i="2"/>
  <c r="AB93" i="2"/>
  <c r="AC93" i="2"/>
  <c r="AD93" i="2"/>
  <c r="AE93" i="2"/>
  <c r="AF93" i="2"/>
  <c r="AB94" i="2"/>
  <c r="AC94" i="2"/>
  <c r="AD94" i="2"/>
  <c r="AE94" i="2"/>
  <c r="AF94" i="2"/>
  <c r="AB95" i="2"/>
  <c r="AC95" i="2"/>
  <c r="AD95" i="2"/>
  <c r="AE95" i="2"/>
  <c r="AF95" i="2"/>
  <c r="AB96" i="2"/>
  <c r="AC96" i="2"/>
  <c r="AD96" i="2"/>
  <c r="AE96" i="2"/>
  <c r="AF96" i="2"/>
  <c r="AB97" i="2"/>
  <c r="AC97" i="2"/>
  <c r="AD97" i="2"/>
  <c r="AE97" i="2"/>
  <c r="AF97" i="2"/>
  <c r="AB98" i="2"/>
  <c r="AC98" i="2"/>
  <c r="AD98" i="2"/>
  <c r="AE98" i="2"/>
  <c r="AF98" i="2"/>
  <c r="AB99" i="2"/>
  <c r="AC99" i="2"/>
  <c r="AD99" i="2"/>
  <c r="AE99" i="2"/>
  <c r="AF99" i="2"/>
  <c r="AB100" i="2"/>
  <c r="AC100" i="2"/>
  <c r="AD100" i="2"/>
  <c r="AE100" i="2"/>
  <c r="AF100" i="2"/>
  <c r="AB101" i="2"/>
  <c r="AC101" i="2"/>
  <c r="AD101" i="2"/>
  <c r="AE101" i="2"/>
  <c r="AF101" i="2"/>
  <c r="AB102" i="2"/>
  <c r="AC102" i="2"/>
  <c r="AD102" i="2"/>
  <c r="AE102" i="2"/>
  <c r="AF102" i="2"/>
  <c r="AB103" i="2"/>
  <c r="AC103" i="2"/>
  <c r="AD103" i="2"/>
  <c r="AE103" i="2"/>
  <c r="AF103" i="2"/>
  <c r="AB104" i="2"/>
  <c r="AC104" i="2"/>
  <c r="AD104" i="2"/>
  <c r="AE104" i="2"/>
  <c r="AF104" i="2"/>
  <c r="AB105" i="2"/>
  <c r="AC105" i="2"/>
  <c r="AD105" i="2"/>
  <c r="AE105" i="2"/>
  <c r="AF105" i="2"/>
  <c r="AB106" i="2"/>
  <c r="AC106" i="2"/>
  <c r="AD106" i="2"/>
  <c r="AE106" i="2"/>
  <c r="AF106" i="2"/>
  <c r="AB107" i="2"/>
  <c r="AC107" i="2"/>
  <c r="AD107" i="2"/>
  <c r="AE107" i="2"/>
  <c r="AF107" i="2"/>
  <c r="AB108" i="2"/>
  <c r="AC108" i="2"/>
  <c r="AD108" i="2"/>
  <c r="AE108" i="2"/>
  <c r="AF108" i="2"/>
  <c r="AB109" i="2"/>
  <c r="AC109" i="2"/>
  <c r="AD109" i="2"/>
  <c r="AE109" i="2"/>
  <c r="AF109" i="2"/>
  <c r="AB110" i="2"/>
  <c r="AC110" i="2"/>
  <c r="AD110" i="2"/>
  <c r="AE110" i="2"/>
  <c r="AF110" i="2"/>
  <c r="AB111" i="2"/>
  <c r="AC111" i="2"/>
  <c r="AD111" i="2"/>
  <c r="AE111" i="2"/>
  <c r="AF111" i="2"/>
  <c r="AB112" i="2"/>
  <c r="AC112" i="2"/>
  <c r="AD112" i="2"/>
  <c r="AE112" i="2"/>
  <c r="AF112" i="2"/>
  <c r="AB113" i="2"/>
  <c r="AC113" i="2"/>
  <c r="AD113" i="2"/>
  <c r="AE113" i="2"/>
  <c r="AF113" i="2"/>
  <c r="AB114" i="2"/>
  <c r="AC114" i="2"/>
  <c r="AD114" i="2"/>
  <c r="AE114" i="2"/>
  <c r="AF114" i="2"/>
  <c r="AB115" i="2"/>
  <c r="AC115" i="2"/>
  <c r="AD115" i="2"/>
  <c r="AE115" i="2"/>
  <c r="AF115" i="2"/>
  <c r="AB116" i="2"/>
  <c r="AC116" i="2"/>
  <c r="AD116" i="2"/>
  <c r="AE116" i="2"/>
  <c r="AF116" i="2"/>
  <c r="AB117" i="2"/>
  <c r="AC117" i="2"/>
  <c r="AD117" i="2"/>
  <c r="AE117" i="2"/>
  <c r="AF117" i="2"/>
  <c r="AB118" i="2"/>
  <c r="AC118" i="2"/>
  <c r="AD118" i="2"/>
  <c r="AE118" i="2"/>
  <c r="AF118" i="2"/>
  <c r="AB119" i="2"/>
  <c r="AC119" i="2"/>
  <c r="AD119" i="2"/>
  <c r="AE119" i="2"/>
  <c r="AF119" i="2"/>
  <c r="AB3" i="2"/>
  <c r="AC3" i="2"/>
  <c r="AD3" i="2"/>
  <c r="AE3" i="2"/>
  <c r="AF3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BP100" i="6" l="1"/>
  <c r="BR92" i="6"/>
  <c r="BP52" i="6"/>
  <c r="BR43" i="6"/>
  <c r="BR35" i="6"/>
  <c r="BO110" i="6"/>
  <c r="BR103" i="6"/>
  <c r="BO102" i="6"/>
  <c r="BN81" i="6"/>
  <c r="BQ70" i="6"/>
  <c r="BR67" i="6"/>
  <c r="BR60" i="6"/>
  <c r="BR55" i="6"/>
  <c r="BR45" i="6"/>
  <c r="BN34" i="6"/>
  <c r="BO94" i="6"/>
  <c r="BR84" i="6"/>
  <c r="BP72" i="6"/>
  <c r="BQ72" i="6"/>
  <c r="BP40" i="6"/>
  <c r="BR37" i="6"/>
  <c r="BO35" i="6"/>
  <c r="BP35" i="6"/>
  <c r="BP116" i="6"/>
  <c r="BQ116" i="6"/>
  <c r="BR108" i="6"/>
  <c r="BN108" i="6"/>
  <c r="BO107" i="6"/>
  <c r="BO105" i="6"/>
  <c r="BO79" i="6"/>
  <c r="BP79" i="6"/>
  <c r="BQ76" i="6"/>
  <c r="BN73" i="6"/>
  <c r="BR64" i="6"/>
  <c r="BQ62" i="6"/>
  <c r="BP60" i="6"/>
  <c r="BQ60" i="6"/>
  <c r="BP50" i="6"/>
  <c r="BQ50" i="6"/>
  <c r="BO46" i="6"/>
  <c r="BR119" i="6"/>
  <c r="BO118" i="6"/>
  <c r="BP112" i="6"/>
  <c r="BR100" i="6"/>
  <c r="BO99" i="6"/>
  <c r="BP99" i="6"/>
  <c r="BR83" i="6"/>
  <c r="BP74" i="6"/>
  <c r="BN61" i="6"/>
  <c r="BR52" i="6"/>
  <c r="BO51" i="6"/>
  <c r="BQ47" i="6"/>
  <c r="BP96" i="6"/>
  <c r="BR87" i="6"/>
  <c r="BO69" i="6"/>
  <c r="BR68" i="6"/>
  <c r="BQ92" i="6"/>
  <c r="BO83" i="6"/>
  <c r="BR72" i="6"/>
  <c r="BO71" i="6"/>
  <c r="BP71" i="6"/>
  <c r="BP66" i="6"/>
  <c r="BP56" i="6"/>
  <c r="BR48" i="6"/>
  <c r="BQ35" i="6"/>
  <c r="BR116" i="6"/>
  <c r="BO115" i="6"/>
  <c r="BP115" i="6"/>
  <c r="BQ103" i="6"/>
  <c r="BQ87" i="6"/>
  <c r="BN86" i="6"/>
  <c r="BO86" i="6"/>
  <c r="BR80" i="6"/>
  <c r="BP64" i="6"/>
  <c r="BN46" i="6"/>
  <c r="BQ106" i="6"/>
  <c r="BQ90" i="6"/>
  <c r="BQ82" i="6"/>
  <c r="BN79" i="6"/>
  <c r="BQ67" i="6"/>
  <c r="BR65" i="6"/>
  <c r="BN54" i="6"/>
  <c r="BO54" i="6"/>
  <c r="BO47" i="6"/>
  <c r="BP47" i="6"/>
  <c r="BR40" i="6"/>
  <c r="BO39" i="6"/>
  <c r="BP39" i="6"/>
  <c r="BO37" i="6"/>
  <c r="BR36" i="6"/>
  <c r="BO111" i="6"/>
  <c r="BO95" i="6"/>
  <c r="BP84" i="6"/>
  <c r="BQ84" i="6"/>
  <c r="BR77" i="6"/>
  <c r="BO74" i="6"/>
  <c r="BN66" i="6"/>
  <c r="BN58" i="6"/>
  <c r="BO87" i="6"/>
  <c r="BP87" i="6"/>
  <c r="BQ80" i="6"/>
  <c r="BN74" i="6"/>
  <c r="BR56" i="6"/>
  <c r="BO55" i="6"/>
  <c r="BP55" i="6"/>
  <c r="BQ48" i="6"/>
  <c r="BN42" i="6"/>
  <c r="BO119" i="6"/>
  <c r="BO103" i="6"/>
  <c r="BR76" i="6"/>
  <c r="BO75" i="6"/>
  <c r="BP75" i="6"/>
  <c r="BQ68" i="6"/>
  <c r="BN62" i="6"/>
  <c r="BR44" i="6"/>
  <c r="BO43" i="6"/>
  <c r="BP43" i="6"/>
  <c r="BQ36" i="6"/>
  <c r="AJ77" i="6"/>
  <c r="AJ59" i="6"/>
  <c r="AJ46" i="6"/>
  <c r="AJ120" i="6"/>
  <c r="AJ114" i="6"/>
  <c r="AG109" i="6"/>
  <c r="AG105" i="6"/>
  <c r="AI102" i="6"/>
  <c r="AJ99" i="6"/>
  <c r="AI98" i="6"/>
  <c r="AJ80" i="6"/>
  <c r="AI79" i="6"/>
  <c r="AI52" i="6"/>
  <c r="AJ50" i="6"/>
  <c r="AG88" i="6"/>
  <c r="AF87" i="6"/>
  <c r="AG85" i="6"/>
  <c r="AH85" i="6"/>
  <c r="AH83" i="6"/>
  <c r="AI83" i="6"/>
  <c r="AI77" i="6"/>
  <c r="AG71" i="6"/>
  <c r="AH59" i="6"/>
  <c r="AI59" i="6"/>
  <c r="AJ53" i="6"/>
  <c r="AI46" i="6"/>
  <c r="AI120" i="6"/>
  <c r="AH110" i="6"/>
  <c r="AI107" i="6"/>
  <c r="AI103" i="6"/>
  <c r="AJ100" i="6"/>
  <c r="AH99" i="6"/>
  <c r="AI99" i="6"/>
  <c r="AH98" i="6"/>
  <c r="AG93" i="6"/>
  <c r="AI86" i="6"/>
  <c r="AI80" i="6"/>
  <c r="AG72" i="6"/>
  <c r="AH72" i="6"/>
  <c r="AI70" i="6"/>
  <c r="AG69" i="6"/>
  <c r="AH69" i="6"/>
  <c r="AF63" i="6"/>
  <c r="AG63" i="6"/>
  <c r="AF55" i="6"/>
  <c r="AG49" i="6"/>
  <c r="AI44" i="6"/>
  <c r="AF42" i="6"/>
  <c r="AG39" i="6"/>
  <c r="AG37" i="6"/>
  <c r="AH37" i="6"/>
  <c r="AF88" i="6"/>
  <c r="AJ78" i="6"/>
  <c r="AG77" i="6"/>
  <c r="AH77" i="6"/>
  <c r="AF64" i="6"/>
  <c r="AJ51" i="6"/>
  <c r="AJ45" i="6"/>
  <c r="AF45" i="6"/>
  <c r="AG40" i="6"/>
  <c r="AH40" i="6"/>
  <c r="AI38" i="6"/>
  <c r="AG111" i="6"/>
  <c r="AG110" i="6"/>
  <c r="AF106" i="6"/>
  <c r="AF105" i="6"/>
  <c r="AI104" i="6"/>
  <c r="AH103" i="6"/>
  <c r="AJ101" i="6"/>
  <c r="AI100" i="6"/>
  <c r="AF89" i="6"/>
  <c r="AH86" i="6"/>
  <c r="AI84" i="6"/>
  <c r="AJ82" i="6"/>
  <c r="AF82" i="6"/>
  <c r="AH80" i="6"/>
  <c r="AG73" i="6"/>
  <c r="AF72" i="6"/>
  <c r="AG70" i="6"/>
  <c r="AH70" i="6"/>
  <c r="AJ67" i="6"/>
  <c r="AJ66" i="6"/>
  <c r="AJ57" i="6"/>
  <c r="AI47" i="6"/>
  <c r="AH44" i="6"/>
  <c r="AJ97" i="6"/>
  <c r="AJ96" i="6"/>
  <c r="AF85" i="6"/>
  <c r="AI78" i="6"/>
  <c r="AI71" i="6"/>
  <c r="AJ58" i="6"/>
  <c r="AH51" i="6"/>
  <c r="AI51" i="6"/>
  <c r="AI45" i="6"/>
  <c r="AG38" i="6"/>
  <c r="AH38" i="6"/>
  <c r="AF111" i="6"/>
  <c r="AG108" i="6"/>
  <c r="AH108" i="6"/>
  <c r="AG104" i="6"/>
  <c r="AH104" i="6"/>
  <c r="AJ102" i="6"/>
  <c r="AF102" i="6"/>
  <c r="AI101" i="6"/>
  <c r="AJ98" i="6"/>
  <c r="AG86" i="6"/>
  <c r="AG84" i="6"/>
  <c r="AH84" i="6"/>
  <c r="AG81" i="6"/>
  <c r="AI76" i="6"/>
  <c r="AF73" i="6"/>
  <c r="AJ52" i="6"/>
  <c r="AG41" i="6"/>
  <c r="AI39" i="6"/>
  <c r="AJ35" i="6"/>
  <c r="AJ34" i="6"/>
  <c r="AF94" i="6"/>
  <c r="AJ90" i="6"/>
  <c r="AG78" i="6"/>
  <c r="AF62" i="6"/>
  <c r="AI60" i="6"/>
  <c r="AH52" i="6"/>
  <c r="AG46" i="6"/>
  <c r="AI115" i="6"/>
  <c r="AG101" i="6"/>
  <c r="AH100" i="6"/>
  <c r="AJ75" i="6"/>
  <c r="AJ74" i="6"/>
  <c r="AF71" i="6"/>
  <c r="AI67" i="6"/>
  <c r="AG53" i="6"/>
  <c r="AH53" i="6"/>
  <c r="AJ43" i="6"/>
  <c r="AJ42" i="6"/>
  <c r="AF39" i="6"/>
  <c r="AI35" i="6"/>
  <c r="AF110" i="6"/>
  <c r="AJ106" i="6"/>
  <c r="AI91" i="6"/>
  <c r="AF70" i="6"/>
  <c r="AI68" i="6"/>
  <c r="AH60" i="6"/>
  <c r="AG54" i="6"/>
  <c r="AF38" i="6"/>
  <c r="AI36" i="6"/>
  <c r="AR119" i="3"/>
  <c r="AR103" i="3"/>
  <c r="AR95" i="3"/>
  <c r="AR87" i="3"/>
  <c r="AR79" i="3"/>
  <c r="AR63" i="3"/>
  <c r="AR47" i="3"/>
  <c r="BD90" i="3"/>
  <c r="AQ119" i="3"/>
  <c r="AP116" i="3"/>
  <c r="AQ111" i="3"/>
  <c r="AQ79" i="3"/>
  <c r="AR111" i="3"/>
  <c r="AR71" i="3"/>
  <c r="AR55" i="3"/>
  <c r="AO52" i="3"/>
  <c r="AN41" i="3"/>
  <c r="AP108" i="3"/>
  <c r="AM116" i="3"/>
  <c r="AO103" i="3"/>
  <c r="AK97" i="3"/>
  <c r="AS57" i="3"/>
  <c r="AP92" i="3"/>
  <c r="AP84" i="3"/>
  <c r="AP76" i="3"/>
  <c r="AQ63" i="3"/>
  <c r="AP60" i="3"/>
  <c r="AP52" i="3"/>
  <c r="AN113" i="3"/>
  <c r="AO100" i="3"/>
  <c r="AN97" i="3"/>
  <c r="AO84" i="3"/>
  <c r="AN73" i="3"/>
  <c r="AN65" i="3"/>
  <c r="AN57" i="3"/>
  <c r="AN49" i="3"/>
  <c r="AN33" i="3"/>
  <c r="AL118" i="3"/>
  <c r="AL102" i="3"/>
  <c r="AL86" i="3"/>
  <c r="AL78" i="3"/>
  <c r="AT70" i="3"/>
  <c r="AM65" i="3"/>
  <c r="AT62" i="3"/>
  <c r="AM57" i="3"/>
  <c r="AT54" i="3"/>
  <c r="AM49" i="3"/>
  <c r="AT46" i="3"/>
  <c r="AP68" i="3"/>
  <c r="AQ55" i="3"/>
  <c r="AQ47" i="3"/>
  <c r="AP36" i="3"/>
  <c r="AO92" i="3"/>
  <c r="AN89" i="3"/>
  <c r="AO76" i="3"/>
  <c r="AO68" i="3"/>
  <c r="AO60" i="3"/>
  <c r="AO44" i="3"/>
  <c r="AO36" i="3"/>
  <c r="AL110" i="3"/>
  <c r="AT102" i="3"/>
  <c r="AT94" i="3"/>
  <c r="AM81" i="3"/>
  <c r="AT78" i="3"/>
  <c r="AL70" i="3"/>
  <c r="AL62" i="3"/>
  <c r="AR115" i="3"/>
  <c r="AS110" i="3"/>
  <c r="AR107" i="3"/>
  <c r="AN103" i="3"/>
  <c r="AS102" i="3"/>
  <c r="AR99" i="3"/>
  <c r="AN95" i="3"/>
  <c r="AS94" i="3"/>
  <c r="AK94" i="3"/>
  <c r="AR91" i="3"/>
  <c r="AS86" i="3"/>
  <c r="AK86" i="3"/>
  <c r="AR83" i="3"/>
  <c r="AS78" i="3"/>
  <c r="AK78" i="3"/>
  <c r="AR75" i="3"/>
  <c r="AN71" i="3"/>
  <c r="AS70" i="3"/>
  <c r="AK70" i="3"/>
  <c r="AN63" i="3"/>
  <c r="AS62" i="3"/>
  <c r="AK62" i="3"/>
  <c r="AR59" i="3"/>
  <c r="AN55" i="3"/>
  <c r="AS54" i="3"/>
  <c r="AR51" i="3"/>
  <c r="AN47" i="3"/>
  <c r="AS46" i="3"/>
  <c r="AR43" i="3"/>
  <c r="AK38" i="3"/>
  <c r="AP100" i="3"/>
  <c r="AQ95" i="3"/>
  <c r="AQ87" i="3"/>
  <c r="AP44" i="3"/>
  <c r="AO108" i="3"/>
  <c r="AN105" i="3"/>
  <c r="AN81" i="3"/>
  <c r="AT118" i="3"/>
  <c r="AM113" i="3"/>
  <c r="AT110" i="3"/>
  <c r="AL94" i="3"/>
  <c r="AT86" i="3"/>
  <c r="AL46" i="3"/>
  <c r="AT38" i="3"/>
  <c r="AL116" i="3"/>
  <c r="AQ115" i="3"/>
  <c r="AP112" i="3"/>
  <c r="AL108" i="3"/>
  <c r="AP104" i="3"/>
  <c r="AP96" i="3"/>
  <c r="AT92" i="3"/>
  <c r="AQ91" i="3"/>
  <c r="AP88" i="3"/>
  <c r="AL84" i="3"/>
  <c r="AQ83" i="3"/>
  <c r="AP80" i="3"/>
  <c r="AL76" i="3"/>
  <c r="AP72" i="3"/>
  <c r="AT68" i="3"/>
  <c r="AQ67" i="3"/>
  <c r="AP64" i="3"/>
  <c r="AT60" i="3"/>
  <c r="AL60" i="3"/>
  <c r="AQ59" i="3"/>
  <c r="AP56" i="3"/>
  <c r="AT52" i="3"/>
  <c r="AL52" i="3"/>
  <c r="AP48" i="3"/>
  <c r="AT44" i="3"/>
  <c r="AQ43" i="3"/>
  <c r="AP40" i="3"/>
  <c r="BA3" i="3"/>
  <c r="AK119" i="3"/>
  <c r="AK103" i="3"/>
  <c r="AK95" i="3"/>
  <c r="AK87" i="3"/>
  <c r="AK79" i="3"/>
  <c r="AS71" i="3"/>
  <c r="AS63" i="3"/>
  <c r="AS55" i="3"/>
  <c r="AK47" i="3"/>
  <c r="AQ116" i="3"/>
  <c r="AQ76" i="3"/>
  <c r="AQ60" i="3"/>
  <c r="AQ52" i="3"/>
  <c r="AO113" i="3"/>
  <c r="AO105" i="3"/>
  <c r="AO97" i="3"/>
  <c r="AO33" i="3"/>
  <c r="AM102" i="3"/>
  <c r="AM78" i="3"/>
  <c r="AS115" i="3"/>
  <c r="AK115" i="3"/>
  <c r="AS107" i="3"/>
  <c r="AK107" i="3"/>
  <c r="AS99" i="3"/>
  <c r="AK99" i="3"/>
  <c r="AO95" i="3"/>
  <c r="AS91" i="3"/>
  <c r="AK91" i="3"/>
  <c r="AS83" i="3"/>
  <c r="AK83" i="3"/>
  <c r="AS75" i="3"/>
  <c r="AK75" i="3"/>
  <c r="AS67" i="3"/>
  <c r="AK67" i="3"/>
  <c r="AO63" i="3"/>
  <c r="AS59" i="3"/>
  <c r="AK59" i="3"/>
  <c r="AS51" i="3"/>
  <c r="AK51" i="3"/>
  <c r="AS43" i="3"/>
  <c r="AK43" i="3"/>
  <c r="AO39" i="3"/>
  <c r="AS35" i="3"/>
  <c r="AK35" i="3"/>
  <c r="BC3" i="3"/>
  <c r="AS119" i="3"/>
  <c r="AS111" i="3"/>
  <c r="AS103" i="3"/>
  <c r="AK71" i="3"/>
  <c r="AK63" i="3"/>
  <c r="AS47" i="3"/>
  <c r="AK39" i="3"/>
  <c r="AQ108" i="3"/>
  <c r="AQ84" i="3"/>
  <c r="AQ68" i="3"/>
  <c r="AQ36" i="3"/>
  <c r="AO89" i="3"/>
  <c r="AO81" i="3"/>
  <c r="AO73" i="3"/>
  <c r="AO49" i="3"/>
  <c r="AM94" i="3"/>
  <c r="AM86" i="3"/>
  <c r="AM70" i="3"/>
  <c r="AM46" i="3"/>
  <c r="AM38" i="3"/>
  <c r="AQ112" i="3"/>
  <c r="AQ104" i="3"/>
  <c r="AQ96" i="3"/>
  <c r="AQ88" i="3"/>
  <c r="AQ80" i="3"/>
  <c r="AM76" i="3"/>
  <c r="AQ72" i="3"/>
  <c r="AQ64" i="3"/>
  <c r="AQ56" i="3"/>
  <c r="AM52" i="3"/>
  <c r="AQ48" i="3"/>
  <c r="AM44" i="3"/>
  <c r="AQ40" i="3"/>
  <c r="AM36" i="3"/>
  <c r="BB3" i="3"/>
  <c r="AK111" i="3"/>
  <c r="AS95" i="3"/>
  <c r="AS87" i="3"/>
  <c r="AS79" i="3"/>
  <c r="AK55" i="3"/>
  <c r="AS39" i="3"/>
  <c r="AQ100" i="3"/>
  <c r="AQ92" i="3"/>
  <c r="AQ44" i="3"/>
  <c r="AO65" i="3"/>
  <c r="AO57" i="3"/>
  <c r="AO41" i="3"/>
  <c r="AM118" i="3"/>
  <c r="AM110" i="3"/>
  <c r="AM62" i="3"/>
  <c r="AM54" i="3"/>
  <c r="AO117" i="3"/>
  <c r="AO109" i="3"/>
  <c r="AO101" i="3"/>
  <c r="AO93" i="3"/>
  <c r="AK89" i="3"/>
  <c r="AO85" i="3"/>
  <c r="AO77" i="3"/>
  <c r="AS73" i="3"/>
  <c r="AO69" i="3"/>
  <c r="AK65" i="3"/>
  <c r="AO61" i="3"/>
  <c r="AK57" i="3"/>
  <c r="AO53" i="3"/>
  <c r="AK49" i="3"/>
  <c r="AO45" i="3"/>
  <c r="AS41" i="3"/>
  <c r="AK41" i="3"/>
  <c r="AO37" i="3"/>
  <c r="AK33" i="3"/>
  <c r="AP33" i="3"/>
  <c r="A141" i="2" l="1"/>
  <c r="B141" i="2"/>
  <c r="C141" i="2"/>
  <c r="D141" i="2"/>
  <c r="F141" i="2"/>
  <c r="G141" i="2"/>
  <c r="H141" i="2"/>
  <c r="I141" i="2"/>
  <c r="J141" i="2"/>
  <c r="K141" i="2"/>
  <c r="L141" i="2"/>
  <c r="M141" i="2"/>
  <c r="O141" i="2"/>
  <c r="P141" i="2"/>
  <c r="Q141" i="2"/>
  <c r="R141" i="2"/>
  <c r="S141" i="2"/>
  <c r="T141" i="2"/>
  <c r="K3" i="5" l="1"/>
  <c r="D3" i="3" l="1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C33" i="6"/>
  <c r="B33" i="6"/>
  <c r="A33" i="6"/>
  <c r="C32" i="6"/>
  <c r="B32" i="6"/>
  <c r="A32" i="6"/>
  <c r="C31" i="6"/>
  <c r="B31" i="6"/>
  <c r="A31" i="6"/>
  <c r="C30" i="6"/>
  <c r="B30" i="6"/>
  <c r="A30" i="6"/>
  <c r="C29" i="6"/>
  <c r="B29" i="6"/>
  <c r="A29" i="6"/>
  <c r="C28" i="6"/>
  <c r="B28" i="6"/>
  <c r="A28" i="6"/>
  <c r="C27" i="6"/>
  <c r="B27" i="6"/>
  <c r="A27" i="6"/>
  <c r="C26" i="6"/>
  <c r="B26" i="6"/>
  <c r="A26" i="6"/>
  <c r="C25" i="6"/>
  <c r="B25" i="6"/>
  <c r="A25" i="6"/>
  <c r="C24" i="6"/>
  <c r="B24" i="6"/>
  <c r="A24" i="6"/>
  <c r="C23" i="6"/>
  <c r="B23" i="6"/>
  <c r="A23" i="6"/>
  <c r="C22" i="6"/>
  <c r="B22" i="6"/>
  <c r="A22" i="6"/>
  <c r="C21" i="6"/>
  <c r="B21" i="6"/>
  <c r="A21" i="6"/>
  <c r="C20" i="6"/>
  <c r="B20" i="6"/>
  <c r="A20" i="6"/>
  <c r="C19" i="6"/>
  <c r="B19" i="6"/>
  <c r="A19" i="6"/>
  <c r="C18" i="6"/>
  <c r="B18" i="6"/>
  <c r="A18" i="6"/>
  <c r="C17" i="6"/>
  <c r="B17" i="6"/>
  <c r="A17" i="6"/>
  <c r="C16" i="6"/>
  <c r="B16" i="6"/>
  <c r="A16" i="6"/>
  <c r="C15" i="6"/>
  <c r="B15" i="6"/>
  <c r="A15" i="6"/>
  <c r="C14" i="6"/>
  <c r="B14" i="6"/>
  <c r="A14" i="6"/>
  <c r="C13" i="6"/>
  <c r="B13" i="6"/>
  <c r="A13" i="6"/>
  <c r="C12" i="6"/>
  <c r="B12" i="6"/>
  <c r="A12" i="6"/>
  <c r="C11" i="6"/>
  <c r="B11" i="6"/>
  <c r="A11" i="6"/>
  <c r="C10" i="6"/>
  <c r="B10" i="6"/>
  <c r="A10" i="6"/>
  <c r="C9" i="6"/>
  <c r="B9" i="6"/>
  <c r="A9" i="6"/>
  <c r="C8" i="6"/>
  <c r="B8" i="6"/>
  <c r="A8" i="6"/>
  <c r="C7" i="6"/>
  <c r="B7" i="6"/>
  <c r="A7" i="6"/>
  <c r="C6" i="6"/>
  <c r="B6" i="6"/>
  <c r="A6" i="6"/>
  <c r="C5" i="6"/>
  <c r="B5" i="6"/>
  <c r="A5" i="6"/>
  <c r="C4" i="6"/>
  <c r="B4" i="6"/>
  <c r="A4" i="6"/>
  <c r="C3" i="6"/>
  <c r="B3" i="6"/>
  <c r="A3" i="6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M9" i="5"/>
  <c r="L9" i="5"/>
  <c r="K9" i="5"/>
  <c r="J9" i="5"/>
  <c r="I9" i="5"/>
  <c r="H9" i="5"/>
  <c r="G9" i="5"/>
  <c r="F9" i="5"/>
  <c r="E9" i="5"/>
  <c r="D9" i="5"/>
  <c r="C9" i="5"/>
  <c r="B9" i="5"/>
  <c r="A9" i="5"/>
  <c r="M8" i="5"/>
  <c r="L8" i="5"/>
  <c r="K8" i="5"/>
  <c r="J8" i="5"/>
  <c r="I8" i="5"/>
  <c r="H8" i="5"/>
  <c r="G8" i="5"/>
  <c r="F8" i="5"/>
  <c r="E8" i="5"/>
  <c r="D8" i="5"/>
  <c r="C8" i="5"/>
  <c r="B8" i="5"/>
  <c r="A8" i="5"/>
  <c r="M7" i="5"/>
  <c r="L7" i="5"/>
  <c r="K7" i="5"/>
  <c r="J7" i="5"/>
  <c r="I7" i="5"/>
  <c r="H7" i="5"/>
  <c r="G7" i="5"/>
  <c r="F7" i="5"/>
  <c r="E7" i="5"/>
  <c r="D7" i="5"/>
  <c r="C7" i="5"/>
  <c r="B7" i="5"/>
  <c r="A7" i="5"/>
  <c r="M6" i="5"/>
  <c r="L6" i="5"/>
  <c r="K6" i="5"/>
  <c r="J6" i="5"/>
  <c r="I6" i="5"/>
  <c r="H6" i="5"/>
  <c r="G6" i="5"/>
  <c r="F6" i="5"/>
  <c r="E6" i="5"/>
  <c r="D6" i="5"/>
  <c r="C6" i="5"/>
  <c r="B6" i="5"/>
  <c r="A6" i="5"/>
  <c r="M5" i="5"/>
  <c r="L5" i="5"/>
  <c r="K5" i="5"/>
  <c r="J5" i="5"/>
  <c r="I5" i="5"/>
  <c r="H5" i="5"/>
  <c r="G5" i="5"/>
  <c r="F5" i="5"/>
  <c r="E5" i="5"/>
  <c r="D5" i="5"/>
  <c r="C5" i="5"/>
  <c r="B5" i="5"/>
  <c r="A5" i="5"/>
  <c r="M4" i="5"/>
  <c r="L4" i="5"/>
  <c r="K4" i="5"/>
  <c r="J4" i="5"/>
  <c r="I4" i="5"/>
  <c r="H4" i="5"/>
  <c r="G4" i="5"/>
  <c r="F4" i="5"/>
  <c r="E4" i="5"/>
  <c r="D4" i="5"/>
  <c r="C4" i="5"/>
  <c r="B4" i="5"/>
  <c r="A4" i="5"/>
  <c r="M3" i="5"/>
  <c r="L3" i="5"/>
  <c r="J3" i="5"/>
  <c r="I3" i="5"/>
  <c r="H3" i="5"/>
  <c r="G3" i="5"/>
  <c r="F3" i="5"/>
  <c r="E3" i="5"/>
  <c r="D3" i="5"/>
  <c r="C3" i="5"/>
  <c r="B3" i="5"/>
  <c r="A3" i="5"/>
  <c r="C2" i="5"/>
  <c r="B2" i="5"/>
  <c r="A2" i="5"/>
  <c r="M32" i="3"/>
  <c r="AT32" i="3" s="1"/>
  <c r="L32" i="3"/>
  <c r="AS32" i="3" s="1"/>
  <c r="W33" i="6" s="1"/>
  <c r="K32" i="3"/>
  <c r="AR32" i="3" s="1"/>
  <c r="J32" i="3"/>
  <c r="AQ32" i="3" s="1"/>
  <c r="U33" i="6" s="1"/>
  <c r="I32" i="3"/>
  <c r="AP32" i="3" s="1"/>
  <c r="H32" i="3"/>
  <c r="AO32" i="3" s="1"/>
  <c r="S33" i="6" s="1"/>
  <c r="G32" i="3"/>
  <c r="AN32" i="3" s="1"/>
  <c r="F32" i="3"/>
  <c r="AM32" i="3" s="1"/>
  <c r="Q33" i="6" s="1"/>
  <c r="E32" i="3"/>
  <c r="AL32" i="3" s="1"/>
  <c r="D32" i="3"/>
  <c r="AK32" i="3" s="1"/>
  <c r="O33" i="6" s="1"/>
  <c r="C32" i="3"/>
  <c r="B32" i="3"/>
  <c r="A32" i="3"/>
  <c r="M31" i="3"/>
  <c r="AT31" i="3" s="1"/>
  <c r="L31" i="3"/>
  <c r="AS31" i="3" s="1"/>
  <c r="W32" i="6" s="1"/>
  <c r="K31" i="3"/>
  <c r="AR31" i="3" s="1"/>
  <c r="J31" i="3"/>
  <c r="AQ31" i="3" s="1"/>
  <c r="U32" i="6" s="1"/>
  <c r="I31" i="3"/>
  <c r="AP31" i="3" s="1"/>
  <c r="H31" i="3"/>
  <c r="AO31" i="3" s="1"/>
  <c r="S32" i="6" s="1"/>
  <c r="G31" i="3"/>
  <c r="AN31" i="3" s="1"/>
  <c r="F31" i="3"/>
  <c r="AM31" i="3" s="1"/>
  <c r="Q32" i="6" s="1"/>
  <c r="E31" i="3"/>
  <c r="AL31" i="3" s="1"/>
  <c r="D31" i="3"/>
  <c r="AK31" i="3" s="1"/>
  <c r="O32" i="6" s="1"/>
  <c r="C31" i="3"/>
  <c r="B31" i="3"/>
  <c r="A31" i="3"/>
  <c r="M30" i="3"/>
  <c r="AT30" i="3" s="1"/>
  <c r="L30" i="3"/>
  <c r="AS30" i="3" s="1"/>
  <c r="W31" i="6" s="1"/>
  <c r="K30" i="3"/>
  <c r="AR30" i="3" s="1"/>
  <c r="J30" i="3"/>
  <c r="AQ30" i="3" s="1"/>
  <c r="U31" i="6" s="1"/>
  <c r="I30" i="3"/>
  <c r="AP30" i="3" s="1"/>
  <c r="H30" i="3"/>
  <c r="AO30" i="3" s="1"/>
  <c r="S31" i="6" s="1"/>
  <c r="G30" i="3"/>
  <c r="AN30" i="3" s="1"/>
  <c r="F30" i="3"/>
  <c r="AM30" i="3" s="1"/>
  <c r="Q31" i="6" s="1"/>
  <c r="E30" i="3"/>
  <c r="AL30" i="3" s="1"/>
  <c r="D30" i="3"/>
  <c r="AK30" i="3" s="1"/>
  <c r="O31" i="6" s="1"/>
  <c r="C30" i="3"/>
  <c r="B30" i="3"/>
  <c r="A30" i="3"/>
  <c r="M29" i="3"/>
  <c r="AT29" i="3" s="1"/>
  <c r="L29" i="3"/>
  <c r="AS29" i="3" s="1"/>
  <c r="W30" i="6" s="1"/>
  <c r="K29" i="3"/>
  <c r="AR29" i="3" s="1"/>
  <c r="J29" i="3"/>
  <c r="AQ29" i="3" s="1"/>
  <c r="U30" i="6" s="1"/>
  <c r="I29" i="3"/>
  <c r="AP29" i="3" s="1"/>
  <c r="H29" i="3"/>
  <c r="AO29" i="3" s="1"/>
  <c r="S30" i="6" s="1"/>
  <c r="G29" i="3"/>
  <c r="AN29" i="3" s="1"/>
  <c r="F29" i="3"/>
  <c r="AM29" i="3" s="1"/>
  <c r="Q30" i="6" s="1"/>
  <c r="E29" i="3"/>
  <c r="AL29" i="3" s="1"/>
  <c r="D29" i="3"/>
  <c r="AK29" i="3" s="1"/>
  <c r="O30" i="6" s="1"/>
  <c r="C29" i="3"/>
  <c r="B29" i="3"/>
  <c r="A29" i="3"/>
  <c r="M28" i="3"/>
  <c r="AT28" i="3" s="1"/>
  <c r="L28" i="3"/>
  <c r="AS28" i="3" s="1"/>
  <c r="W29" i="6" s="1"/>
  <c r="K28" i="3"/>
  <c r="AR28" i="3" s="1"/>
  <c r="J28" i="3"/>
  <c r="AQ28" i="3" s="1"/>
  <c r="U29" i="6" s="1"/>
  <c r="I28" i="3"/>
  <c r="AP28" i="3" s="1"/>
  <c r="H28" i="3"/>
  <c r="AO28" i="3" s="1"/>
  <c r="S29" i="6" s="1"/>
  <c r="G28" i="3"/>
  <c r="AN28" i="3" s="1"/>
  <c r="F28" i="3"/>
  <c r="AM28" i="3" s="1"/>
  <c r="Q29" i="6" s="1"/>
  <c r="E28" i="3"/>
  <c r="AL28" i="3" s="1"/>
  <c r="D28" i="3"/>
  <c r="AK28" i="3" s="1"/>
  <c r="O29" i="6" s="1"/>
  <c r="C28" i="3"/>
  <c r="B28" i="3"/>
  <c r="A28" i="3"/>
  <c r="M27" i="3"/>
  <c r="AT27" i="3" s="1"/>
  <c r="L27" i="3"/>
  <c r="AS27" i="3" s="1"/>
  <c r="W28" i="6" s="1"/>
  <c r="K27" i="3"/>
  <c r="AR27" i="3" s="1"/>
  <c r="J27" i="3"/>
  <c r="AQ27" i="3" s="1"/>
  <c r="U28" i="6" s="1"/>
  <c r="I27" i="3"/>
  <c r="AP27" i="3" s="1"/>
  <c r="H27" i="3"/>
  <c r="AO27" i="3" s="1"/>
  <c r="S28" i="6" s="1"/>
  <c r="G27" i="3"/>
  <c r="AN27" i="3" s="1"/>
  <c r="F27" i="3"/>
  <c r="AM27" i="3" s="1"/>
  <c r="Q28" i="6" s="1"/>
  <c r="E27" i="3"/>
  <c r="AL27" i="3" s="1"/>
  <c r="D27" i="3"/>
  <c r="AK27" i="3" s="1"/>
  <c r="O28" i="6" s="1"/>
  <c r="C27" i="3"/>
  <c r="B27" i="3"/>
  <c r="A27" i="3"/>
  <c r="M26" i="3"/>
  <c r="AT26" i="3" s="1"/>
  <c r="L26" i="3"/>
  <c r="AS26" i="3" s="1"/>
  <c r="W27" i="6" s="1"/>
  <c r="K26" i="3"/>
  <c r="AR26" i="3" s="1"/>
  <c r="J26" i="3"/>
  <c r="AQ26" i="3" s="1"/>
  <c r="U27" i="6" s="1"/>
  <c r="I26" i="3"/>
  <c r="AP26" i="3" s="1"/>
  <c r="H26" i="3"/>
  <c r="AO26" i="3" s="1"/>
  <c r="S27" i="6" s="1"/>
  <c r="G26" i="3"/>
  <c r="AN26" i="3" s="1"/>
  <c r="F26" i="3"/>
  <c r="AM26" i="3" s="1"/>
  <c r="Q27" i="6" s="1"/>
  <c r="E26" i="3"/>
  <c r="AL26" i="3" s="1"/>
  <c r="D26" i="3"/>
  <c r="AK26" i="3" s="1"/>
  <c r="O27" i="6" s="1"/>
  <c r="C26" i="3"/>
  <c r="B26" i="3"/>
  <c r="A26" i="3"/>
  <c r="M25" i="3"/>
  <c r="AT25" i="3" s="1"/>
  <c r="L25" i="3"/>
  <c r="AS25" i="3" s="1"/>
  <c r="W26" i="6" s="1"/>
  <c r="K25" i="3"/>
  <c r="AR25" i="3" s="1"/>
  <c r="J25" i="3"/>
  <c r="AQ25" i="3" s="1"/>
  <c r="U26" i="6" s="1"/>
  <c r="I25" i="3"/>
  <c r="AP25" i="3" s="1"/>
  <c r="H25" i="3"/>
  <c r="AO25" i="3" s="1"/>
  <c r="S26" i="6" s="1"/>
  <c r="G25" i="3"/>
  <c r="AN25" i="3" s="1"/>
  <c r="F25" i="3"/>
  <c r="AM25" i="3" s="1"/>
  <c r="Q26" i="6" s="1"/>
  <c r="E25" i="3"/>
  <c r="AL25" i="3" s="1"/>
  <c r="D25" i="3"/>
  <c r="AK25" i="3" s="1"/>
  <c r="O26" i="6" s="1"/>
  <c r="C25" i="3"/>
  <c r="B25" i="3"/>
  <c r="A25" i="3"/>
  <c r="M24" i="3"/>
  <c r="AT24" i="3" s="1"/>
  <c r="L24" i="3"/>
  <c r="AS24" i="3" s="1"/>
  <c r="W25" i="6" s="1"/>
  <c r="K24" i="3"/>
  <c r="AR24" i="3" s="1"/>
  <c r="J24" i="3"/>
  <c r="AQ24" i="3" s="1"/>
  <c r="U25" i="6" s="1"/>
  <c r="I24" i="3"/>
  <c r="AP24" i="3" s="1"/>
  <c r="H24" i="3"/>
  <c r="AO24" i="3" s="1"/>
  <c r="S25" i="6" s="1"/>
  <c r="G24" i="3"/>
  <c r="AN24" i="3" s="1"/>
  <c r="F24" i="3"/>
  <c r="AM24" i="3" s="1"/>
  <c r="Q25" i="6" s="1"/>
  <c r="E24" i="3"/>
  <c r="AL24" i="3" s="1"/>
  <c r="D24" i="3"/>
  <c r="AK24" i="3" s="1"/>
  <c r="O25" i="6" s="1"/>
  <c r="C24" i="3"/>
  <c r="B24" i="3"/>
  <c r="A24" i="3"/>
  <c r="M23" i="3"/>
  <c r="AT23" i="3" s="1"/>
  <c r="L23" i="3"/>
  <c r="AS23" i="3" s="1"/>
  <c r="W24" i="6" s="1"/>
  <c r="K23" i="3"/>
  <c r="AR23" i="3" s="1"/>
  <c r="J23" i="3"/>
  <c r="AQ23" i="3" s="1"/>
  <c r="U24" i="6" s="1"/>
  <c r="I23" i="3"/>
  <c r="AP23" i="3" s="1"/>
  <c r="H23" i="3"/>
  <c r="AO23" i="3" s="1"/>
  <c r="S24" i="6" s="1"/>
  <c r="G23" i="3"/>
  <c r="AN23" i="3" s="1"/>
  <c r="F23" i="3"/>
  <c r="AM23" i="3" s="1"/>
  <c r="Q24" i="6" s="1"/>
  <c r="E23" i="3"/>
  <c r="AL23" i="3" s="1"/>
  <c r="D23" i="3"/>
  <c r="AK23" i="3" s="1"/>
  <c r="O24" i="6" s="1"/>
  <c r="C23" i="3"/>
  <c r="B23" i="3"/>
  <c r="A23" i="3"/>
  <c r="M22" i="3"/>
  <c r="AT22" i="3" s="1"/>
  <c r="L22" i="3"/>
  <c r="AS22" i="3" s="1"/>
  <c r="W23" i="6" s="1"/>
  <c r="K22" i="3"/>
  <c r="AR22" i="3" s="1"/>
  <c r="J22" i="3"/>
  <c r="AQ22" i="3" s="1"/>
  <c r="U23" i="6" s="1"/>
  <c r="I22" i="3"/>
  <c r="AP22" i="3" s="1"/>
  <c r="H22" i="3"/>
  <c r="AO22" i="3" s="1"/>
  <c r="S23" i="6" s="1"/>
  <c r="G22" i="3"/>
  <c r="AN22" i="3" s="1"/>
  <c r="F22" i="3"/>
  <c r="AM22" i="3" s="1"/>
  <c r="Q23" i="6" s="1"/>
  <c r="E22" i="3"/>
  <c r="AL22" i="3" s="1"/>
  <c r="D22" i="3"/>
  <c r="AK22" i="3" s="1"/>
  <c r="O23" i="6" s="1"/>
  <c r="C22" i="3"/>
  <c r="B22" i="3"/>
  <c r="A22" i="3"/>
  <c r="M21" i="3"/>
  <c r="AT21" i="3" s="1"/>
  <c r="L21" i="3"/>
  <c r="AS21" i="3" s="1"/>
  <c r="W22" i="6" s="1"/>
  <c r="K21" i="3"/>
  <c r="AR21" i="3" s="1"/>
  <c r="J21" i="3"/>
  <c r="AQ21" i="3" s="1"/>
  <c r="U22" i="6" s="1"/>
  <c r="I21" i="3"/>
  <c r="AP21" i="3" s="1"/>
  <c r="H21" i="3"/>
  <c r="AO21" i="3" s="1"/>
  <c r="S22" i="6" s="1"/>
  <c r="G21" i="3"/>
  <c r="AN21" i="3" s="1"/>
  <c r="F21" i="3"/>
  <c r="AM21" i="3" s="1"/>
  <c r="Q22" i="6" s="1"/>
  <c r="E21" i="3"/>
  <c r="AL21" i="3" s="1"/>
  <c r="D21" i="3"/>
  <c r="AK21" i="3" s="1"/>
  <c r="O22" i="6" s="1"/>
  <c r="C21" i="3"/>
  <c r="B21" i="3"/>
  <c r="A21" i="3"/>
  <c r="M20" i="3"/>
  <c r="AT20" i="3" s="1"/>
  <c r="L20" i="3"/>
  <c r="AS20" i="3" s="1"/>
  <c r="W21" i="6" s="1"/>
  <c r="K20" i="3"/>
  <c r="AR20" i="3" s="1"/>
  <c r="J20" i="3"/>
  <c r="AQ20" i="3" s="1"/>
  <c r="U21" i="6" s="1"/>
  <c r="I20" i="3"/>
  <c r="AP20" i="3" s="1"/>
  <c r="H20" i="3"/>
  <c r="AO20" i="3" s="1"/>
  <c r="S21" i="6" s="1"/>
  <c r="G20" i="3"/>
  <c r="AN20" i="3" s="1"/>
  <c r="F20" i="3"/>
  <c r="AM20" i="3" s="1"/>
  <c r="Q21" i="6" s="1"/>
  <c r="E20" i="3"/>
  <c r="AL20" i="3" s="1"/>
  <c r="D20" i="3"/>
  <c r="AK20" i="3" s="1"/>
  <c r="O21" i="6" s="1"/>
  <c r="C20" i="3"/>
  <c r="B20" i="3"/>
  <c r="A20" i="3"/>
  <c r="M19" i="3"/>
  <c r="AT19" i="3" s="1"/>
  <c r="L19" i="3"/>
  <c r="AS19" i="3" s="1"/>
  <c r="W20" i="6" s="1"/>
  <c r="K19" i="3"/>
  <c r="AR19" i="3" s="1"/>
  <c r="J19" i="3"/>
  <c r="AQ19" i="3" s="1"/>
  <c r="U20" i="6" s="1"/>
  <c r="I19" i="3"/>
  <c r="AP19" i="3" s="1"/>
  <c r="H19" i="3"/>
  <c r="AO19" i="3" s="1"/>
  <c r="S20" i="6" s="1"/>
  <c r="G19" i="3"/>
  <c r="AN19" i="3" s="1"/>
  <c r="F19" i="3"/>
  <c r="AM19" i="3" s="1"/>
  <c r="Q20" i="6" s="1"/>
  <c r="E19" i="3"/>
  <c r="AL19" i="3" s="1"/>
  <c r="D19" i="3"/>
  <c r="AK19" i="3" s="1"/>
  <c r="O20" i="6" s="1"/>
  <c r="C19" i="3"/>
  <c r="B19" i="3"/>
  <c r="A19" i="3"/>
  <c r="M18" i="3"/>
  <c r="AT18" i="3" s="1"/>
  <c r="L18" i="3"/>
  <c r="AS18" i="3" s="1"/>
  <c r="W19" i="6" s="1"/>
  <c r="K18" i="3"/>
  <c r="AR18" i="3" s="1"/>
  <c r="J18" i="3"/>
  <c r="AQ18" i="3" s="1"/>
  <c r="U19" i="6" s="1"/>
  <c r="I18" i="3"/>
  <c r="AP18" i="3" s="1"/>
  <c r="H18" i="3"/>
  <c r="AO18" i="3" s="1"/>
  <c r="S19" i="6" s="1"/>
  <c r="G18" i="3"/>
  <c r="AN18" i="3" s="1"/>
  <c r="F18" i="3"/>
  <c r="AM18" i="3" s="1"/>
  <c r="Q19" i="6" s="1"/>
  <c r="E18" i="3"/>
  <c r="AL18" i="3" s="1"/>
  <c r="D18" i="3"/>
  <c r="AK18" i="3" s="1"/>
  <c r="O19" i="6" s="1"/>
  <c r="C18" i="3"/>
  <c r="B18" i="3"/>
  <c r="A18" i="3"/>
  <c r="M17" i="3"/>
  <c r="AT17" i="3" s="1"/>
  <c r="L17" i="3"/>
  <c r="AS17" i="3" s="1"/>
  <c r="W18" i="6" s="1"/>
  <c r="K17" i="3"/>
  <c r="AR17" i="3" s="1"/>
  <c r="J17" i="3"/>
  <c r="AQ17" i="3" s="1"/>
  <c r="U18" i="6" s="1"/>
  <c r="I17" i="3"/>
  <c r="AP17" i="3" s="1"/>
  <c r="H17" i="3"/>
  <c r="AO17" i="3" s="1"/>
  <c r="S18" i="6" s="1"/>
  <c r="G17" i="3"/>
  <c r="AN17" i="3" s="1"/>
  <c r="F17" i="3"/>
  <c r="AM17" i="3" s="1"/>
  <c r="Q18" i="6" s="1"/>
  <c r="E17" i="3"/>
  <c r="AL17" i="3" s="1"/>
  <c r="D17" i="3"/>
  <c r="AK17" i="3" s="1"/>
  <c r="O18" i="6" s="1"/>
  <c r="C17" i="3"/>
  <c r="B17" i="3"/>
  <c r="A17" i="3"/>
  <c r="M16" i="3"/>
  <c r="AT16" i="3" s="1"/>
  <c r="L16" i="3"/>
  <c r="AS16" i="3" s="1"/>
  <c r="W17" i="6" s="1"/>
  <c r="K16" i="3"/>
  <c r="AR16" i="3" s="1"/>
  <c r="J16" i="3"/>
  <c r="AQ16" i="3" s="1"/>
  <c r="U17" i="6" s="1"/>
  <c r="I16" i="3"/>
  <c r="AP16" i="3" s="1"/>
  <c r="H16" i="3"/>
  <c r="AO16" i="3" s="1"/>
  <c r="S17" i="6" s="1"/>
  <c r="G16" i="3"/>
  <c r="AN16" i="3" s="1"/>
  <c r="F16" i="3"/>
  <c r="AM16" i="3" s="1"/>
  <c r="Q17" i="6" s="1"/>
  <c r="E16" i="3"/>
  <c r="AL16" i="3" s="1"/>
  <c r="D16" i="3"/>
  <c r="AK16" i="3" s="1"/>
  <c r="O17" i="6" s="1"/>
  <c r="C16" i="3"/>
  <c r="B16" i="3"/>
  <c r="A16" i="3"/>
  <c r="M15" i="3"/>
  <c r="AT15" i="3" s="1"/>
  <c r="L15" i="3"/>
  <c r="AS15" i="3" s="1"/>
  <c r="W16" i="6" s="1"/>
  <c r="K15" i="3"/>
  <c r="AR15" i="3" s="1"/>
  <c r="J15" i="3"/>
  <c r="AQ15" i="3" s="1"/>
  <c r="U16" i="6" s="1"/>
  <c r="I15" i="3"/>
  <c r="AP15" i="3" s="1"/>
  <c r="H15" i="3"/>
  <c r="AO15" i="3" s="1"/>
  <c r="S16" i="6" s="1"/>
  <c r="G15" i="3"/>
  <c r="AN15" i="3" s="1"/>
  <c r="F15" i="3"/>
  <c r="AM15" i="3" s="1"/>
  <c r="Q16" i="6" s="1"/>
  <c r="E15" i="3"/>
  <c r="AL15" i="3" s="1"/>
  <c r="D15" i="3"/>
  <c r="AK15" i="3" s="1"/>
  <c r="O16" i="6" s="1"/>
  <c r="C15" i="3"/>
  <c r="B15" i="3"/>
  <c r="A15" i="3"/>
  <c r="M14" i="3"/>
  <c r="AT14" i="3" s="1"/>
  <c r="L14" i="3"/>
  <c r="AS14" i="3" s="1"/>
  <c r="W15" i="6" s="1"/>
  <c r="K14" i="3"/>
  <c r="AR14" i="3" s="1"/>
  <c r="J14" i="3"/>
  <c r="AQ14" i="3" s="1"/>
  <c r="U15" i="6" s="1"/>
  <c r="I14" i="3"/>
  <c r="AP14" i="3" s="1"/>
  <c r="H14" i="3"/>
  <c r="AO14" i="3" s="1"/>
  <c r="S15" i="6" s="1"/>
  <c r="G14" i="3"/>
  <c r="AN14" i="3" s="1"/>
  <c r="F14" i="3"/>
  <c r="AM14" i="3" s="1"/>
  <c r="Q15" i="6" s="1"/>
  <c r="E14" i="3"/>
  <c r="AL14" i="3" s="1"/>
  <c r="D14" i="3"/>
  <c r="AK14" i="3" s="1"/>
  <c r="O15" i="6" s="1"/>
  <c r="C14" i="3"/>
  <c r="B14" i="3"/>
  <c r="A14" i="3"/>
  <c r="M13" i="3"/>
  <c r="AT13" i="3" s="1"/>
  <c r="L13" i="3"/>
  <c r="AS13" i="3" s="1"/>
  <c r="W14" i="6" s="1"/>
  <c r="K13" i="3"/>
  <c r="AR13" i="3" s="1"/>
  <c r="J13" i="3"/>
  <c r="AQ13" i="3" s="1"/>
  <c r="U14" i="6" s="1"/>
  <c r="I13" i="3"/>
  <c r="AP13" i="3" s="1"/>
  <c r="H13" i="3"/>
  <c r="AO13" i="3" s="1"/>
  <c r="S14" i="6" s="1"/>
  <c r="G13" i="3"/>
  <c r="AN13" i="3" s="1"/>
  <c r="F13" i="3"/>
  <c r="AM13" i="3" s="1"/>
  <c r="Q14" i="6" s="1"/>
  <c r="E13" i="3"/>
  <c r="AL13" i="3" s="1"/>
  <c r="D13" i="3"/>
  <c r="AK13" i="3" s="1"/>
  <c r="O14" i="6" s="1"/>
  <c r="C13" i="3"/>
  <c r="B13" i="3"/>
  <c r="A13" i="3"/>
  <c r="M12" i="3"/>
  <c r="AT12" i="3" s="1"/>
  <c r="L12" i="3"/>
  <c r="AS12" i="3" s="1"/>
  <c r="W13" i="6" s="1"/>
  <c r="K12" i="3"/>
  <c r="AR12" i="3" s="1"/>
  <c r="J12" i="3"/>
  <c r="AQ12" i="3" s="1"/>
  <c r="U13" i="6" s="1"/>
  <c r="I12" i="3"/>
  <c r="AP12" i="3" s="1"/>
  <c r="H12" i="3"/>
  <c r="AO12" i="3" s="1"/>
  <c r="S13" i="6" s="1"/>
  <c r="G12" i="3"/>
  <c r="AN12" i="3" s="1"/>
  <c r="F12" i="3"/>
  <c r="AM12" i="3" s="1"/>
  <c r="Q13" i="6" s="1"/>
  <c r="E12" i="3"/>
  <c r="AL12" i="3" s="1"/>
  <c r="D12" i="3"/>
  <c r="AK12" i="3" s="1"/>
  <c r="O13" i="6" s="1"/>
  <c r="C12" i="3"/>
  <c r="B12" i="3"/>
  <c r="A12" i="3"/>
  <c r="M11" i="3"/>
  <c r="AT11" i="3" s="1"/>
  <c r="L11" i="3"/>
  <c r="AS11" i="3" s="1"/>
  <c r="W12" i="6" s="1"/>
  <c r="K11" i="3"/>
  <c r="AR11" i="3" s="1"/>
  <c r="J11" i="3"/>
  <c r="AQ11" i="3" s="1"/>
  <c r="U12" i="6" s="1"/>
  <c r="I11" i="3"/>
  <c r="AP11" i="3" s="1"/>
  <c r="H11" i="3"/>
  <c r="AO11" i="3" s="1"/>
  <c r="S12" i="6" s="1"/>
  <c r="G11" i="3"/>
  <c r="AN11" i="3" s="1"/>
  <c r="F11" i="3"/>
  <c r="AM11" i="3" s="1"/>
  <c r="Q12" i="6" s="1"/>
  <c r="E11" i="3"/>
  <c r="AL11" i="3" s="1"/>
  <c r="D11" i="3"/>
  <c r="AK11" i="3" s="1"/>
  <c r="O12" i="6" s="1"/>
  <c r="C11" i="3"/>
  <c r="B11" i="3"/>
  <c r="A11" i="3"/>
  <c r="M10" i="3"/>
  <c r="AT10" i="3" s="1"/>
  <c r="L10" i="3"/>
  <c r="AS10" i="3" s="1"/>
  <c r="W11" i="6" s="1"/>
  <c r="K10" i="3"/>
  <c r="AR10" i="3" s="1"/>
  <c r="J10" i="3"/>
  <c r="AQ10" i="3" s="1"/>
  <c r="U11" i="6" s="1"/>
  <c r="I10" i="3"/>
  <c r="AP10" i="3" s="1"/>
  <c r="H10" i="3"/>
  <c r="AO10" i="3" s="1"/>
  <c r="S11" i="6" s="1"/>
  <c r="G10" i="3"/>
  <c r="AN10" i="3" s="1"/>
  <c r="F10" i="3"/>
  <c r="AM10" i="3" s="1"/>
  <c r="Q11" i="6" s="1"/>
  <c r="E10" i="3"/>
  <c r="AL10" i="3" s="1"/>
  <c r="D10" i="3"/>
  <c r="AK10" i="3" s="1"/>
  <c r="O11" i="6" s="1"/>
  <c r="C10" i="3"/>
  <c r="B10" i="3"/>
  <c r="A10" i="3"/>
  <c r="M9" i="3"/>
  <c r="AT9" i="3" s="1"/>
  <c r="L9" i="3"/>
  <c r="AS9" i="3" s="1"/>
  <c r="W10" i="6" s="1"/>
  <c r="K9" i="3"/>
  <c r="AR9" i="3" s="1"/>
  <c r="J9" i="3"/>
  <c r="AQ9" i="3" s="1"/>
  <c r="U10" i="6" s="1"/>
  <c r="I9" i="3"/>
  <c r="AP9" i="3" s="1"/>
  <c r="H9" i="3"/>
  <c r="AO9" i="3" s="1"/>
  <c r="S10" i="6" s="1"/>
  <c r="G9" i="3"/>
  <c r="AN9" i="3" s="1"/>
  <c r="F9" i="3"/>
  <c r="AM9" i="3" s="1"/>
  <c r="Q10" i="6" s="1"/>
  <c r="E9" i="3"/>
  <c r="AL9" i="3" s="1"/>
  <c r="D9" i="3"/>
  <c r="AK9" i="3" s="1"/>
  <c r="O10" i="6" s="1"/>
  <c r="C9" i="3"/>
  <c r="B9" i="3"/>
  <c r="A9" i="3"/>
  <c r="M8" i="3"/>
  <c r="AT8" i="3" s="1"/>
  <c r="L8" i="3"/>
  <c r="AS8" i="3" s="1"/>
  <c r="W9" i="6" s="1"/>
  <c r="K8" i="3"/>
  <c r="AR8" i="3" s="1"/>
  <c r="J8" i="3"/>
  <c r="AQ8" i="3" s="1"/>
  <c r="U9" i="6" s="1"/>
  <c r="I8" i="3"/>
  <c r="AP8" i="3" s="1"/>
  <c r="H8" i="3"/>
  <c r="AO8" i="3" s="1"/>
  <c r="S9" i="6" s="1"/>
  <c r="G8" i="3"/>
  <c r="AN8" i="3" s="1"/>
  <c r="F8" i="3"/>
  <c r="AM8" i="3" s="1"/>
  <c r="Q9" i="6" s="1"/>
  <c r="E8" i="3"/>
  <c r="AL8" i="3" s="1"/>
  <c r="D8" i="3"/>
  <c r="AK8" i="3" s="1"/>
  <c r="O9" i="6" s="1"/>
  <c r="C8" i="3"/>
  <c r="B8" i="3"/>
  <c r="A8" i="3"/>
  <c r="M7" i="3"/>
  <c r="AT7" i="3" s="1"/>
  <c r="L7" i="3"/>
  <c r="AS7" i="3" s="1"/>
  <c r="W8" i="6" s="1"/>
  <c r="K7" i="3"/>
  <c r="AR7" i="3" s="1"/>
  <c r="J7" i="3"/>
  <c r="AQ7" i="3" s="1"/>
  <c r="U8" i="6" s="1"/>
  <c r="I7" i="3"/>
  <c r="AP7" i="3" s="1"/>
  <c r="H7" i="3"/>
  <c r="AO7" i="3" s="1"/>
  <c r="S8" i="6" s="1"/>
  <c r="G7" i="3"/>
  <c r="AN7" i="3" s="1"/>
  <c r="F7" i="3"/>
  <c r="AM7" i="3" s="1"/>
  <c r="Q8" i="6" s="1"/>
  <c r="E7" i="3"/>
  <c r="AL7" i="3" s="1"/>
  <c r="D7" i="3"/>
  <c r="AK7" i="3" s="1"/>
  <c r="O8" i="6" s="1"/>
  <c r="C7" i="3"/>
  <c r="B7" i="3"/>
  <c r="A7" i="3"/>
  <c r="M6" i="3"/>
  <c r="AT6" i="3" s="1"/>
  <c r="L6" i="3"/>
  <c r="AS6" i="3" s="1"/>
  <c r="W7" i="6" s="1"/>
  <c r="K6" i="3"/>
  <c r="AR6" i="3" s="1"/>
  <c r="J6" i="3"/>
  <c r="AQ6" i="3" s="1"/>
  <c r="U7" i="6" s="1"/>
  <c r="I6" i="3"/>
  <c r="AP6" i="3" s="1"/>
  <c r="H6" i="3"/>
  <c r="AO6" i="3" s="1"/>
  <c r="S7" i="6" s="1"/>
  <c r="G6" i="3"/>
  <c r="AN6" i="3" s="1"/>
  <c r="F6" i="3"/>
  <c r="AM6" i="3" s="1"/>
  <c r="Q7" i="6" s="1"/>
  <c r="E6" i="3"/>
  <c r="AL6" i="3" s="1"/>
  <c r="D6" i="3"/>
  <c r="AK6" i="3" s="1"/>
  <c r="O7" i="6" s="1"/>
  <c r="C6" i="3"/>
  <c r="B6" i="3"/>
  <c r="A6" i="3"/>
  <c r="M5" i="3"/>
  <c r="AT5" i="3" s="1"/>
  <c r="L5" i="3"/>
  <c r="AS5" i="3" s="1"/>
  <c r="W6" i="6" s="1"/>
  <c r="K5" i="3"/>
  <c r="AR5" i="3" s="1"/>
  <c r="J5" i="3"/>
  <c r="AQ5" i="3" s="1"/>
  <c r="U6" i="6" s="1"/>
  <c r="I5" i="3"/>
  <c r="AP5" i="3" s="1"/>
  <c r="H5" i="3"/>
  <c r="AO5" i="3" s="1"/>
  <c r="S6" i="6" s="1"/>
  <c r="G5" i="3"/>
  <c r="AN5" i="3" s="1"/>
  <c r="F5" i="3"/>
  <c r="AM5" i="3" s="1"/>
  <c r="Q6" i="6" s="1"/>
  <c r="E5" i="3"/>
  <c r="AL5" i="3" s="1"/>
  <c r="D5" i="3"/>
  <c r="AK5" i="3" s="1"/>
  <c r="O6" i="6" s="1"/>
  <c r="C5" i="3"/>
  <c r="B5" i="3"/>
  <c r="A5" i="3"/>
  <c r="M4" i="3"/>
  <c r="AT4" i="3" s="1"/>
  <c r="L4" i="3"/>
  <c r="AS4" i="3" s="1"/>
  <c r="W5" i="6" s="1"/>
  <c r="K4" i="3"/>
  <c r="AR4" i="3" s="1"/>
  <c r="J4" i="3"/>
  <c r="AQ4" i="3" s="1"/>
  <c r="U5" i="6" s="1"/>
  <c r="I4" i="3"/>
  <c r="AP4" i="3" s="1"/>
  <c r="H4" i="3"/>
  <c r="AO4" i="3" s="1"/>
  <c r="S5" i="6" s="1"/>
  <c r="G4" i="3"/>
  <c r="AN4" i="3" s="1"/>
  <c r="F4" i="3"/>
  <c r="AM4" i="3" s="1"/>
  <c r="Q5" i="6" s="1"/>
  <c r="E4" i="3"/>
  <c r="AL4" i="3" s="1"/>
  <c r="D4" i="3"/>
  <c r="AK4" i="3" s="1"/>
  <c r="O5" i="6" s="1"/>
  <c r="C4" i="3"/>
  <c r="B4" i="3"/>
  <c r="A4" i="3"/>
  <c r="M3" i="3"/>
  <c r="AT3" i="3" s="1"/>
  <c r="L3" i="3"/>
  <c r="AS3" i="3" s="1"/>
  <c r="W4" i="6" s="1"/>
  <c r="K3" i="3"/>
  <c r="AR3" i="3" s="1"/>
  <c r="J3" i="3"/>
  <c r="AQ3" i="3" s="1"/>
  <c r="I3" i="3"/>
  <c r="AP3" i="3" s="1"/>
  <c r="H3" i="3"/>
  <c r="AO3" i="3" s="1"/>
  <c r="G3" i="3"/>
  <c r="AN3" i="3" s="1"/>
  <c r="F3" i="3"/>
  <c r="AM3" i="3" s="1"/>
  <c r="E3" i="3"/>
  <c r="AL3" i="3" s="1"/>
  <c r="BG3" i="3" s="1"/>
  <c r="C3" i="3"/>
  <c r="B3" i="3"/>
  <c r="A3" i="3"/>
  <c r="C2" i="3"/>
  <c r="B2" i="3"/>
  <c r="A2" i="3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D353" i="2"/>
  <c r="C353" i="2"/>
  <c r="B353" i="2"/>
  <c r="A353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D352" i="2"/>
  <c r="C352" i="2"/>
  <c r="B352" i="2"/>
  <c r="A352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D351" i="2"/>
  <c r="C351" i="2"/>
  <c r="B351" i="2"/>
  <c r="A351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D350" i="2"/>
  <c r="C350" i="2"/>
  <c r="B350" i="2"/>
  <c r="A350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D349" i="2"/>
  <c r="C349" i="2"/>
  <c r="B349" i="2"/>
  <c r="A349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D348" i="2"/>
  <c r="C348" i="2"/>
  <c r="B348" i="2"/>
  <c r="A348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D347" i="2"/>
  <c r="C347" i="2"/>
  <c r="B347" i="2"/>
  <c r="A347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D346" i="2"/>
  <c r="C346" i="2"/>
  <c r="B346" i="2"/>
  <c r="A346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D345" i="2"/>
  <c r="C345" i="2"/>
  <c r="B345" i="2"/>
  <c r="A345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D344" i="2"/>
  <c r="C344" i="2"/>
  <c r="B344" i="2"/>
  <c r="A344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D343" i="2"/>
  <c r="C343" i="2"/>
  <c r="B343" i="2"/>
  <c r="A343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D342" i="2"/>
  <c r="C342" i="2"/>
  <c r="B342" i="2"/>
  <c r="A342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D341" i="2"/>
  <c r="C341" i="2"/>
  <c r="B341" i="2"/>
  <c r="A341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D340" i="2"/>
  <c r="C340" i="2"/>
  <c r="B340" i="2"/>
  <c r="A340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D339" i="2"/>
  <c r="C339" i="2"/>
  <c r="B339" i="2"/>
  <c r="A339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D338" i="2"/>
  <c r="C338" i="2"/>
  <c r="B338" i="2"/>
  <c r="A338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D337" i="2"/>
  <c r="C337" i="2"/>
  <c r="B337" i="2"/>
  <c r="A337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D336" i="2"/>
  <c r="C336" i="2"/>
  <c r="B336" i="2"/>
  <c r="A336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D335" i="2"/>
  <c r="C335" i="2"/>
  <c r="B335" i="2"/>
  <c r="A335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D334" i="2"/>
  <c r="C334" i="2"/>
  <c r="B334" i="2"/>
  <c r="A334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D333" i="2"/>
  <c r="C333" i="2"/>
  <c r="B333" i="2"/>
  <c r="A333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D332" i="2"/>
  <c r="C332" i="2"/>
  <c r="B332" i="2"/>
  <c r="A332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D331" i="2"/>
  <c r="C331" i="2"/>
  <c r="B331" i="2"/>
  <c r="A331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D330" i="2"/>
  <c r="C330" i="2"/>
  <c r="B330" i="2"/>
  <c r="A330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D329" i="2"/>
  <c r="C329" i="2"/>
  <c r="B329" i="2"/>
  <c r="A329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D328" i="2"/>
  <c r="C328" i="2"/>
  <c r="B328" i="2"/>
  <c r="A328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D327" i="2"/>
  <c r="C327" i="2"/>
  <c r="B327" i="2"/>
  <c r="A327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D326" i="2"/>
  <c r="C326" i="2"/>
  <c r="B326" i="2"/>
  <c r="A326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D325" i="2"/>
  <c r="C325" i="2"/>
  <c r="B325" i="2"/>
  <c r="A325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D324" i="2"/>
  <c r="C324" i="2"/>
  <c r="B324" i="2"/>
  <c r="A324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D323" i="2"/>
  <c r="C323" i="2"/>
  <c r="B323" i="2"/>
  <c r="A323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D322" i="2"/>
  <c r="C322" i="2"/>
  <c r="B322" i="2"/>
  <c r="A322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D321" i="2"/>
  <c r="C321" i="2"/>
  <c r="B321" i="2"/>
  <c r="A321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D320" i="2"/>
  <c r="C320" i="2"/>
  <c r="B320" i="2"/>
  <c r="A320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D319" i="2"/>
  <c r="C319" i="2"/>
  <c r="B319" i="2"/>
  <c r="A319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D318" i="2"/>
  <c r="C318" i="2"/>
  <c r="B318" i="2"/>
  <c r="A318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D317" i="2"/>
  <c r="C317" i="2"/>
  <c r="B317" i="2"/>
  <c r="A317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D316" i="2"/>
  <c r="C316" i="2"/>
  <c r="B316" i="2"/>
  <c r="A316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D315" i="2"/>
  <c r="C315" i="2"/>
  <c r="B315" i="2"/>
  <c r="A315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D314" i="2"/>
  <c r="C314" i="2"/>
  <c r="B314" i="2"/>
  <c r="A314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D313" i="2"/>
  <c r="C313" i="2"/>
  <c r="B313" i="2"/>
  <c r="A313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D312" i="2"/>
  <c r="C312" i="2"/>
  <c r="B312" i="2"/>
  <c r="A312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D311" i="2"/>
  <c r="C311" i="2"/>
  <c r="B311" i="2"/>
  <c r="A311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D310" i="2"/>
  <c r="C310" i="2"/>
  <c r="B310" i="2"/>
  <c r="A310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D309" i="2"/>
  <c r="C309" i="2"/>
  <c r="B309" i="2"/>
  <c r="A309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D308" i="2"/>
  <c r="C308" i="2"/>
  <c r="B308" i="2"/>
  <c r="A308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D307" i="2"/>
  <c r="C307" i="2"/>
  <c r="B307" i="2"/>
  <c r="A307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D306" i="2"/>
  <c r="C306" i="2"/>
  <c r="B306" i="2"/>
  <c r="A306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D305" i="2"/>
  <c r="C305" i="2"/>
  <c r="B305" i="2"/>
  <c r="A305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D304" i="2"/>
  <c r="C304" i="2"/>
  <c r="B304" i="2"/>
  <c r="A304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D303" i="2"/>
  <c r="C303" i="2"/>
  <c r="B303" i="2"/>
  <c r="A303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D302" i="2"/>
  <c r="C302" i="2"/>
  <c r="B302" i="2"/>
  <c r="A302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D301" i="2"/>
  <c r="C301" i="2"/>
  <c r="B301" i="2"/>
  <c r="A301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D300" i="2"/>
  <c r="C300" i="2"/>
  <c r="B300" i="2"/>
  <c r="A300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D299" i="2"/>
  <c r="C299" i="2"/>
  <c r="B299" i="2"/>
  <c r="A299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D298" i="2"/>
  <c r="C298" i="2"/>
  <c r="B298" i="2"/>
  <c r="A298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D297" i="2"/>
  <c r="C297" i="2"/>
  <c r="B297" i="2"/>
  <c r="A297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D296" i="2"/>
  <c r="C296" i="2"/>
  <c r="B296" i="2"/>
  <c r="A296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D295" i="2"/>
  <c r="C295" i="2"/>
  <c r="B295" i="2"/>
  <c r="A295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D294" i="2"/>
  <c r="C294" i="2"/>
  <c r="B294" i="2"/>
  <c r="A294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D293" i="2"/>
  <c r="C293" i="2"/>
  <c r="B293" i="2"/>
  <c r="A293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D292" i="2"/>
  <c r="C292" i="2"/>
  <c r="B292" i="2"/>
  <c r="A292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D291" i="2"/>
  <c r="C291" i="2"/>
  <c r="B291" i="2"/>
  <c r="A291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D290" i="2"/>
  <c r="C290" i="2"/>
  <c r="B290" i="2"/>
  <c r="A290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D289" i="2"/>
  <c r="C289" i="2"/>
  <c r="B289" i="2"/>
  <c r="A289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D288" i="2"/>
  <c r="C288" i="2"/>
  <c r="B288" i="2"/>
  <c r="A288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D287" i="2"/>
  <c r="C287" i="2"/>
  <c r="B287" i="2"/>
  <c r="A287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D286" i="2"/>
  <c r="C286" i="2"/>
  <c r="B286" i="2"/>
  <c r="A286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D285" i="2"/>
  <c r="C285" i="2"/>
  <c r="B285" i="2"/>
  <c r="A285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D284" i="2"/>
  <c r="C284" i="2"/>
  <c r="B284" i="2"/>
  <c r="A284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D283" i="2"/>
  <c r="C283" i="2"/>
  <c r="B283" i="2"/>
  <c r="A283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D282" i="2"/>
  <c r="C282" i="2"/>
  <c r="B282" i="2"/>
  <c r="A282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D281" i="2"/>
  <c r="C281" i="2"/>
  <c r="B281" i="2"/>
  <c r="A281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D280" i="2"/>
  <c r="C280" i="2"/>
  <c r="B280" i="2"/>
  <c r="A280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D279" i="2"/>
  <c r="C279" i="2"/>
  <c r="B279" i="2"/>
  <c r="A279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D278" i="2"/>
  <c r="C278" i="2"/>
  <c r="B278" i="2"/>
  <c r="A278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D277" i="2"/>
  <c r="C277" i="2"/>
  <c r="B277" i="2"/>
  <c r="A277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D276" i="2"/>
  <c r="C276" i="2"/>
  <c r="B276" i="2"/>
  <c r="A276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D275" i="2"/>
  <c r="C275" i="2"/>
  <c r="B275" i="2"/>
  <c r="A275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D274" i="2"/>
  <c r="C274" i="2"/>
  <c r="B274" i="2"/>
  <c r="A274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D273" i="2"/>
  <c r="C273" i="2"/>
  <c r="B273" i="2"/>
  <c r="A273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D272" i="2"/>
  <c r="C272" i="2"/>
  <c r="B272" i="2"/>
  <c r="A272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D271" i="2"/>
  <c r="C271" i="2"/>
  <c r="B271" i="2"/>
  <c r="A271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D270" i="2"/>
  <c r="C270" i="2"/>
  <c r="B270" i="2"/>
  <c r="A270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D269" i="2"/>
  <c r="C269" i="2"/>
  <c r="B269" i="2"/>
  <c r="A269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D268" i="2"/>
  <c r="C268" i="2"/>
  <c r="B268" i="2"/>
  <c r="A268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D267" i="2"/>
  <c r="C267" i="2"/>
  <c r="B267" i="2"/>
  <c r="A267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D266" i="2"/>
  <c r="C266" i="2"/>
  <c r="B266" i="2"/>
  <c r="A266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D265" i="2"/>
  <c r="C265" i="2"/>
  <c r="B265" i="2"/>
  <c r="A265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D264" i="2"/>
  <c r="C264" i="2"/>
  <c r="B264" i="2"/>
  <c r="A264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D263" i="2"/>
  <c r="C263" i="2"/>
  <c r="B263" i="2"/>
  <c r="A263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D262" i="2"/>
  <c r="C262" i="2"/>
  <c r="B262" i="2"/>
  <c r="A262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D261" i="2"/>
  <c r="C261" i="2"/>
  <c r="B261" i="2"/>
  <c r="A261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D260" i="2"/>
  <c r="C260" i="2"/>
  <c r="B260" i="2"/>
  <c r="A260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D259" i="2"/>
  <c r="C259" i="2"/>
  <c r="B259" i="2"/>
  <c r="A259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D258" i="2"/>
  <c r="C258" i="2"/>
  <c r="B258" i="2"/>
  <c r="A258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D257" i="2"/>
  <c r="C257" i="2"/>
  <c r="B257" i="2"/>
  <c r="A257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D256" i="2"/>
  <c r="C256" i="2"/>
  <c r="B256" i="2"/>
  <c r="A256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D255" i="2"/>
  <c r="C255" i="2"/>
  <c r="B255" i="2"/>
  <c r="A255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D254" i="2"/>
  <c r="C254" i="2"/>
  <c r="B254" i="2"/>
  <c r="A254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D253" i="2"/>
  <c r="C253" i="2"/>
  <c r="B253" i="2"/>
  <c r="A253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D252" i="2"/>
  <c r="C252" i="2"/>
  <c r="B252" i="2"/>
  <c r="A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D251" i="2"/>
  <c r="C251" i="2"/>
  <c r="B251" i="2"/>
  <c r="A251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D250" i="2"/>
  <c r="C250" i="2"/>
  <c r="B250" i="2"/>
  <c r="A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D249" i="2"/>
  <c r="C249" i="2"/>
  <c r="B249" i="2"/>
  <c r="A249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D248" i="2"/>
  <c r="C248" i="2"/>
  <c r="B248" i="2"/>
  <c r="A248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D247" i="2"/>
  <c r="C247" i="2"/>
  <c r="B247" i="2"/>
  <c r="A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D246" i="2"/>
  <c r="C246" i="2"/>
  <c r="B246" i="2"/>
  <c r="A246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D245" i="2"/>
  <c r="C245" i="2"/>
  <c r="B245" i="2"/>
  <c r="A245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D244" i="2"/>
  <c r="C244" i="2"/>
  <c r="B244" i="2"/>
  <c r="A244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D243" i="2"/>
  <c r="C243" i="2"/>
  <c r="B243" i="2"/>
  <c r="A243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D242" i="2"/>
  <c r="C242" i="2"/>
  <c r="B242" i="2"/>
  <c r="A242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D241" i="2"/>
  <c r="C241" i="2"/>
  <c r="B241" i="2"/>
  <c r="A241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D240" i="2"/>
  <c r="C240" i="2"/>
  <c r="B240" i="2"/>
  <c r="A240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D239" i="2"/>
  <c r="C239" i="2"/>
  <c r="B239" i="2"/>
  <c r="A239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D238" i="2"/>
  <c r="C238" i="2"/>
  <c r="B238" i="2"/>
  <c r="A238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D237" i="2"/>
  <c r="C237" i="2"/>
  <c r="B237" i="2"/>
  <c r="A237" i="2"/>
  <c r="T236" i="2"/>
  <c r="S236" i="2"/>
  <c r="R236" i="2"/>
  <c r="Q236" i="2"/>
  <c r="P236" i="2"/>
  <c r="O236" i="2"/>
  <c r="M236" i="2"/>
  <c r="L236" i="2"/>
  <c r="K236" i="2"/>
  <c r="J236" i="2"/>
  <c r="I236" i="2"/>
  <c r="H236" i="2"/>
  <c r="G236" i="2"/>
  <c r="F236" i="2"/>
  <c r="D236" i="2"/>
  <c r="C236" i="2"/>
  <c r="B236" i="2"/>
  <c r="A236" i="2"/>
  <c r="T235" i="2"/>
  <c r="S235" i="2"/>
  <c r="R235" i="2"/>
  <c r="Q235" i="2"/>
  <c r="P235" i="2"/>
  <c r="O235" i="2"/>
  <c r="M235" i="2"/>
  <c r="L235" i="2"/>
  <c r="K235" i="2"/>
  <c r="J235" i="2"/>
  <c r="I235" i="2"/>
  <c r="H235" i="2"/>
  <c r="G235" i="2"/>
  <c r="F235" i="2"/>
  <c r="D235" i="2"/>
  <c r="C235" i="2"/>
  <c r="B235" i="2"/>
  <c r="A235" i="2"/>
  <c r="T234" i="2"/>
  <c r="S234" i="2"/>
  <c r="R234" i="2"/>
  <c r="Q234" i="2"/>
  <c r="P234" i="2"/>
  <c r="O234" i="2"/>
  <c r="M234" i="2"/>
  <c r="L234" i="2"/>
  <c r="K234" i="2"/>
  <c r="J234" i="2"/>
  <c r="I234" i="2"/>
  <c r="H234" i="2"/>
  <c r="G234" i="2"/>
  <c r="F234" i="2"/>
  <c r="D234" i="2"/>
  <c r="C234" i="2"/>
  <c r="B234" i="2"/>
  <c r="A234" i="2"/>
  <c r="T233" i="2"/>
  <c r="S233" i="2"/>
  <c r="R233" i="2"/>
  <c r="Q233" i="2"/>
  <c r="P233" i="2"/>
  <c r="O233" i="2"/>
  <c r="M233" i="2"/>
  <c r="L233" i="2"/>
  <c r="K233" i="2"/>
  <c r="J233" i="2"/>
  <c r="I233" i="2"/>
  <c r="H233" i="2"/>
  <c r="G233" i="2"/>
  <c r="F233" i="2"/>
  <c r="D233" i="2"/>
  <c r="C233" i="2"/>
  <c r="B233" i="2"/>
  <c r="A233" i="2"/>
  <c r="T232" i="2"/>
  <c r="S232" i="2"/>
  <c r="R232" i="2"/>
  <c r="Q232" i="2"/>
  <c r="P232" i="2"/>
  <c r="O232" i="2"/>
  <c r="M232" i="2"/>
  <c r="L232" i="2"/>
  <c r="K232" i="2"/>
  <c r="J232" i="2"/>
  <c r="I232" i="2"/>
  <c r="H232" i="2"/>
  <c r="G232" i="2"/>
  <c r="F232" i="2"/>
  <c r="D232" i="2"/>
  <c r="C232" i="2"/>
  <c r="B232" i="2"/>
  <c r="A232" i="2"/>
  <c r="T231" i="2"/>
  <c r="S231" i="2"/>
  <c r="R231" i="2"/>
  <c r="Q231" i="2"/>
  <c r="P231" i="2"/>
  <c r="O231" i="2"/>
  <c r="M231" i="2"/>
  <c r="L231" i="2"/>
  <c r="K231" i="2"/>
  <c r="J231" i="2"/>
  <c r="I231" i="2"/>
  <c r="H231" i="2"/>
  <c r="G231" i="2"/>
  <c r="F231" i="2"/>
  <c r="D231" i="2"/>
  <c r="C231" i="2"/>
  <c r="B231" i="2"/>
  <c r="A231" i="2"/>
  <c r="T230" i="2"/>
  <c r="S230" i="2"/>
  <c r="R230" i="2"/>
  <c r="Q230" i="2"/>
  <c r="P230" i="2"/>
  <c r="O230" i="2"/>
  <c r="M230" i="2"/>
  <c r="L230" i="2"/>
  <c r="K230" i="2"/>
  <c r="J230" i="2"/>
  <c r="I230" i="2"/>
  <c r="H230" i="2"/>
  <c r="G230" i="2"/>
  <c r="F230" i="2"/>
  <c r="D230" i="2"/>
  <c r="C230" i="2"/>
  <c r="B230" i="2"/>
  <c r="A230" i="2"/>
  <c r="T229" i="2"/>
  <c r="S229" i="2"/>
  <c r="R229" i="2"/>
  <c r="Q229" i="2"/>
  <c r="P229" i="2"/>
  <c r="O229" i="2"/>
  <c r="M229" i="2"/>
  <c r="L229" i="2"/>
  <c r="K229" i="2"/>
  <c r="J229" i="2"/>
  <c r="I229" i="2"/>
  <c r="H229" i="2"/>
  <c r="G229" i="2"/>
  <c r="F229" i="2"/>
  <c r="D229" i="2"/>
  <c r="C229" i="2"/>
  <c r="B229" i="2"/>
  <c r="A229" i="2"/>
  <c r="T228" i="2"/>
  <c r="S228" i="2"/>
  <c r="R228" i="2"/>
  <c r="Q228" i="2"/>
  <c r="P228" i="2"/>
  <c r="O228" i="2"/>
  <c r="M228" i="2"/>
  <c r="L228" i="2"/>
  <c r="K228" i="2"/>
  <c r="J228" i="2"/>
  <c r="I228" i="2"/>
  <c r="H228" i="2"/>
  <c r="G228" i="2"/>
  <c r="F228" i="2"/>
  <c r="D228" i="2"/>
  <c r="C228" i="2"/>
  <c r="B228" i="2"/>
  <c r="A228" i="2"/>
  <c r="T227" i="2"/>
  <c r="S227" i="2"/>
  <c r="R227" i="2"/>
  <c r="Q227" i="2"/>
  <c r="P227" i="2"/>
  <c r="O227" i="2"/>
  <c r="M227" i="2"/>
  <c r="L227" i="2"/>
  <c r="K227" i="2"/>
  <c r="J227" i="2"/>
  <c r="I227" i="2"/>
  <c r="H227" i="2"/>
  <c r="G227" i="2"/>
  <c r="F227" i="2"/>
  <c r="D227" i="2"/>
  <c r="C227" i="2"/>
  <c r="B227" i="2"/>
  <c r="A227" i="2"/>
  <c r="T226" i="2"/>
  <c r="S226" i="2"/>
  <c r="R226" i="2"/>
  <c r="Q226" i="2"/>
  <c r="P226" i="2"/>
  <c r="O226" i="2"/>
  <c r="M226" i="2"/>
  <c r="L226" i="2"/>
  <c r="K226" i="2"/>
  <c r="J226" i="2"/>
  <c r="I226" i="2"/>
  <c r="H226" i="2"/>
  <c r="G226" i="2"/>
  <c r="F226" i="2"/>
  <c r="D226" i="2"/>
  <c r="C226" i="2"/>
  <c r="B226" i="2"/>
  <c r="A226" i="2"/>
  <c r="T225" i="2"/>
  <c r="S225" i="2"/>
  <c r="R225" i="2"/>
  <c r="Q225" i="2"/>
  <c r="P225" i="2"/>
  <c r="O225" i="2"/>
  <c r="M225" i="2"/>
  <c r="L225" i="2"/>
  <c r="K225" i="2"/>
  <c r="J225" i="2"/>
  <c r="I225" i="2"/>
  <c r="H225" i="2"/>
  <c r="G225" i="2"/>
  <c r="F225" i="2"/>
  <c r="D225" i="2"/>
  <c r="C225" i="2"/>
  <c r="B225" i="2"/>
  <c r="A225" i="2"/>
  <c r="T224" i="2"/>
  <c r="S224" i="2"/>
  <c r="R224" i="2"/>
  <c r="Q224" i="2"/>
  <c r="P224" i="2"/>
  <c r="O224" i="2"/>
  <c r="M224" i="2"/>
  <c r="L224" i="2"/>
  <c r="K224" i="2"/>
  <c r="J224" i="2"/>
  <c r="I224" i="2"/>
  <c r="H224" i="2"/>
  <c r="G224" i="2"/>
  <c r="F224" i="2"/>
  <c r="D224" i="2"/>
  <c r="C224" i="2"/>
  <c r="B224" i="2"/>
  <c r="A224" i="2"/>
  <c r="T223" i="2"/>
  <c r="S223" i="2"/>
  <c r="R223" i="2"/>
  <c r="Q223" i="2"/>
  <c r="P223" i="2"/>
  <c r="O223" i="2"/>
  <c r="M223" i="2"/>
  <c r="L223" i="2"/>
  <c r="K223" i="2"/>
  <c r="J223" i="2"/>
  <c r="I223" i="2"/>
  <c r="H223" i="2"/>
  <c r="G223" i="2"/>
  <c r="F223" i="2"/>
  <c r="D223" i="2"/>
  <c r="C223" i="2"/>
  <c r="B223" i="2"/>
  <c r="A223" i="2"/>
  <c r="T222" i="2"/>
  <c r="S222" i="2"/>
  <c r="R222" i="2"/>
  <c r="Q222" i="2"/>
  <c r="P222" i="2"/>
  <c r="O222" i="2"/>
  <c r="M222" i="2"/>
  <c r="L222" i="2"/>
  <c r="K222" i="2"/>
  <c r="J222" i="2"/>
  <c r="I222" i="2"/>
  <c r="H222" i="2"/>
  <c r="G222" i="2"/>
  <c r="F222" i="2"/>
  <c r="D222" i="2"/>
  <c r="C222" i="2"/>
  <c r="B222" i="2"/>
  <c r="A222" i="2"/>
  <c r="T221" i="2"/>
  <c r="S221" i="2"/>
  <c r="R221" i="2"/>
  <c r="Q221" i="2"/>
  <c r="P221" i="2"/>
  <c r="O221" i="2"/>
  <c r="M221" i="2"/>
  <c r="L221" i="2"/>
  <c r="K221" i="2"/>
  <c r="J221" i="2"/>
  <c r="I221" i="2"/>
  <c r="H221" i="2"/>
  <c r="G221" i="2"/>
  <c r="F221" i="2"/>
  <c r="D221" i="2"/>
  <c r="C221" i="2"/>
  <c r="B221" i="2"/>
  <c r="A221" i="2"/>
  <c r="T220" i="2"/>
  <c r="S220" i="2"/>
  <c r="R220" i="2"/>
  <c r="Q220" i="2"/>
  <c r="P220" i="2"/>
  <c r="O220" i="2"/>
  <c r="M220" i="2"/>
  <c r="L220" i="2"/>
  <c r="K220" i="2"/>
  <c r="J220" i="2"/>
  <c r="I220" i="2"/>
  <c r="H220" i="2"/>
  <c r="G220" i="2"/>
  <c r="F220" i="2"/>
  <c r="D220" i="2"/>
  <c r="C220" i="2"/>
  <c r="B220" i="2"/>
  <c r="A220" i="2"/>
  <c r="T219" i="2"/>
  <c r="S219" i="2"/>
  <c r="R219" i="2"/>
  <c r="Q219" i="2"/>
  <c r="P219" i="2"/>
  <c r="O219" i="2"/>
  <c r="M219" i="2"/>
  <c r="L219" i="2"/>
  <c r="K219" i="2"/>
  <c r="J219" i="2"/>
  <c r="I219" i="2"/>
  <c r="H219" i="2"/>
  <c r="G219" i="2"/>
  <c r="F219" i="2"/>
  <c r="D219" i="2"/>
  <c r="C219" i="2"/>
  <c r="B219" i="2"/>
  <c r="A219" i="2"/>
  <c r="T218" i="2"/>
  <c r="S218" i="2"/>
  <c r="R218" i="2"/>
  <c r="Q218" i="2"/>
  <c r="P218" i="2"/>
  <c r="O218" i="2"/>
  <c r="M218" i="2"/>
  <c r="L218" i="2"/>
  <c r="K218" i="2"/>
  <c r="J218" i="2"/>
  <c r="I218" i="2"/>
  <c r="H218" i="2"/>
  <c r="G218" i="2"/>
  <c r="F218" i="2"/>
  <c r="D218" i="2"/>
  <c r="C218" i="2"/>
  <c r="B218" i="2"/>
  <c r="A218" i="2"/>
  <c r="T217" i="2"/>
  <c r="S217" i="2"/>
  <c r="R217" i="2"/>
  <c r="Q217" i="2"/>
  <c r="P217" i="2"/>
  <c r="O217" i="2"/>
  <c r="M217" i="2"/>
  <c r="L217" i="2"/>
  <c r="K217" i="2"/>
  <c r="J217" i="2"/>
  <c r="I217" i="2"/>
  <c r="H217" i="2"/>
  <c r="G217" i="2"/>
  <c r="F217" i="2"/>
  <c r="D217" i="2"/>
  <c r="C217" i="2"/>
  <c r="B217" i="2"/>
  <c r="A217" i="2"/>
  <c r="T216" i="2"/>
  <c r="S216" i="2"/>
  <c r="R216" i="2"/>
  <c r="Q216" i="2"/>
  <c r="P216" i="2"/>
  <c r="O216" i="2"/>
  <c r="M216" i="2"/>
  <c r="L216" i="2"/>
  <c r="K216" i="2"/>
  <c r="J216" i="2"/>
  <c r="I216" i="2"/>
  <c r="H216" i="2"/>
  <c r="G216" i="2"/>
  <c r="F216" i="2"/>
  <c r="D216" i="2"/>
  <c r="C216" i="2"/>
  <c r="B216" i="2"/>
  <c r="A216" i="2"/>
  <c r="T215" i="2"/>
  <c r="S215" i="2"/>
  <c r="R215" i="2"/>
  <c r="Q215" i="2"/>
  <c r="P215" i="2"/>
  <c r="O215" i="2"/>
  <c r="M215" i="2"/>
  <c r="L215" i="2"/>
  <c r="K215" i="2"/>
  <c r="J215" i="2"/>
  <c r="I215" i="2"/>
  <c r="H215" i="2"/>
  <c r="G215" i="2"/>
  <c r="F215" i="2"/>
  <c r="D215" i="2"/>
  <c r="C215" i="2"/>
  <c r="B215" i="2"/>
  <c r="A215" i="2"/>
  <c r="T214" i="2"/>
  <c r="S214" i="2"/>
  <c r="R214" i="2"/>
  <c r="Q214" i="2"/>
  <c r="P214" i="2"/>
  <c r="O214" i="2"/>
  <c r="M214" i="2"/>
  <c r="L214" i="2"/>
  <c r="K214" i="2"/>
  <c r="J214" i="2"/>
  <c r="I214" i="2"/>
  <c r="H214" i="2"/>
  <c r="G214" i="2"/>
  <c r="F214" i="2"/>
  <c r="D214" i="2"/>
  <c r="C214" i="2"/>
  <c r="B214" i="2"/>
  <c r="A214" i="2"/>
  <c r="T213" i="2"/>
  <c r="S213" i="2"/>
  <c r="R213" i="2"/>
  <c r="Q213" i="2"/>
  <c r="P213" i="2"/>
  <c r="O213" i="2"/>
  <c r="M213" i="2"/>
  <c r="L213" i="2"/>
  <c r="K213" i="2"/>
  <c r="J213" i="2"/>
  <c r="I213" i="2"/>
  <c r="H213" i="2"/>
  <c r="G213" i="2"/>
  <c r="F213" i="2"/>
  <c r="D213" i="2"/>
  <c r="C213" i="2"/>
  <c r="B213" i="2"/>
  <c r="A213" i="2"/>
  <c r="T212" i="2"/>
  <c r="S212" i="2"/>
  <c r="R212" i="2"/>
  <c r="Q212" i="2"/>
  <c r="P212" i="2"/>
  <c r="O212" i="2"/>
  <c r="M212" i="2"/>
  <c r="L212" i="2"/>
  <c r="K212" i="2"/>
  <c r="J212" i="2"/>
  <c r="I212" i="2"/>
  <c r="H212" i="2"/>
  <c r="G212" i="2"/>
  <c r="F212" i="2"/>
  <c r="D212" i="2"/>
  <c r="C212" i="2"/>
  <c r="B212" i="2"/>
  <c r="A212" i="2"/>
  <c r="T211" i="2"/>
  <c r="S211" i="2"/>
  <c r="R211" i="2"/>
  <c r="Q211" i="2"/>
  <c r="P211" i="2"/>
  <c r="O211" i="2"/>
  <c r="M211" i="2"/>
  <c r="L211" i="2"/>
  <c r="K211" i="2"/>
  <c r="J211" i="2"/>
  <c r="I211" i="2"/>
  <c r="H211" i="2"/>
  <c r="G211" i="2"/>
  <c r="F211" i="2"/>
  <c r="D211" i="2"/>
  <c r="C211" i="2"/>
  <c r="B211" i="2"/>
  <c r="A211" i="2"/>
  <c r="T210" i="2"/>
  <c r="S210" i="2"/>
  <c r="R210" i="2"/>
  <c r="Q210" i="2"/>
  <c r="P210" i="2"/>
  <c r="O210" i="2"/>
  <c r="M210" i="2"/>
  <c r="L210" i="2"/>
  <c r="K210" i="2"/>
  <c r="J210" i="2"/>
  <c r="I210" i="2"/>
  <c r="H210" i="2"/>
  <c r="G210" i="2"/>
  <c r="F210" i="2"/>
  <c r="D210" i="2"/>
  <c r="C210" i="2"/>
  <c r="B210" i="2"/>
  <c r="A210" i="2"/>
  <c r="T209" i="2"/>
  <c r="S209" i="2"/>
  <c r="R209" i="2"/>
  <c r="Q209" i="2"/>
  <c r="P209" i="2"/>
  <c r="O209" i="2"/>
  <c r="M209" i="2"/>
  <c r="L209" i="2"/>
  <c r="K209" i="2"/>
  <c r="J209" i="2"/>
  <c r="I209" i="2"/>
  <c r="H209" i="2"/>
  <c r="G209" i="2"/>
  <c r="F209" i="2"/>
  <c r="D209" i="2"/>
  <c r="C209" i="2"/>
  <c r="B209" i="2"/>
  <c r="A209" i="2"/>
  <c r="T208" i="2"/>
  <c r="S208" i="2"/>
  <c r="R208" i="2"/>
  <c r="Q208" i="2"/>
  <c r="P208" i="2"/>
  <c r="O208" i="2"/>
  <c r="M208" i="2"/>
  <c r="L208" i="2"/>
  <c r="K208" i="2"/>
  <c r="J208" i="2"/>
  <c r="I208" i="2"/>
  <c r="H208" i="2"/>
  <c r="G208" i="2"/>
  <c r="F208" i="2"/>
  <c r="D208" i="2"/>
  <c r="C208" i="2"/>
  <c r="B208" i="2"/>
  <c r="A208" i="2"/>
  <c r="T207" i="2"/>
  <c r="S207" i="2"/>
  <c r="R207" i="2"/>
  <c r="Q207" i="2"/>
  <c r="P207" i="2"/>
  <c r="O207" i="2"/>
  <c r="M207" i="2"/>
  <c r="L207" i="2"/>
  <c r="K207" i="2"/>
  <c r="J207" i="2"/>
  <c r="I207" i="2"/>
  <c r="H207" i="2"/>
  <c r="G207" i="2"/>
  <c r="F207" i="2"/>
  <c r="D207" i="2"/>
  <c r="C207" i="2"/>
  <c r="B207" i="2"/>
  <c r="A207" i="2"/>
  <c r="T206" i="2"/>
  <c r="S206" i="2"/>
  <c r="R206" i="2"/>
  <c r="Q206" i="2"/>
  <c r="P206" i="2"/>
  <c r="O206" i="2"/>
  <c r="M206" i="2"/>
  <c r="L206" i="2"/>
  <c r="K206" i="2"/>
  <c r="J206" i="2"/>
  <c r="I206" i="2"/>
  <c r="H206" i="2"/>
  <c r="G206" i="2"/>
  <c r="F206" i="2"/>
  <c r="D206" i="2"/>
  <c r="C206" i="2"/>
  <c r="B206" i="2"/>
  <c r="A206" i="2"/>
  <c r="T205" i="2"/>
  <c r="S205" i="2"/>
  <c r="R205" i="2"/>
  <c r="Q205" i="2"/>
  <c r="P205" i="2"/>
  <c r="O205" i="2"/>
  <c r="M205" i="2"/>
  <c r="L205" i="2"/>
  <c r="K205" i="2"/>
  <c r="J205" i="2"/>
  <c r="I205" i="2"/>
  <c r="H205" i="2"/>
  <c r="G205" i="2"/>
  <c r="F205" i="2"/>
  <c r="D205" i="2"/>
  <c r="C205" i="2"/>
  <c r="B205" i="2"/>
  <c r="A205" i="2"/>
  <c r="T204" i="2"/>
  <c r="S204" i="2"/>
  <c r="R204" i="2"/>
  <c r="Q204" i="2"/>
  <c r="P204" i="2"/>
  <c r="O204" i="2"/>
  <c r="M204" i="2"/>
  <c r="L204" i="2"/>
  <c r="K204" i="2"/>
  <c r="J204" i="2"/>
  <c r="I204" i="2"/>
  <c r="H204" i="2"/>
  <c r="G204" i="2"/>
  <c r="F204" i="2"/>
  <c r="D204" i="2"/>
  <c r="C204" i="2"/>
  <c r="B204" i="2"/>
  <c r="A204" i="2"/>
  <c r="T203" i="2"/>
  <c r="S203" i="2"/>
  <c r="R203" i="2"/>
  <c r="Q203" i="2"/>
  <c r="P203" i="2"/>
  <c r="O203" i="2"/>
  <c r="M203" i="2"/>
  <c r="L203" i="2"/>
  <c r="K203" i="2"/>
  <c r="J203" i="2"/>
  <c r="I203" i="2"/>
  <c r="H203" i="2"/>
  <c r="G203" i="2"/>
  <c r="F203" i="2"/>
  <c r="D203" i="2"/>
  <c r="C203" i="2"/>
  <c r="B203" i="2"/>
  <c r="A203" i="2"/>
  <c r="T202" i="2"/>
  <c r="S202" i="2"/>
  <c r="R202" i="2"/>
  <c r="Q202" i="2"/>
  <c r="P202" i="2"/>
  <c r="O202" i="2"/>
  <c r="M202" i="2"/>
  <c r="L202" i="2"/>
  <c r="K202" i="2"/>
  <c r="J202" i="2"/>
  <c r="I202" i="2"/>
  <c r="H202" i="2"/>
  <c r="G202" i="2"/>
  <c r="F202" i="2"/>
  <c r="D202" i="2"/>
  <c r="C202" i="2"/>
  <c r="B202" i="2"/>
  <c r="A202" i="2"/>
  <c r="T201" i="2"/>
  <c r="S201" i="2"/>
  <c r="R201" i="2"/>
  <c r="Q201" i="2"/>
  <c r="P201" i="2"/>
  <c r="O201" i="2"/>
  <c r="M201" i="2"/>
  <c r="L201" i="2"/>
  <c r="K201" i="2"/>
  <c r="J201" i="2"/>
  <c r="I201" i="2"/>
  <c r="H201" i="2"/>
  <c r="G201" i="2"/>
  <c r="F201" i="2"/>
  <c r="D201" i="2"/>
  <c r="C201" i="2"/>
  <c r="B201" i="2"/>
  <c r="A201" i="2"/>
  <c r="T200" i="2"/>
  <c r="S200" i="2"/>
  <c r="R200" i="2"/>
  <c r="Q200" i="2"/>
  <c r="P200" i="2"/>
  <c r="O200" i="2"/>
  <c r="M200" i="2"/>
  <c r="L200" i="2"/>
  <c r="K200" i="2"/>
  <c r="J200" i="2"/>
  <c r="I200" i="2"/>
  <c r="H200" i="2"/>
  <c r="G200" i="2"/>
  <c r="F200" i="2"/>
  <c r="D200" i="2"/>
  <c r="C200" i="2"/>
  <c r="B200" i="2"/>
  <c r="A200" i="2"/>
  <c r="T199" i="2"/>
  <c r="S199" i="2"/>
  <c r="R199" i="2"/>
  <c r="Q199" i="2"/>
  <c r="P199" i="2"/>
  <c r="O199" i="2"/>
  <c r="M199" i="2"/>
  <c r="L199" i="2"/>
  <c r="K199" i="2"/>
  <c r="J199" i="2"/>
  <c r="I199" i="2"/>
  <c r="H199" i="2"/>
  <c r="G199" i="2"/>
  <c r="F199" i="2"/>
  <c r="D199" i="2"/>
  <c r="C199" i="2"/>
  <c r="B199" i="2"/>
  <c r="A199" i="2"/>
  <c r="T198" i="2"/>
  <c r="S198" i="2"/>
  <c r="R198" i="2"/>
  <c r="Q198" i="2"/>
  <c r="P198" i="2"/>
  <c r="O198" i="2"/>
  <c r="M198" i="2"/>
  <c r="L198" i="2"/>
  <c r="K198" i="2"/>
  <c r="J198" i="2"/>
  <c r="I198" i="2"/>
  <c r="H198" i="2"/>
  <c r="G198" i="2"/>
  <c r="F198" i="2"/>
  <c r="D198" i="2"/>
  <c r="C198" i="2"/>
  <c r="B198" i="2"/>
  <c r="A198" i="2"/>
  <c r="T197" i="2"/>
  <c r="S197" i="2"/>
  <c r="R197" i="2"/>
  <c r="Q197" i="2"/>
  <c r="P197" i="2"/>
  <c r="O197" i="2"/>
  <c r="M197" i="2"/>
  <c r="L197" i="2"/>
  <c r="K197" i="2"/>
  <c r="J197" i="2"/>
  <c r="I197" i="2"/>
  <c r="H197" i="2"/>
  <c r="G197" i="2"/>
  <c r="F197" i="2"/>
  <c r="D197" i="2"/>
  <c r="C197" i="2"/>
  <c r="B197" i="2"/>
  <c r="A197" i="2"/>
  <c r="T196" i="2"/>
  <c r="S196" i="2"/>
  <c r="R196" i="2"/>
  <c r="Q196" i="2"/>
  <c r="P196" i="2"/>
  <c r="O196" i="2"/>
  <c r="M196" i="2"/>
  <c r="L196" i="2"/>
  <c r="K196" i="2"/>
  <c r="J196" i="2"/>
  <c r="I196" i="2"/>
  <c r="H196" i="2"/>
  <c r="G196" i="2"/>
  <c r="F196" i="2"/>
  <c r="D196" i="2"/>
  <c r="C196" i="2"/>
  <c r="B196" i="2"/>
  <c r="A196" i="2"/>
  <c r="T195" i="2"/>
  <c r="S195" i="2"/>
  <c r="R195" i="2"/>
  <c r="Q195" i="2"/>
  <c r="P195" i="2"/>
  <c r="O195" i="2"/>
  <c r="M195" i="2"/>
  <c r="L195" i="2"/>
  <c r="K195" i="2"/>
  <c r="J195" i="2"/>
  <c r="I195" i="2"/>
  <c r="H195" i="2"/>
  <c r="G195" i="2"/>
  <c r="F195" i="2"/>
  <c r="D195" i="2"/>
  <c r="C195" i="2"/>
  <c r="B195" i="2"/>
  <c r="A195" i="2"/>
  <c r="T194" i="2"/>
  <c r="S194" i="2"/>
  <c r="R194" i="2"/>
  <c r="Q194" i="2"/>
  <c r="P194" i="2"/>
  <c r="O194" i="2"/>
  <c r="M194" i="2"/>
  <c r="L194" i="2"/>
  <c r="K194" i="2"/>
  <c r="J194" i="2"/>
  <c r="I194" i="2"/>
  <c r="H194" i="2"/>
  <c r="G194" i="2"/>
  <c r="F194" i="2"/>
  <c r="D194" i="2"/>
  <c r="C194" i="2"/>
  <c r="B194" i="2"/>
  <c r="A194" i="2"/>
  <c r="T193" i="2"/>
  <c r="S193" i="2"/>
  <c r="R193" i="2"/>
  <c r="Q193" i="2"/>
  <c r="P193" i="2"/>
  <c r="O193" i="2"/>
  <c r="M193" i="2"/>
  <c r="L193" i="2"/>
  <c r="K193" i="2"/>
  <c r="J193" i="2"/>
  <c r="I193" i="2"/>
  <c r="H193" i="2"/>
  <c r="G193" i="2"/>
  <c r="F193" i="2"/>
  <c r="D193" i="2"/>
  <c r="C193" i="2"/>
  <c r="B193" i="2"/>
  <c r="A193" i="2"/>
  <c r="T192" i="2"/>
  <c r="S192" i="2"/>
  <c r="R192" i="2"/>
  <c r="Q192" i="2"/>
  <c r="P192" i="2"/>
  <c r="O192" i="2"/>
  <c r="M192" i="2"/>
  <c r="L192" i="2"/>
  <c r="K192" i="2"/>
  <c r="J192" i="2"/>
  <c r="I192" i="2"/>
  <c r="H192" i="2"/>
  <c r="G192" i="2"/>
  <c r="F192" i="2"/>
  <c r="D192" i="2"/>
  <c r="C192" i="2"/>
  <c r="B192" i="2"/>
  <c r="A192" i="2"/>
  <c r="T191" i="2"/>
  <c r="S191" i="2"/>
  <c r="R191" i="2"/>
  <c r="Q191" i="2"/>
  <c r="P191" i="2"/>
  <c r="O191" i="2"/>
  <c r="M191" i="2"/>
  <c r="L191" i="2"/>
  <c r="K191" i="2"/>
  <c r="J191" i="2"/>
  <c r="I191" i="2"/>
  <c r="H191" i="2"/>
  <c r="G191" i="2"/>
  <c r="F191" i="2"/>
  <c r="D191" i="2"/>
  <c r="C191" i="2"/>
  <c r="B191" i="2"/>
  <c r="A191" i="2"/>
  <c r="T190" i="2"/>
  <c r="S190" i="2"/>
  <c r="R190" i="2"/>
  <c r="Q190" i="2"/>
  <c r="P190" i="2"/>
  <c r="O190" i="2"/>
  <c r="M190" i="2"/>
  <c r="L190" i="2"/>
  <c r="K190" i="2"/>
  <c r="J190" i="2"/>
  <c r="I190" i="2"/>
  <c r="H190" i="2"/>
  <c r="G190" i="2"/>
  <c r="F190" i="2"/>
  <c r="D190" i="2"/>
  <c r="C190" i="2"/>
  <c r="B190" i="2"/>
  <c r="A190" i="2"/>
  <c r="T189" i="2"/>
  <c r="S189" i="2"/>
  <c r="R189" i="2"/>
  <c r="Q189" i="2"/>
  <c r="P189" i="2"/>
  <c r="O189" i="2"/>
  <c r="M189" i="2"/>
  <c r="L189" i="2"/>
  <c r="K189" i="2"/>
  <c r="J189" i="2"/>
  <c r="I189" i="2"/>
  <c r="H189" i="2"/>
  <c r="G189" i="2"/>
  <c r="F189" i="2"/>
  <c r="D189" i="2"/>
  <c r="C189" i="2"/>
  <c r="B189" i="2"/>
  <c r="A189" i="2"/>
  <c r="T188" i="2"/>
  <c r="S188" i="2"/>
  <c r="R188" i="2"/>
  <c r="Q188" i="2"/>
  <c r="P188" i="2"/>
  <c r="O188" i="2"/>
  <c r="M188" i="2"/>
  <c r="L188" i="2"/>
  <c r="K188" i="2"/>
  <c r="J188" i="2"/>
  <c r="I188" i="2"/>
  <c r="H188" i="2"/>
  <c r="G188" i="2"/>
  <c r="F188" i="2"/>
  <c r="D188" i="2"/>
  <c r="C188" i="2"/>
  <c r="B188" i="2"/>
  <c r="A188" i="2"/>
  <c r="T187" i="2"/>
  <c r="S187" i="2"/>
  <c r="R187" i="2"/>
  <c r="Q187" i="2"/>
  <c r="P187" i="2"/>
  <c r="O187" i="2"/>
  <c r="M187" i="2"/>
  <c r="L187" i="2"/>
  <c r="K187" i="2"/>
  <c r="J187" i="2"/>
  <c r="I187" i="2"/>
  <c r="H187" i="2"/>
  <c r="G187" i="2"/>
  <c r="F187" i="2"/>
  <c r="D187" i="2"/>
  <c r="C187" i="2"/>
  <c r="B187" i="2"/>
  <c r="A187" i="2"/>
  <c r="T186" i="2"/>
  <c r="S186" i="2"/>
  <c r="R186" i="2"/>
  <c r="Q186" i="2"/>
  <c r="P186" i="2"/>
  <c r="O186" i="2"/>
  <c r="M186" i="2"/>
  <c r="L186" i="2"/>
  <c r="K186" i="2"/>
  <c r="J186" i="2"/>
  <c r="I186" i="2"/>
  <c r="H186" i="2"/>
  <c r="G186" i="2"/>
  <c r="F186" i="2"/>
  <c r="D186" i="2"/>
  <c r="C186" i="2"/>
  <c r="B186" i="2"/>
  <c r="A186" i="2"/>
  <c r="T185" i="2"/>
  <c r="S185" i="2"/>
  <c r="R185" i="2"/>
  <c r="Q185" i="2"/>
  <c r="P185" i="2"/>
  <c r="O185" i="2"/>
  <c r="M185" i="2"/>
  <c r="L185" i="2"/>
  <c r="K185" i="2"/>
  <c r="J185" i="2"/>
  <c r="I185" i="2"/>
  <c r="H185" i="2"/>
  <c r="G185" i="2"/>
  <c r="F185" i="2"/>
  <c r="D185" i="2"/>
  <c r="C185" i="2"/>
  <c r="B185" i="2"/>
  <c r="A185" i="2"/>
  <c r="T184" i="2"/>
  <c r="S184" i="2"/>
  <c r="R184" i="2"/>
  <c r="Q184" i="2"/>
  <c r="P184" i="2"/>
  <c r="O184" i="2"/>
  <c r="M184" i="2"/>
  <c r="L184" i="2"/>
  <c r="K184" i="2"/>
  <c r="J184" i="2"/>
  <c r="I184" i="2"/>
  <c r="H184" i="2"/>
  <c r="G184" i="2"/>
  <c r="F184" i="2"/>
  <c r="D184" i="2"/>
  <c r="C184" i="2"/>
  <c r="B184" i="2"/>
  <c r="A184" i="2"/>
  <c r="T183" i="2"/>
  <c r="S183" i="2"/>
  <c r="R183" i="2"/>
  <c r="Q183" i="2"/>
  <c r="P183" i="2"/>
  <c r="O183" i="2"/>
  <c r="M183" i="2"/>
  <c r="L183" i="2"/>
  <c r="K183" i="2"/>
  <c r="J183" i="2"/>
  <c r="I183" i="2"/>
  <c r="H183" i="2"/>
  <c r="G183" i="2"/>
  <c r="F183" i="2"/>
  <c r="D183" i="2"/>
  <c r="C183" i="2"/>
  <c r="B183" i="2"/>
  <c r="A183" i="2"/>
  <c r="T182" i="2"/>
  <c r="S182" i="2"/>
  <c r="R182" i="2"/>
  <c r="Q182" i="2"/>
  <c r="P182" i="2"/>
  <c r="O182" i="2"/>
  <c r="M182" i="2"/>
  <c r="L182" i="2"/>
  <c r="K182" i="2"/>
  <c r="J182" i="2"/>
  <c r="I182" i="2"/>
  <c r="H182" i="2"/>
  <c r="G182" i="2"/>
  <c r="F182" i="2"/>
  <c r="D182" i="2"/>
  <c r="C182" i="2"/>
  <c r="B182" i="2"/>
  <c r="A182" i="2"/>
  <c r="T181" i="2"/>
  <c r="S181" i="2"/>
  <c r="R181" i="2"/>
  <c r="Q181" i="2"/>
  <c r="P181" i="2"/>
  <c r="O181" i="2"/>
  <c r="M181" i="2"/>
  <c r="L181" i="2"/>
  <c r="K181" i="2"/>
  <c r="J181" i="2"/>
  <c r="I181" i="2"/>
  <c r="H181" i="2"/>
  <c r="G181" i="2"/>
  <c r="F181" i="2"/>
  <c r="D181" i="2"/>
  <c r="C181" i="2"/>
  <c r="B181" i="2"/>
  <c r="A181" i="2"/>
  <c r="T180" i="2"/>
  <c r="S180" i="2"/>
  <c r="R180" i="2"/>
  <c r="Q180" i="2"/>
  <c r="P180" i="2"/>
  <c r="O180" i="2"/>
  <c r="M180" i="2"/>
  <c r="L180" i="2"/>
  <c r="K180" i="2"/>
  <c r="J180" i="2"/>
  <c r="I180" i="2"/>
  <c r="H180" i="2"/>
  <c r="G180" i="2"/>
  <c r="F180" i="2"/>
  <c r="D180" i="2"/>
  <c r="C180" i="2"/>
  <c r="B180" i="2"/>
  <c r="A180" i="2"/>
  <c r="T179" i="2"/>
  <c r="S179" i="2"/>
  <c r="R179" i="2"/>
  <c r="Q179" i="2"/>
  <c r="P179" i="2"/>
  <c r="O179" i="2"/>
  <c r="M179" i="2"/>
  <c r="L179" i="2"/>
  <c r="K179" i="2"/>
  <c r="J179" i="2"/>
  <c r="I179" i="2"/>
  <c r="H179" i="2"/>
  <c r="G179" i="2"/>
  <c r="F179" i="2"/>
  <c r="D179" i="2"/>
  <c r="C179" i="2"/>
  <c r="B179" i="2"/>
  <c r="A179" i="2"/>
  <c r="T178" i="2"/>
  <c r="S178" i="2"/>
  <c r="R178" i="2"/>
  <c r="Q178" i="2"/>
  <c r="P178" i="2"/>
  <c r="O178" i="2"/>
  <c r="M178" i="2"/>
  <c r="L178" i="2"/>
  <c r="K178" i="2"/>
  <c r="J178" i="2"/>
  <c r="I178" i="2"/>
  <c r="H178" i="2"/>
  <c r="G178" i="2"/>
  <c r="F178" i="2"/>
  <c r="D178" i="2"/>
  <c r="C178" i="2"/>
  <c r="B178" i="2"/>
  <c r="A178" i="2"/>
  <c r="T177" i="2"/>
  <c r="S177" i="2"/>
  <c r="R177" i="2"/>
  <c r="Q177" i="2"/>
  <c r="P177" i="2"/>
  <c r="O177" i="2"/>
  <c r="M177" i="2"/>
  <c r="L177" i="2"/>
  <c r="K177" i="2"/>
  <c r="J177" i="2"/>
  <c r="I177" i="2"/>
  <c r="H177" i="2"/>
  <c r="G177" i="2"/>
  <c r="F177" i="2"/>
  <c r="D177" i="2"/>
  <c r="C177" i="2"/>
  <c r="B177" i="2"/>
  <c r="A177" i="2"/>
  <c r="T176" i="2"/>
  <c r="S176" i="2"/>
  <c r="R176" i="2"/>
  <c r="Q176" i="2"/>
  <c r="P176" i="2"/>
  <c r="O176" i="2"/>
  <c r="M176" i="2"/>
  <c r="L176" i="2"/>
  <c r="K176" i="2"/>
  <c r="J176" i="2"/>
  <c r="I176" i="2"/>
  <c r="H176" i="2"/>
  <c r="G176" i="2"/>
  <c r="F176" i="2"/>
  <c r="D176" i="2"/>
  <c r="C176" i="2"/>
  <c r="B176" i="2"/>
  <c r="A176" i="2"/>
  <c r="T175" i="2"/>
  <c r="S175" i="2"/>
  <c r="R175" i="2"/>
  <c r="Q175" i="2"/>
  <c r="P175" i="2"/>
  <c r="O175" i="2"/>
  <c r="M175" i="2"/>
  <c r="L175" i="2"/>
  <c r="K175" i="2"/>
  <c r="J175" i="2"/>
  <c r="I175" i="2"/>
  <c r="H175" i="2"/>
  <c r="G175" i="2"/>
  <c r="F175" i="2"/>
  <c r="D175" i="2"/>
  <c r="C175" i="2"/>
  <c r="B175" i="2"/>
  <c r="A175" i="2"/>
  <c r="T174" i="2"/>
  <c r="S174" i="2"/>
  <c r="R174" i="2"/>
  <c r="Q174" i="2"/>
  <c r="P174" i="2"/>
  <c r="O174" i="2"/>
  <c r="M174" i="2"/>
  <c r="L174" i="2"/>
  <c r="K174" i="2"/>
  <c r="J174" i="2"/>
  <c r="I174" i="2"/>
  <c r="H174" i="2"/>
  <c r="G174" i="2"/>
  <c r="F174" i="2"/>
  <c r="D174" i="2"/>
  <c r="C174" i="2"/>
  <c r="B174" i="2"/>
  <c r="A174" i="2"/>
  <c r="T173" i="2"/>
  <c r="S173" i="2"/>
  <c r="R173" i="2"/>
  <c r="Q173" i="2"/>
  <c r="P173" i="2"/>
  <c r="O173" i="2"/>
  <c r="M173" i="2"/>
  <c r="L173" i="2"/>
  <c r="K173" i="2"/>
  <c r="J173" i="2"/>
  <c r="I173" i="2"/>
  <c r="H173" i="2"/>
  <c r="G173" i="2"/>
  <c r="F173" i="2"/>
  <c r="D173" i="2"/>
  <c r="C173" i="2"/>
  <c r="B173" i="2"/>
  <c r="A173" i="2"/>
  <c r="T172" i="2"/>
  <c r="S172" i="2"/>
  <c r="R172" i="2"/>
  <c r="Q172" i="2"/>
  <c r="P172" i="2"/>
  <c r="O172" i="2"/>
  <c r="M172" i="2"/>
  <c r="L172" i="2"/>
  <c r="K172" i="2"/>
  <c r="J172" i="2"/>
  <c r="I172" i="2"/>
  <c r="H172" i="2"/>
  <c r="G172" i="2"/>
  <c r="F172" i="2"/>
  <c r="D172" i="2"/>
  <c r="C172" i="2"/>
  <c r="B172" i="2"/>
  <c r="A172" i="2"/>
  <c r="T171" i="2"/>
  <c r="S171" i="2"/>
  <c r="R171" i="2"/>
  <c r="Q171" i="2"/>
  <c r="P171" i="2"/>
  <c r="O171" i="2"/>
  <c r="M171" i="2"/>
  <c r="L171" i="2"/>
  <c r="K171" i="2"/>
  <c r="J171" i="2"/>
  <c r="I171" i="2"/>
  <c r="H171" i="2"/>
  <c r="G171" i="2"/>
  <c r="F171" i="2"/>
  <c r="D171" i="2"/>
  <c r="C171" i="2"/>
  <c r="B171" i="2"/>
  <c r="A171" i="2"/>
  <c r="T170" i="2"/>
  <c r="S170" i="2"/>
  <c r="R170" i="2"/>
  <c r="Q170" i="2"/>
  <c r="P170" i="2"/>
  <c r="O170" i="2"/>
  <c r="M170" i="2"/>
  <c r="L170" i="2"/>
  <c r="K170" i="2"/>
  <c r="J170" i="2"/>
  <c r="I170" i="2"/>
  <c r="H170" i="2"/>
  <c r="G170" i="2"/>
  <c r="F170" i="2"/>
  <c r="D170" i="2"/>
  <c r="C170" i="2"/>
  <c r="B170" i="2"/>
  <c r="A170" i="2"/>
  <c r="T169" i="2"/>
  <c r="S169" i="2"/>
  <c r="R169" i="2"/>
  <c r="Q169" i="2"/>
  <c r="P169" i="2"/>
  <c r="O169" i="2"/>
  <c r="M169" i="2"/>
  <c r="L169" i="2"/>
  <c r="K169" i="2"/>
  <c r="J169" i="2"/>
  <c r="I169" i="2"/>
  <c r="H169" i="2"/>
  <c r="G169" i="2"/>
  <c r="F169" i="2"/>
  <c r="D169" i="2"/>
  <c r="C169" i="2"/>
  <c r="B169" i="2"/>
  <c r="A169" i="2"/>
  <c r="T168" i="2"/>
  <c r="S168" i="2"/>
  <c r="R168" i="2"/>
  <c r="Q168" i="2"/>
  <c r="P168" i="2"/>
  <c r="O168" i="2"/>
  <c r="M168" i="2"/>
  <c r="L168" i="2"/>
  <c r="K168" i="2"/>
  <c r="J168" i="2"/>
  <c r="I168" i="2"/>
  <c r="H168" i="2"/>
  <c r="G168" i="2"/>
  <c r="F168" i="2"/>
  <c r="D168" i="2"/>
  <c r="C168" i="2"/>
  <c r="B168" i="2"/>
  <c r="A168" i="2"/>
  <c r="T167" i="2"/>
  <c r="S167" i="2"/>
  <c r="R167" i="2"/>
  <c r="Q167" i="2"/>
  <c r="P167" i="2"/>
  <c r="O167" i="2"/>
  <c r="M167" i="2"/>
  <c r="L167" i="2"/>
  <c r="K167" i="2"/>
  <c r="J167" i="2"/>
  <c r="I167" i="2"/>
  <c r="H167" i="2"/>
  <c r="G167" i="2"/>
  <c r="F167" i="2"/>
  <c r="D167" i="2"/>
  <c r="C167" i="2"/>
  <c r="B167" i="2"/>
  <c r="A167" i="2"/>
  <c r="T166" i="2"/>
  <c r="S166" i="2"/>
  <c r="R166" i="2"/>
  <c r="Q166" i="2"/>
  <c r="P166" i="2"/>
  <c r="O166" i="2"/>
  <c r="M166" i="2"/>
  <c r="L166" i="2"/>
  <c r="K166" i="2"/>
  <c r="J166" i="2"/>
  <c r="I166" i="2"/>
  <c r="H166" i="2"/>
  <c r="G166" i="2"/>
  <c r="F166" i="2"/>
  <c r="D166" i="2"/>
  <c r="C166" i="2"/>
  <c r="B166" i="2"/>
  <c r="A166" i="2"/>
  <c r="T165" i="2"/>
  <c r="S165" i="2"/>
  <c r="R165" i="2"/>
  <c r="Q165" i="2"/>
  <c r="P165" i="2"/>
  <c r="O165" i="2"/>
  <c r="M165" i="2"/>
  <c r="L165" i="2"/>
  <c r="K165" i="2"/>
  <c r="J165" i="2"/>
  <c r="I165" i="2"/>
  <c r="H165" i="2"/>
  <c r="G165" i="2"/>
  <c r="F165" i="2"/>
  <c r="D165" i="2"/>
  <c r="C165" i="2"/>
  <c r="B165" i="2"/>
  <c r="A165" i="2"/>
  <c r="T164" i="2"/>
  <c r="S164" i="2"/>
  <c r="R164" i="2"/>
  <c r="Q164" i="2"/>
  <c r="P164" i="2"/>
  <c r="O164" i="2"/>
  <c r="M164" i="2"/>
  <c r="L164" i="2"/>
  <c r="K164" i="2"/>
  <c r="J164" i="2"/>
  <c r="I164" i="2"/>
  <c r="H164" i="2"/>
  <c r="G164" i="2"/>
  <c r="F164" i="2"/>
  <c r="D164" i="2"/>
  <c r="C164" i="2"/>
  <c r="B164" i="2"/>
  <c r="A164" i="2"/>
  <c r="T163" i="2"/>
  <c r="S163" i="2"/>
  <c r="R163" i="2"/>
  <c r="Q163" i="2"/>
  <c r="P163" i="2"/>
  <c r="O163" i="2"/>
  <c r="M163" i="2"/>
  <c r="L163" i="2"/>
  <c r="K163" i="2"/>
  <c r="J163" i="2"/>
  <c r="I163" i="2"/>
  <c r="H163" i="2"/>
  <c r="G163" i="2"/>
  <c r="F163" i="2"/>
  <c r="D163" i="2"/>
  <c r="C163" i="2"/>
  <c r="B163" i="2"/>
  <c r="A163" i="2"/>
  <c r="T162" i="2"/>
  <c r="S162" i="2"/>
  <c r="R162" i="2"/>
  <c r="Q162" i="2"/>
  <c r="P162" i="2"/>
  <c r="O162" i="2"/>
  <c r="M162" i="2"/>
  <c r="L162" i="2"/>
  <c r="K162" i="2"/>
  <c r="J162" i="2"/>
  <c r="I162" i="2"/>
  <c r="H162" i="2"/>
  <c r="G162" i="2"/>
  <c r="F162" i="2"/>
  <c r="D162" i="2"/>
  <c r="C162" i="2"/>
  <c r="B162" i="2"/>
  <c r="A162" i="2"/>
  <c r="T161" i="2"/>
  <c r="S161" i="2"/>
  <c r="R161" i="2"/>
  <c r="Q161" i="2"/>
  <c r="P161" i="2"/>
  <c r="O161" i="2"/>
  <c r="M161" i="2"/>
  <c r="L161" i="2"/>
  <c r="K161" i="2"/>
  <c r="J161" i="2"/>
  <c r="I161" i="2"/>
  <c r="H161" i="2"/>
  <c r="G161" i="2"/>
  <c r="F161" i="2"/>
  <c r="D161" i="2"/>
  <c r="C161" i="2"/>
  <c r="B161" i="2"/>
  <c r="A161" i="2"/>
  <c r="T160" i="2"/>
  <c r="S160" i="2"/>
  <c r="R160" i="2"/>
  <c r="Q160" i="2"/>
  <c r="P160" i="2"/>
  <c r="O160" i="2"/>
  <c r="M160" i="2"/>
  <c r="L160" i="2"/>
  <c r="K160" i="2"/>
  <c r="J160" i="2"/>
  <c r="I160" i="2"/>
  <c r="H160" i="2"/>
  <c r="G160" i="2"/>
  <c r="F160" i="2"/>
  <c r="D160" i="2"/>
  <c r="C160" i="2"/>
  <c r="B160" i="2"/>
  <c r="A160" i="2"/>
  <c r="T159" i="2"/>
  <c r="S159" i="2"/>
  <c r="R159" i="2"/>
  <c r="Q159" i="2"/>
  <c r="P159" i="2"/>
  <c r="O159" i="2"/>
  <c r="M159" i="2"/>
  <c r="L159" i="2"/>
  <c r="K159" i="2"/>
  <c r="J159" i="2"/>
  <c r="I159" i="2"/>
  <c r="H159" i="2"/>
  <c r="G159" i="2"/>
  <c r="F159" i="2"/>
  <c r="D159" i="2"/>
  <c r="C159" i="2"/>
  <c r="B159" i="2"/>
  <c r="A159" i="2"/>
  <c r="T158" i="2"/>
  <c r="S158" i="2"/>
  <c r="R158" i="2"/>
  <c r="Q158" i="2"/>
  <c r="P158" i="2"/>
  <c r="O158" i="2"/>
  <c r="M158" i="2"/>
  <c r="L158" i="2"/>
  <c r="K158" i="2"/>
  <c r="J158" i="2"/>
  <c r="I158" i="2"/>
  <c r="H158" i="2"/>
  <c r="G158" i="2"/>
  <c r="F158" i="2"/>
  <c r="D158" i="2"/>
  <c r="C158" i="2"/>
  <c r="B158" i="2"/>
  <c r="A158" i="2"/>
  <c r="T157" i="2"/>
  <c r="S157" i="2"/>
  <c r="R157" i="2"/>
  <c r="Q157" i="2"/>
  <c r="P157" i="2"/>
  <c r="O157" i="2"/>
  <c r="M157" i="2"/>
  <c r="L157" i="2"/>
  <c r="K157" i="2"/>
  <c r="J157" i="2"/>
  <c r="I157" i="2"/>
  <c r="H157" i="2"/>
  <c r="G157" i="2"/>
  <c r="F157" i="2"/>
  <c r="D157" i="2"/>
  <c r="C157" i="2"/>
  <c r="B157" i="2"/>
  <c r="A157" i="2"/>
  <c r="T156" i="2"/>
  <c r="S156" i="2"/>
  <c r="R156" i="2"/>
  <c r="Q156" i="2"/>
  <c r="P156" i="2"/>
  <c r="O156" i="2"/>
  <c r="M156" i="2"/>
  <c r="L156" i="2"/>
  <c r="K156" i="2"/>
  <c r="J156" i="2"/>
  <c r="I156" i="2"/>
  <c r="H156" i="2"/>
  <c r="G156" i="2"/>
  <c r="F156" i="2"/>
  <c r="D156" i="2"/>
  <c r="C156" i="2"/>
  <c r="B156" i="2"/>
  <c r="A156" i="2"/>
  <c r="T155" i="2"/>
  <c r="S155" i="2"/>
  <c r="R155" i="2"/>
  <c r="Q155" i="2"/>
  <c r="P155" i="2"/>
  <c r="O155" i="2"/>
  <c r="M155" i="2"/>
  <c r="L155" i="2"/>
  <c r="K155" i="2"/>
  <c r="J155" i="2"/>
  <c r="I155" i="2"/>
  <c r="H155" i="2"/>
  <c r="G155" i="2"/>
  <c r="F155" i="2"/>
  <c r="D155" i="2"/>
  <c r="C155" i="2"/>
  <c r="B155" i="2"/>
  <c r="A155" i="2"/>
  <c r="T154" i="2"/>
  <c r="S154" i="2"/>
  <c r="R154" i="2"/>
  <c r="Q154" i="2"/>
  <c r="P154" i="2"/>
  <c r="O154" i="2"/>
  <c r="M154" i="2"/>
  <c r="L154" i="2"/>
  <c r="K154" i="2"/>
  <c r="J154" i="2"/>
  <c r="I154" i="2"/>
  <c r="H154" i="2"/>
  <c r="G154" i="2"/>
  <c r="F154" i="2"/>
  <c r="D154" i="2"/>
  <c r="C154" i="2"/>
  <c r="B154" i="2"/>
  <c r="A154" i="2"/>
  <c r="T153" i="2"/>
  <c r="S153" i="2"/>
  <c r="R153" i="2"/>
  <c r="Q153" i="2"/>
  <c r="P153" i="2"/>
  <c r="O153" i="2"/>
  <c r="M153" i="2"/>
  <c r="L153" i="2"/>
  <c r="K153" i="2"/>
  <c r="J153" i="2"/>
  <c r="I153" i="2"/>
  <c r="H153" i="2"/>
  <c r="G153" i="2"/>
  <c r="F153" i="2"/>
  <c r="D153" i="2"/>
  <c r="C153" i="2"/>
  <c r="B153" i="2"/>
  <c r="A153" i="2"/>
  <c r="T152" i="2"/>
  <c r="S152" i="2"/>
  <c r="R152" i="2"/>
  <c r="Q152" i="2"/>
  <c r="P152" i="2"/>
  <c r="O152" i="2"/>
  <c r="M152" i="2"/>
  <c r="L152" i="2"/>
  <c r="K152" i="2"/>
  <c r="J152" i="2"/>
  <c r="I152" i="2"/>
  <c r="H152" i="2"/>
  <c r="G152" i="2"/>
  <c r="F152" i="2"/>
  <c r="D152" i="2"/>
  <c r="C152" i="2"/>
  <c r="B152" i="2"/>
  <c r="A152" i="2"/>
  <c r="T151" i="2"/>
  <c r="S151" i="2"/>
  <c r="R151" i="2"/>
  <c r="Q151" i="2"/>
  <c r="P151" i="2"/>
  <c r="O151" i="2"/>
  <c r="M151" i="2"/>
  <c r="L151" i="2"/>
  <c r="K151" i="2"/>
  <c r="J151" i="2"/>
  <c r="I151" i="2"/>
  <c r="H151" i="2"/>
  <c r="G151" i="2"/>
  <c r="F151" i="2"/>
  <c r="D151" i="2"/>
  <c r="C151" i="2"/>
  <c r="B151" i="2"/>
  <c r="A151" i="2"/>
  <c r="T150" i="2"/>
  <c r="S150" i="2"/>
  <c r="R150" i="2"/>
  <c r="Q150" i="2"/>
  <c r="P150" i="2"/>
  <c r="O150" i="2"/>
  <c r="M150" i="2"/>
  <c r="L150" i="2"/>
  <c r="K150" i="2"/>
  <c r="J150" i="2"/>
  <c r="I150" i="2"/>
  <c r="H150" i="2"/>
  <c r="G150" i="2"/>
  <c r="F150" i="2"/>
  <c r="D150" i="2"/>
  <c r="C150" i="2"/>
  <c r="B150" i="2"/>
  <c r="A150" i="2"/>
  <c r="T149" i="2"/>
  <c r="S149" i="2"/>
  <c r="R149" i="2"/>
  <c r="Q149" i="2"/>
  <c r="P149" i="2"/>
  <c r="O149" i="2"/>
  <c r="M149" i="2"/>
  <c r="L149" i="2"/>
  <c r="K149" i="2"/>
  <c r="J149" i="2"/>
  <c r="I149" i="2"/>
  <c r="H149" i="2"/>
  <c r="G149" i="2"/>
  <c r="F149" i="2"/>
  <c r="D149" i="2"/>
  <c r="C149" i="2"/>
  <c r="B149" i="2"/>
  <c r="A149" i="2"/>
  <c r="T148" i="2"/>
  <c r="S148" i="2"/>
  <c r="R148" i="2"/>
  <c r="Q148" i="2"/>
  <c r="P148" i="2"/>
  <c r="O148" i="2"/>
  <c r="M148" i="2"/>
  <c r="L148" i="2"/>
  <c r="K148" i="2"/>
  <c r="J148" i="2"/>
  <c r="I148" i="2"/>
  <c r="H148" i="2"/>
  <c r="G148" i="2"/>
  <c r="F148" i="2"/>
  <c r="D148" i="2"/>
  <c r="C148" i="2"/>
  <c r="B148" i="2"/>
  <c r="A148" i="2"/>
  <c r="T147" i="2"/>
  <c r="S147" i="2"/>
  <c r="R147" i="2"/>
  <c r="Q147" i="2"/>
  <c r="P147" i="2"/>
  <c r="O147" i="2"/>
  <c r="M147" i="2"/>
  <c r="L147" i="2"/>
  <c r="K147" i="2"/>
  <c r="J147" i="2"/>
  <c r="I147" i="2"/>
  <c r="H147" i="2"/>
  <c r="G147" i="2"/>
  <c r="F147" i="2"/>
  <c r="D147" i="2"/>
  <c r="C147" i="2"/>
  <c r="B147" i="2"/>
  <c r="A147" i="2"/>
  <c r="T146" i="2"/>
  <c r="S146" i="2"/>
  <c r="R146" i="2"/>
  <c r="Q146" i="2"/>
  <c r="P146" i="2"/>
  <c r="O146" i="2"/>
  <c r="M146" i="2"/>
  <c r="L146" i="2"/>
  <c r="K146" i="2"/>
  <c r="J146" i="2"/>
  <c r="I146" i="2"/>
  <c r="H146" i="2"/>
  <c r="G146" i="2"/>
  <c r="F146" i="2"/>
  <c r="D146" i="2"/>
  <c r="C146" i="2"/>
  <c r="B146" i="2"/>
  <c r="A146" i="2"/>
  <c r="T145" i="2"/>
  <c r="S145" i="2"/>
  <c r="R145" i="2"/>
  <c r="Q145" i="2"/>
  <c r="P145" i="2"/>
  <c r="O145" i="2"/>
  <c r="M145" i="2"/>
  <c r="L145" i="2"/>
  <c r="K145" i="2"/>
  <c r="J145" i="2"/>
  <c r="I145" i="2"/>
  <c r="H145" i="2"/>
  <c r="G145" i="2"/>
  <c r="F145" i="2"/>
  <c r="D145" i="2"/>
  <c r="C145" i="2"/>
  <c r="B145" i="2"/>
  <c r="A145" i="2"/>
  <c r="T144" i="2"/>
  <c r="S144" i="2"/>
  <c r="R144" i="2"/>
  <c r="Q144" i="2"/>
  <c r="P144" i="2"/>
  <c r="O144" i="2"/>
  <c r="M144" i="2"/>
  <c r="L144" i="2"/>
  <c r="K144" i="2"/>
  <c r="J144" i="2"/>
  <c r="I144" i="2"/>
  <c r="H144" i="2"/>
  <c r="G144" i="2"/>
  <c r="F144" i="2"/>
  <c r="D144" i="2"/>
  <c r="C144" i="2"/>
  <c r="B144" i="2"/>
  <c r="A144" i="2"/>
  <c r="T143" i="2"/>
  <c r="S143" i="2"/>
  <c r="R143" i="2"/>
  <c r="Q143" i="2"/>
  <c r="P143" i="2"/>
  <c r="O143" i="2"/>
  <c r="M143" i="2"/>
  <c r="L143" i="2"/>
  <c r="K143" i="2"/>
  <c r="J143" i="2"/>
  <c r="I143" i="2"/>
  <c r="H143" i="2"/>
  <c r="G143" i="2"/>
  <c r="F143" i="2"/>
  <c r="D143" i="2"/>
  <c r="C143" i="2"/>
  <c r="B143" i="2"/>
  <c r="A143" i="2"/>
  <c r="T142" i="2"/>
  <c r="S142" i="2"/>
  <c r="R142" i="2"/>
  <c r="Q142" i="2"/>
  <c r="P142" i="2"/>
  <c r="O142" i="2"/>
  <c r="M142" i="2"/>
  <c r="L142" i="2"/>
  <c r="K142" i="2"/>
  <c r="J142" i="2"/>
  <c r="I142" i="2"/>
  <c r="H142" i="2"/>
  <c r="G142" i="2"/>
  <c r="F142" i="2"/>
  <c r="D142" i="2"/>
  <c r="C142" i="2"/>
  <c r="B142" i="2"/>
  <c r="A142" i="2"/>
  <c r="T140" i="2"/>
  <c r="S140" i="2"/>
  <c r="R140" i="2"/>
  <c r="Q140" i="2"/>
  <c r="P140" i="2"/>
  <c r="O140" i="2"/>
  <c r="M140" i="2"/>
  <c r="L140" i="2"/>
  <c r="K140" i="2"/>
  <c r="J140" i="2"/>
  <c r="I140" i="2"/>
  <c r="H140" i="2"/>
  <c r="G140" i="2"/>
  <c r="F140" i="2"/>
  <c r="D140" i="2"/>
  <c r="C140" i="2"/>
  <c r="B140" i="2"/>
  <c r="A140" i="2"/>
  <c r="T139" i="2"/>
  <c r="S139" i="2"/>
  <c r="R139" i="2"/>
  <c r="Q139" i="2"/>
  <c r="P139" i="2"/>
  <c r="O139" i="2"/>
  <c r="M139" i="2"/>
  <c r="L139" i="2"/>
  <c r="K139" i="2"/>
  <c r="J139" i="2"/>
  <c r="I139" i="2"/>
  <c r="H139" i="2"/>
  <c r="G139" i="2"/>
  <c r="F139" i="2"/>
  <c r="D139" i="2"/>
  <c r="C139" i="2"/>
  <c r="B139" i="2"/>
  <c r="A139" i="2"/>
  <c r="T138" i="2"/>
  <c r="S138" i="2"/>
  <c r="R138" i="2"/>
  <c r="Q138" i="2"/>
  <c r="P138" i="2"/>
  <c r="O138" i="2"/>
  <c r="M138" i="2"/>
  <c r="L138" i="2"/>
  <c r="K138" i="2"/>
  <c r="J138" i="2"/>
  <c r="I138" i="2"/>
  <c r="H138" i="2"/>
  <c r="G138" i="2"/>
  <c r="F138" i="2"/>
  <c r="D138" i="2"/>
  <c r="C138" i="2"/>
  <c r="B138" i="2"/>
  <c r="A138" i="2"/>
  <c r="T137" i="2"/>
  <c r="S137" i="2"/>
  <c r="R137" i="2"/>
  <c r="Q137" i="2"/>
  <c r="P137" i="2"/>
  <c r="O137" i="2"/>
  <c r="M137" i="2"/>
  <c r="L137" i="2"/>
  <c r="K137" i="2"/>
  <c r="J137" i="2"/>
  <c r="I137" i="2"/>
  <c r="H137" i="2"/>
  <c r="G137" i="2"/>
  <c r="F137" i="2"/>
  <c r="D137" i="2"/>
  <c r="C137" i="2"/>
  <c r="B137" i="2"/>
  <c r="A137" i="2"/>
  <c r="T136" i="2"/>
  <c r="S136" i="2"/>
  <c r="R136" i="2"/>
  <c r="Q136" i="2"/>
  <c r="P136" i="2"/>
  <c r="O136" i="2"/>
  <c r="M136" i="2"/>
  <c r="L136" i="2"/>
  <c r="K136" i="2"/>
  <c r="J136" i="2"/>
  <c r="I136" i="2"/>
  <c r="H136" i="2"/>
  <c r="G136" i="2"/>
  <c r="F136" i="2"/>
  <c r="D136" i="2"/>
  <c r="C136" i="2"/>
  <c r="B136" i="2"/>
  <c r="A136" i="2"/>
  <c r="T135" i="2"/>
  <c r="S135" i="2"/>
  <c r="R135" i="2"/>
  <c r="Q135" i="2"/>
  <c r="P135" i="2"/>
  <c r="O135" i="2"/>
  <c r="M135" i="2"/>
  <c r="L135" i="2"/>
  <c r="K135" i="2"/>
  <c r="J135" i="2"/>
  <c r="I135" i="2"/>
  <c r="H135" i="2"/>
  <c r="G135" i="2"/>
  <c r="F135" i="2"/>
  <c r="D135" i="2"/>
  <c r="C135" i="2"/>
  <c r="B135" i="2"/>
  <c r="A135" i="2"/>
  <c r="T134" i="2"/>
  <c r="S134" i="2"/>
  <c r="R134" i="2"/>
  <c r="Q134" i="2"/>
  <c r="P134" i="2"/>
  <c r="O134" i="2"/>
  <c r="M134" i="2"/>
  <c r="L134" i="2"/>
  <c r="K134" i="2"/>
  <c r="J134" i="2"/>
  <c r="I134" i="2"/>
  <c r="H134" i="2"/>
  <c r="G134" i="2"/>
  <c r="F134" i="2"/>
  <c r="D134" i="2"/>
  <c r="C134" i="2"/>
  <c r="B134" i="2"/>
  <c r="A134" i="2"/>
  <c r="T133" i="2"/>
  <c r="S133" i="2"/>
  <c r="R133" i="2"/>
  <c r="Q133" i="2"/>
  <c r="P133" i="2"/>
  <c r="O133" i="2"/>
  <c r="M133" i="2"/>
  <c r="L133" i="2"/>
  <c r="K133" i="2"/>
  <c r="J133" i="2"/>
  <c r="I133" i="2"/>
  <c r="H133" i="2"/>
  <c r="G133" i="2"/>
  <c r="F133" i="2"/>
  <c r="D133" i="2"/>
  <c r="C133" i="2"/>
  <c r="B133" i="2"/>
  <c r="A133" i="2"/>
  <c r="T132" i="2"/>
  <c r="S132" i="2"/>
  <c r="R132" i="2"/>
  <c r="Q132" i="2"/>
  <c r="P132" i="2"/>
  <c r="O132" i="2"/>
  <c r="M132" i="2"/>
  <c r="L132" i="2"/>
  <c r="K132" i="2"/>
  <c r="J132" i="2"/>
  <c r="I132" i="2"/>
  <c r="H132" i="2"/>
  <c r="G132" i="2"/>
  <c r="F132" i="2"/>
  <c r="D132" i="2"/>
  <c r="C132" i="2"/>
  <c r="B132" i="2"/>
  <c r="A132" i="2"/>
  <c r="T131" i="2"/>
  <c r="S131" i="2"/>
  <c r="R131" i="2"/>
  <c r="Q131" i="2"/>
  <c r="P131" i="2"/>
  <c r="O131" i="2"/>
  <c r="M131" i="2"/>
  <c r="L131" i="2"/>
  <c r="K131" i="2"/>
  <c r="J131" i="2"/>
  <c r="I131" i="2"/>
  <c r="H131" i="2"/>
  <c r="G131" i="2"/>
  <c r="F131" i="2"/>
  <c r="D131" i="2"/>
  <c r="C131" i="2"/>
  <c r="B131" i="2"/>
  <c r="A131" i="2"/>
  <c r="T130" i="2"/>
  <c r="S130" i="2"/>
  <c r="R130" i="2"/>
  <c r="Q130" i="2"/>
  <c r="P130" i="2"/>
  <c r="O130" i="2"/>
  <c r="M130" i="2"/>
  <c r="L130" i="2"/>
  <c r="K130" i="2"/>
  <c r="J130" i="2"/>
  <c r="I130" i="2"/>
  <c r="H130" i="2"/>
  <c r="G130" i="2"/>
  <c r="F130" i="2"/>
  <c r="D130" i="2"/>
  <c r="C130" i="2"/>
  <c r="B130" i="2"/>
  <c r="A130" i="2"/>
  <c r="T129" i="2"/>
  <c r="S129" i="2"/>
  <c r="R129" i="2"/>
  <c r="Q129" i="2"/>
  <c r="P129" i="2"/>
  <c r="O129" i="2"/>
  <c r="M129" i="2"/>
  <c r="L129" i="2"/>
  <c r="K129" i="2"/>
  <c r="J129" i="2"/>
  <c r="I129" i="2"/>
  <c r="H129" i="2"/>
  <c r="G129" i="2"/>
  <c r="F129" i="2"/>
  <c r="D129" i="2"/>
  <c r="C129" i="2"/>
  <c r="B129" i="2"/>
  <c r="A129" i="2"/>
  <c r="T128" i="2"/>
  <c r="S128" i="2"/>
  <c r="R128" i="2"/>
  <c r="Q128" i="2"/>
  <c r="P128" i="2"/>
  <c r="O128" i="2"/>
  <c r="M128" i="2"/>
  <c r="L128" i="2"/>
  <c r="K128" i="2"/>
  <c r="J128" i="2"/>
  <c r="I128" i="2"/>
  <c r="H128" i="2"/>
  <c r="G128" i="2"/>
  <c r="F128" i="2"/>
  <c r="D128" i="2"/>
  <c r="C128" i="2"/>
  <c r="B128" i="2"/>
  <c r="A128" i="2"/>
  <c r="T127" i="2"/>
  <c r="S127" i="2"/>
  <c r="R127" i="2"/>
  <c r="Q127" i="2"/>
  <c r="P127" i="2"/>
  <c r="O127" i="2"/>
  <c r="M127" i="2"/>
  <c r="L127" i="2"/>
  <c r="K127" i="2"/>
  <c r="J127" i="2"/>
  <c r="I127" i="2"/>
  <c r="H127" i="2"/>
  <c r="G127" i="2"/>
  <c r="F127" i="2"/>
  <c r="D127" i="2"/>
  <c r="C127" i="2"/>
  <c r="B127" i="2"/>
  <c r="A127" i="2"/>
  <c r="T126" i="2"/>
  <c r="S126" i="2"/>
  <c r="R126" i="2"/>
  <c r="Q126" i="2"/>
  <c r="P126" i="2"/>
  <c r="O126" i="2"/>
  <c r="M126" i="2"/>
  <c r="L126" i="2"/>
  <c r="K126" i="2"/>
  <c r="J126" i="2"/>
  <c r="I126" i="2"/>
  <c r="H126" i="2"/>
  <c r="G126" i="2"/>
  <c r="F126" i="2"/>
  <c r="D126" i="2"/>
  <c r="C126" i="2"/>
  <c r="B126" i="2"/>
  <c r="A126" i="2"/>
  <c r="T125" i="2"/>
  <c r="S125" i="2"/>
  <c r="R125" i="2"/>
  <c r="Q125" i="2"/>
  <c r="P125" i="2"/>
  <c r="O125" i="2"/>
  <c r="M125" i="2"/>
  <c r="L125" i="2"/>
  <c r="K125" i="2"/>
  <c r="J125" i="2"/>
  <c r="I125" i="2"/>
  <c r="H125" i="2"/>
  <c r="G125" i="2"/>
  <c r="F125" i="2"/>
  <c r="D125" i="2"/>
  <c r="C125" i="2"/>
  <c r="B125" i="2"/>
  <c r="A125" i="2"/>
  <c r="T124" i="2"/>
  <c r="S124" i="2"/>
  <c r="R124" i="2"/>
  <c r="Q124" i="2"/>
  <c r="P124" i="2"/>
  <c r="O124" i="2"/>
  <c r="M124" i="2"/>
  <c r="L124" i="2"/>
  <c r="K124" i="2"/>
  <c r="J124" i="2"/>
  <c r="I124" i="2"/>
  <c r="H124" i="2"/>
  <c r="G124" i="2"/>
  <c r="F124" i="2"/>
  <c r="D124" i="2"/>
  <c r="C124" i="2"/>
  <c r="B124" i="2"/>
  <c r="A124" i="2"/>
  <c r="T123" i="2"/>
  <c r="S123" i="2"/>
  <c r="R123" i="2"/>
  <c r="Q123" i="2"/>
  <c r="P123" i="2"/>
  <c r="O123" i="2"/>
  <c r="M123" i="2"/>
  <c r="L123" i="2"/>
  <c r="K123" i="2"/>
  <c r="J123" i="2"/>
  <c r="I123" i="2"/>
  <c r="H123" i="2"/>
  <c r="G123" i="2"/>
  <c r="F123" i="2"/>
  <c r="D123" i="2"/>
  <c r="C123" i="2"/>
  <c r="B123" i="2"/>
  <c r="A123" i="2"/>
  <c r="T122" i="2"/>
  <c r="S122" i="2"/>
  <c r="R122" i="2"/>
  <c r="Q122" i="2"/>
  <c r="P122" i="2"/>
  <c r="O122" i="2"/>
  <c r="M122" i="2"/>
  <c r="L122" i="2"/>
  <c r="K122" i="2"/>
  <c r="J122" i="2"/>
  <c r="I122" i="2"/>
  <c r="H122" i="2"/>
  <c r="G122" i="2"/>
  <c r="F122" i="2"/>
  <c r="D122" i="2"/>
  <c r="C122" i="2"/>
  <c r="B122" i="2"/>
  <c r="A122" i="2"/>
  <c r="T121" i="2"/>
  <c r="S121" i="2"/>
  <c r="R121" i="2"/>
  <c r="Q121" i="2"/>
  <c r="P121" i="2"/>
  <c r="O121" i="2"/>
  <c r="M121" i="2"/>
  <c r="L121" i="2"/>
  <c r="K121" i="2"/>
  <c r="J121" i="2"/>
  <c r="I121" i="2"/>
  <c r="H121" i="2"/>
  <c r="G121" i="2"/>
  <c r="F121" i="2"/>
  <c r="D121" i="2"/>
  <c r="C121" i="2"/>
  <c r="B121" i="2"/>
  <c r="A121" i="2"/>
  <c r="T120" i="2"/>
  <c r="S120" i="2"/>
  <c r="R120" i="2"/>
  <c r="Q120" i="2"/>
  <c r="P120" i="2"/>
  <c r="O120" i="2"/>
  <c r="M120" i="2"/>
  <c r="L120" i="2"/>
  <c r="K120" i="2"/>
  <c r="J120" i="2"/>
  <c r="I120" i="2"/>
  <c r="H120" i="2"/>
  <c r="G120" i="2"/>
  <c r="F120" i="2"/>
  <c r="D120" i="2"/>
  <c r="C120" i="2"/>
  <c r="B120" i="2"/>
  <c r="A120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D119" i="2"/>
  <c r="C119" i="2"/>
  <c r="B119" i="2"/>
  <c r="A119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D118" i="2"/>
  <c r="C118" i="2"/>
  <c r="B118" i="2"/>
  <c r="A118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D117" i="2"/>
  <c r="C117" i="2"/>
  <c r="B117" i="2"/>
  <c r="A117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D116" i="2"/>
  <c r="C116" i="2"/>
  <c r="B116" i="2"/>
  <c r="A116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D115" i="2"/>
  <c r="C115" i="2"/>
  <c r="B115" i="2"/>
  <c r="A115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D114" i="2"/>
  <c r="C114" i="2"/>
  <c r="B114" i="2"/>
  <c r="A114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D113" i="2"/>
  <c r="C113" i="2"/>
  <c r="B113" i="2"/>
  <c r="A113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D112" i="2"/>
  <c r="C112" i="2"/>
  <c r="B112" i="2"/>
  <c r="A112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D111" i="2"/>
  <c r="C111" i="2"/>
  <c r="B111" i="2"/>
  <c r="A111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D110" i="2"/>
  <c r="C110" i="2"/>
  <c r="B110" i="2"/>
  <c r="A110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D109" i="2"/>
  <c r="C109" i="2"/>
  <c r="B109" i="2"/>
  <c r="A109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D108" i="2"/>
  <c r="C108" i="2"/>
  <c r="B108" i="2"/>
  <c r="A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D107" i="2"/>
  <c r="C107" i="2"/>
  <c r="B107" i="2"/>
  <c r="A107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D106" i="2"/>
  <c r="C106" i="2"/>
  <c r="B106" i="2"/>
  <c r="A106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D105" i="2"/>
  <c r="C105" i="2"/>
  <c r="B105" i="2"/>
  <c r="A105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D104" i="2"/>
  <c r="C104" i="2"/>
  <c r="B104" i="2"/>
  <c r="A104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D103" i="2"/>
  <c r="C103" i="2"/>
  <c r="B103" i="2"/>
  <c r="A103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D102" i="2"/>
  <c r="C102" i="2"/>
  <c r="B102" i="2"/>
  <c r="A102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D101" i="2"/>
  <c r="C101" i="2"/>
  <c r="B101" i="2"/>
  <c r="A101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D100" i="2"/>
  <c r="C100" i="2"/>
  <c r="B100" i="2"/>
  <c r="A100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D99" i="2"/>
  <c r="C99" i="2"/>
  <c r="B99" i="2"/>
  <c r="A99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D98" i="2"/>
  <c r="C98" i="2"/>
  <c r="B98" i="2"/>
  <c r="A98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D97" i="2"/>
  <c r="C97" i="2"/>
  <c r="B97" i="2"/>
  <c r="A97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D96" i="2"/>
  <c r="C96" i="2"/>
  <c r="B96" i="2"/>
  <c r="A96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D95" i="2"/>
  <c r="C95" i="2"/>
  <c r="B95" i="2"/>
  <c r="A95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D94" i="2"/>
  <c r="C94" i="2"/>
  <c r="B94" i="2"/>
  <c r="A94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D93" i="2"/>
  <c r="C93" i="2"/>
  <c r="B93" i="2"/>
  <c r="A93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D92" i="2"/>
  <c r="C92" i="2"/>
  <c r="B92" i="2"/>
  <c r="A92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D91" i="2"/>
  <c r="C91" i="2"/>
  <c r="B91" i="2"/>
  <c r="A91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D90" i="2"/>
  <c r="C90" i="2"/>
  <c r="B90" i="2"/>
  <c r="A90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D89" i="2"/>
  <c r="C89" i="2"/>
  <c r="B89" i="2"/>
  <c r="A89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D88" i="2"/>
  <c r="C88" i="2"/>
  <c r="B88" i="2"/>
  <c r="A88" i="2"/>
  <c r="T87" i="2"/>
  <c r="S87" i="2"/>
  <c r="R87" i="2"/>
  <c r="Q87" i="2"/>
  <c r="P87" i="2"/>
  <c r="O87" i="2"/>
  <c r="M87" i="2"/>
  <c r="L87" i="2"/>
  <c r="K87" i="2"/>
  <c r="J87" i="2"/>
  <c r="I87" i="2"/>
  <c r="H87" i="2"/>
  <c r="G87" i="2"/>
  <c r="F87" i="2"/>
  <c r="D87" i="2"/>
  <c r="C87" i="2"/>
  <c r="B87" i="2"/>
  <c r="A87" i="2"/>
  <c r="T86" i="2"/>
  <c r="S86" i="2"/>
  <c r="R86" i="2"/>
  <c r="Q86" i="2"/>
  <c r="P86" i="2"/>
  <c r="O86" i="2"/>
  <c r="M86" i="2"/>
  <c r="L86" i="2"/>
  <c r="K86" i="2"/>
  <c r="J86" i="2"/>
  <c r="I86" i="2"/>
  <c r="H86" i="2"/>
  <c r="G86" i="2"/>
  <c r="F86" i="2"/>
  <c r="D86" i="2"/>
  <c r="C86" i="2"/>
  <c r="B86" i="2"/>
  <c r="A86" i="2"/>
  <c r="T85" i="2"/>
  <c r="S85" i="2"/>
  <c r="R85" i="2"/>
  <c r="Q85" i="2"/>
  <c r="P85" i="2"/>
  <c r="O85" i="2"/>
  <c r="M85" i="2"/>
  <c r="L85" i="2"/>
  <c r="K85" i="2"/>
  <c r="J85" i="2"/>
  <c r="I85" i="2"/>
  <c r="H85" i="2"/>
  <c r="G85" i="2"/>
  <c r="F85" i="2"/>
  <c r="D85" i="2"/>
  <c r="C85" i="2"/>
  <c r="B85" i="2"/>
  <c r="A85" i="2"/>
  <c r="T84" i="2"/>
  <c r="S84" i="2"/>
  <c r="R84" i="2"/>
  <c r="Q84" i="2"/>
  <c r="P84" i="2"/>
  <c r="O84" i="2"/>
  <c r="M84" i="2"/>
  <c r="L84" i="2"/>
  <c r="K84" i="2"/>
  <c r="J84" i="2"/>
  <c r="I84" i="2"/>
  <c r="H84" i="2"/>
  <c r="G84" i="2"/>
  <c r="F84" i="2"/>
  <c r="D84" i="2"/>
  <c r="C84" i="2"/>
  <c r="B84" i="2"/>
  <c r="A84" i="2"/>
  <c r="T83" i="2"/>
  <c r="S83" i="2"/>
  <c r="R83" i="2"/>
  <c r="Q83" i="2"/>
  <c r="P83" i="2"/>
  <c r="O83" i="2"/>
  <c r="M83" i="2"/>
  <c r="L83" i="2"/>
  <c r="K83" i="2"/>
  <c r="J83" i="2"/>
  <c r="I83" i="2"/>
  <c r="H83" i="2"/>
  <c r="G83" i="2"/>
  <c r="F83" i="2"/>
  <c r="D83" i="2"/>
  <c r="C83" i="2"/>
  <c r="B83" i="2"/>
  <c r="A83" i="2"/>
  <c r="T82" i="2"/>
  <c r="S82" i="2"/>
  <c r="R82" i="2"/>
  <c r="Q82" i="2"/>
  <c r="P82" i="2"/>
  <c r="O82" i="2"/>
  <c r="M82" i="2"/>
  <c r="L82" i="2"/>
  <c r="K82" i="2"/>
  <c r="J82" i="2"/>
  <c r="I82" i="2"/>
  <c r="H82" i="2"/>
  <c r="G82" i="2"/>
  <c r="F82" i="2"/>
  <c r="D82" i="2"/>
  <c r="C82" i="2"/>
  <c r="B82" i="2"/>
  <c r="A82" i="2"/>
  <c r="T81" i="2"/>
  <c r="S81" i="2"/>
  <c r="R81" i="2"/>
  <c r="Q81" i="2"/>
  <c r="P81" i="2"/>
  <c r="O81" i="2"/>
  <c r="M81" i="2"/>
  <c r="L81" i="2"/>
  <c r="K81" i="2"/>
  <c r="J81" i="2"/>
  <c r="I81" i="2"/>
  <c r="H81" i="2"/>
  <c r="G81" i="2"/>
  <c r="F81" i="2"/>
  <c r="D81" i="2"/>
  <c r="C81" i="2"/>
  <c r="B81" i="2"/>
  <c r="A81" i="2"/>
  <c r="T80" i="2"/>
  <c r="S80" i="2"/>
  <c r="R80" i="2"/>
  <c r="Q80" i="2"/>
  <c r="P80" i="2"/>
  <c r="O80" i="2"/>
  <c r="M80" i="2"/>
  <c r="L80" i="2"/>
  <c r="K80" i="2"/>
  <c r="J80" i="2"/>
  <c r="I80" i="2"/>
  <c r="H80" i="2"/>
  <c r="G80" i="2"/>
  <c r="F80" i="2"/>
  <c r="D80" i="2"/>
  <c r="C80" i="2"/>
  <c r="B80" i="2"/>
  <c r="A80" i="2"/>
  <c r="T79" i="2"/>
  <c r="S79" i="2"/>
  <c r="R79" i="2"/>
  <c r="Q79" i="2"/>
  <c r="P79" i="2"/>
  <c r="O79" i="2"/>
  <c r="M79" i="2"/>
  <c r="L79" i="2"/>
  <c r="K79" i="2"/>
  <c r="J79" i="2"/>
  <c r="I79" i="2"/>
  <c r="H79" i="2"/>
  <c r="G79" i="2"/>
  <c r="F79" i="2"/>
  <c r="D79" i="2"/>
  <c r="C79" i="2"/>
  <c r="B79" i="2"/>
  <c r="A79" i="2"/>
  <c r="T78" i="2"/>
  <c r="S78" i="2"/>
  <c r="R78" i="2"/>
  <c r="Q78" i="2"/>
  <c r="P78" i="2"/>
  <c r="O78" i="2"/>
  <c r="M78" i="2"/>
  <c r="L78" i="2"/>
  <c r="K78" i="2"/>
  <c r="J78" i="2"/>
  <c r="I78" i="2"/>
  <c r="H78" i="2"/>
  <c r="G78" i="2"/>
  <c r="F78" i="2"/>
  <c r="D78" i="2"/>
  <c r="C78" i="2"/>
  <c r="B78" i="2"/>
  <c r="A78" i="2"/>
  <c r="T77" i="2"/>
  <c r="S77" i="2"/>
  <c r="R77" i="2"/>
  <c r="Q77" i="2"/>
  <c r="P77" i="2"/>
  <c r="O77" i="2"/>
  <c r="M77" i="2"/>
  <c r="L77" i="2"/>
  <c r="K77" i="2"/>
  <c r="J77" i="2"/>
  <c r="I77" i="2"/>
  <c r="H77" i="2"/>
  <c r="G77" i="2"/>
  <c r="F77" i="2"/>
  <c r="D77" i="2"/>
  <c r="C77" i="2"/>
  <c r="B77" i="2"/>
  <c r="A77" i="2"/>
  <c r="T76" i="2"/>
  <c r="S76" i="2"/>
  <c r="R76" i="2"/>
  <c r="Q76" i="2"/>
  <c r="P76" i="2"/>
  <c r="O76" i="2"/>
  <c r="M76" i="2"/>
  <c r="L76" i="2"/>
  <c r="K76" i="2"/>
  <c r="J76" i="2"/>
  <c r="I76" i="2"/>
  <c r="H76" i="2"/>
  <c r="G76" i="2"/>
  <c r="F76" i="2"/>
  <c r="D76" i="2"/>
  <c r="C76" i="2"/>
  <c r="B76" i="2"/>
  <c r="A76" i="2"/>
  <c r="T75" i="2"/>
  <c r="S75" i="2"/>
  <c r="R75" i="2"/>
  <c r="Q75" i="2"/>
  <c r="P75" i="2"/>
  <c r="O75" i="2"/>
  <c r="M75" i="2"/>
  <c r="L75" i="2"/>
  <c r="K75" i="2"/>
  <c r="J75" i="2"/>
  <c r="I75" i="2"/>
  <c r="H75" i="2"/>
  <c r="G75" i="2"/>
  <c r="F75" i="2"/>
  <c r="D75" i="2"/>
  <c r="C75" i="2"/>
  <c r="B75" i="2"/>
  <c r="A75" i="2"/>
  <c r="T74" i="2"/>
  <c r="S74" i="2"/>
  <c r="R74" i="2"/>
  <c r="Q74" i="2"/>
  <c r="P74" i="2"/>
  <c r="O74" i="2"/>
  <c r="M74" i="2"/>
  <c r="L74" i="2"/>
  <c r="K74" i="2"/>
  <c r="J74" i="2"/>
  <c r="I74" i="2"/>
  <c r="H74" i="2"/>
  <c r="G74" i="2"/>
  <c r="F74" i="2"/>
  <c r="D74" i="2"/>
  <c r="C74" i="2"/>
  <c r="B74" i="2"/>
  <c r="A74" i="2"/>
  <c r="T73" i="2"/>
  <c r="S73" i="2"/>
  <c r="R73" i="2"/>
  <c r="Q73" i="2"/>
  <c r="P73" i="2"/>
  <c r="O73" i="2"/>
  <c r="M73" i="2"/>
  <c r="L73" i="2"/>
  <c r="K73" i="2"/>
  <c r="J73" i="2"/>
  <c r="I73" i="2"/>
  <c r="H73" i="2"/>
  <c r="G73" i="2"/>
  <c r="F73" i="2"/>
  <c r="D73" i="2"/>
  <c r="C73" i="2"/>
  <c r="B73" i="2"/>
  <c r="A73" i="2"/>
  <c r="T72" i="2"/>
  <c r="S72" i="2"/>
  <c r="R72" i="2"/>
  <c r="Q72" i="2"/>
  <c r="P72" i="2"/>
  <c r="O72" i="2"/>
  <c r="M72" i="2"/>
  <c r="L72" i="2"/>
  <c r="K72" i="2"/>
  <c r="J72" i="2"/>
  <c r="I72" i="2"/>
  <c r="H72" i="2"/>
  <c r="G72" i="2"/>
  <c r="F72" i="2"/>
  <c r="D72" i="2"/>
  <c r="C72" i="2"/>
  <c r="B72" i="2"/>
  <c r="A72" i="2"/>
  <c r="T71" i="2"/>
  <c r="S71" i="2"/>
  <c r="R71" i="2"/>
  <c r="Q71" i="2"/>
  <c r="P71" i="2"/>
  <c r="O71" i="2"/>
  <c r="M71" i="2"/>
  <c r="L71" i="2"/>
  <c r="K71" i="2"/>
  <c r="J71" i="2"/>
  <c r="I71" i="2"/>
  <c r="H71" i="2"/>
  <c r="G71" i="2"/>
  <c r="F71" i="2"/>
  <c r="D71" i="2"/>
  <c r="C71" i="2"/>
  <c r="B71" i="2"/>
  <c r="A71" i="2"/>
  <c r="T70" i="2"/>
  <c r="S70" i="2"/>
  <c r="R70" i="2"/>
  <c r="Q70" i="2"/>
  <c r="P70" i="2"/>
  <c r="O70" i="2"/>
  <c r="M70" i="2"/>
  <c r="L70" i="2"/>
  <c r="K70" i="2"/>
  <c r="J70" i="2"/>
  <c r="I70" i="2"/>
  <c r="H70" i="2"/>
  <c r="G70" i="2"/>
  <c r="F70" i="2"/>
  <c r="D70" i="2"/>
  <c r="C70" i="2"/>
  <c r="B70" i="2"/>
  <c r="A70" i="2"/>
  <c r="T69" i="2"/>
  <c r="S69" i="2"/>
  <c r="R69" i="2"/>
  <c r="Q69" i="2"/>
  <c r="P69" i="2"/>
  <c r="O69" i="2"/>
  <c r="M69" i="2"/>
  <c r="L69" i="2"/>
  <c r="K69" i="2"/>
  <c r="J69" i="2"/>
  <c r="I69" i="2"/>
  <c r="H69" i="2"/>
  <c r="G69" i="2"/>
  <c r="F69" i="2"/>
  <c r="D69" i="2"/>
  <c r="C69" i="2"/>
  <c r="B69" i="2"/>
  <c r="A69" i="2"/>
  <c r="T68" i="2"/>
  <c r="S68" i="2"/>
  <c r="R68" i="2"/>
  <c r="Q68" i="2"/>
  <c r="P68" i="2"/>
  <c r="O68" i="2"/>
  <c r="M68" i="2"/>
  <c r="L68" i="2"/>
  <c r="K68" i="2"/>
  <c r="J68" i="2"/>
  <c r="I68" i="2"/>
  <c r="H68" i="2"/>
  <c r="G68" i="2"/>
  <c r="F68" i="2"/>
  <c r="D68" i="2"/>
  <c r="C68" i="2"/>
  <c r="B68" i="2"/>
  <c r="A68" i="2"/>
  <c r="T67" i="2"/>
  <c r="S67" i="2"/>
  <c r="R67" i="2"/>
  <c r="Q67" i="2"/>
  <c r="P67" i="2"/>
  <c r="O67" i="2"/>
  <c r="M67" i="2"/>
  <c r="L67" i="2"/>
  <c r="K67" i="2"/>
  <c r="J67" i="2"/>
  <c r="I67" i="2"/>
  <c r="H67" i="2"/>
  <c r="G67" i="2"/>
  <c r="F67" i="2"/>
  <c r="D67" i="2"/>
  <c r="C67" i="2"/>
  <c r="B67" i="2"/>
  <c r="A67" i="2"/>
  <c r="T66" i="2"/>
  <c r="S66" i="2"/>
  <c r="R66" i="2"/>
  <c r="Q66" i="2"/>
  <c r="P66" i="2"/>
  <c r="O66" i="2"/>
  <c r="M66" i="2"/>
  <c r="L66" i="2"/>
  <c r="K66" i="2"/>
  <c r="J66" i="2"/>
  <c r="I66" i="2"/>
  <c r="H66" i="2"/>
  <c r="G66" i="2"/>
  <c r="F66" i="2"/>
  <c r="D66" i="2"/>
  <c r="C66" i="2"/>
  <c r="B66" i="2"/>
  <c r="A66" i="2"/>
  <c r="T65" i="2"/>
  <c r="S65" i="2"/>
  <c r="R65" i="2"/>
  <c r="Q65" i="2"/>
  <c r="P65" i="2"/>
  <c r="O65" i="2"/>
  <c r="M65" i="2"/>
  <c r="L65" i="2"/>
  <c r="K65" i="2"/>
  <c r="J65" i="2"/>
  <c r="I65" i="2"/>
  <c r="H65" i="2"/>
  <c r="G65" i="2"/>
  <c r="F65" i="2"/>
  <c r="D65" i="2"/>
  <c r="C65" i="2"/>
  <c r="B65" i="2"/>
  <c r="A65" i="2"/>
  <c r="T64" i="2"/>
  <c r="S64" i="2"/>
  <c r="R64" i="2"/>
  <c r="Q64" i="2"/>
  <c r="P64" i="2"/>
  <c r="O64" i="2"/>
  <c r="M64" i="2"/>
  <c r="L64" i="2"/>
  <c r="K64" i="2"/>
  <c r="J64" i="2"/>
  <c r="I64" i="2"/>
  <c r="H64" i="2"/>
  <c r="G64" i="2"/>
  <c r="F64" i="2"/>
  <c r="D64" i="2"/>
  <c r="C64" i="2"/>
  <c r="B64" i="2"/>
  <c r="A64" i="2"/>
  <c r="T63" i="2"/>
  <c r="S63" i="2"/>
  <c r="R63" i="2"/>
  <c r="Q63" i="2"/>
  <c r="P63" i="2"/>
  <c r="O63" i="2"/>
  <c r="M63" i="2"/>
  <c r="L63" i="2"/>
  <c r="K63" i="2"/>
  <c r="J63" i="2"/>
  <c r="I63" i="2"/>
  <c r="H63" i="2"/>
  <c r="G63" i="2"/>
  <c r="F63" i="2"/>
  <c r="D63" i="2"/>
  <c r="C63" i="2"/>
  <c r="B63" i="2"/>
  <c r="A63" i="2"/>
  <c r="T62" i="2"/>
  <c r="S62" i="2"/>
  <c r="R62" i="2"/>
  <c r="Q62" i="2"/>
  <c r="P62" i="2"/>
  <c r="O62" i="2"/>
  <c r="M62" i="2"/>
  <c r="L62" i="2"/>
  <c r="K62" i="2"/>
  <c r="J62" i="2"/>
  <c r="I62" i="2"/>
  <c r="H62" i="2"/>
  <c r="G62" i="2"/>
  <c r="F62" i="2"/>
  <c r="D62" i="2"/>
  <c r="C62" i="2"/>
  <c r="B62" i="2"/>
  <c r="A62" i="2"/>
  <c r="T61" i="2"/>
  <c r="S61" i="2"/>
  <c r="R61" i="2"/>
  <c r="Q61" i="2"/>
  <c r="P61" i="2"/>
  <c r="O61" i="2"/>
  <c r="M61" i="2"/>
  <c r="L61" i="2"/>
  <c r="K61" i="2"/>
  <c r="J61" i="2"/>
  <c r="I61" i="2"/>
  <c r="H61" i="2"/>
  <c r="G61" i="2"/>
  <c r="F61" i="2"/>
  <c r="D61" i="2"/>
  <c r="C61" i="2"/>
  <c r="B61" i="2"/>
  <c r="A61" i="2"/>
  <c r="T60" i="2"/>
  <c r="S60" i="2"/>
  <c r="R60" i="2"/>
  <c r="Q60" i="2"/>
  <c r="P60" i="2"/>
  <c r="O60" i="2"/>
  <c r="M60" i="2"/>
  <c r="L60" i="2"/>
  <c r="K60" i="2"/>
  <c r="J60" i="2"/>
  <c r="I60" i="2"/>
  <c r="H60" i="2"/>
  <c r="G60" i="2"/>
  <c r="F60" i="2"/>
  <c r="D60" i="2"/>
  <c r="C60" i="2"/>
  <c r="B60" i="2"/>
  <c r="A60" i="2"/>
  <c r="T59" i="2"/>
  <c r="S59" i="2"/>
  <c r="R59" i="2"/>
  <c r="Q59" i="2"/>
  <c r="P59" i="2"/>
  <c r="O59" i="2"/>
  <c r="M59" i="2"/>
  <c r="L59" i="2"/>
  <c r="K59" i="2"/>
  <c r="J59" i="2"/>
  <c r="I59" i="2"/>
  <c r="H59" i="2"/>
  <c r="G59" i="2"/>
  <c r="F59" i="2"/>
  <c r="D59" i="2"/>
  <c r="C59" i="2"/>
  <c r="B59" i="2"/>
  <c r="A59" i="2"/>
  <c r="T58" i="2"/>
  <c r="S58" i="2"/>
  <c r="R58" i="2"/>
  <c r="Q58" i="2"/>
  <c r="P58" i="2"/>
  <c r="O58" i="2"/>
  <c r="M58" i="2"/>
  <c r="L58" i="2"/>
  <c r="K58" i="2"/>
  <c r="J58" i="2"/>
  <c r="I58" i="2"/>
  <c r="H58" i="2"/>
  <c r="G58" i="2"/>
  <c r="F58" i="2"/>
  <c r="D58" i="2"/>
  <c r="C58" i="2"/>
  <c r="B58" i="2"/>
  <c r="A58" i="2"/>
  <c r="T57" i="2"/>
  <c r="S57" i="2"/>
  <c r="R57" i="2"/>
  <c r="Q57" i="2"/>
  <c r="P57" i="2"/>
  <c r="O57" i="2"/>
  <c r="M57" i="2"/>
  <c r="L57" i="2"/>
  <c r="K57" i="2"/>
  <c r="J57" i="2"/>
  <c r="I57" i="2"/>
  <c r="H57" i="2"/>
  <c r="G57" i="2"/>
  <c r="F57" i="2"/>
  <c r="D57" i="2"/>
  <c r="C57" i="2"/>
  <c r="B57" i="2"/>
  <c r="A57" i="2"/>
  <c r="T56" i="2"/>
  <c r="S56" i="2"/>
  <c r="R56" i="2"/>
  <c r="Q56" i="2"/>
  <c r="P56" i="2"/>
  <c r="O56" i="2"/>
  <c r="M56" i="2"/>
  <c r="L56" i="2"/>
  <c r="K56" i="2"/>
  <c r="J56" i="2"/>
  <c r="I56" i="2"/>
  <c r="H56" i="2"/>
  <c r="G56" i="2"/>
  <c r="F56" i="2"/>
  <c r="D56" i="2"/>
  <c r="C56" i="2"/>
  <c r="B56" i="2"/>
  <c r="A56" i="2"/>
  <c r="T55" i="2"/>
  <c r="S55" i="2"/>
  <c r="R55" i="2"/>
  <c r="Q55" i="2"/>
  <c r="P55" i="2"/>
  <c r="O55" i="2"/>
  <c r="M55" i="2"/>
  <c r="L55" i="2"/>
  <c r="K55" i="2"/>
  <c r="J55" i="2"/>
  <c r="I55" i="2"/>
  <c r="H55" i="2"/>
  <c r="G55" i="2"/>
  <c r="F55" i="2"/>
  <c r="D55" i="2"/>
  <c r="C55" i="2"/>
  <c r="B55" i="2"/>
  <c r="A55" i="2"/>
  <c r="T54" i="2"/>
  <c r="S54" i="2"/>
  <c r="R54" i="2"/>
  <c r="Q54" i="2"/>
  <c r="P54" i="2"/>
  <c r="O54" i="2"/>
  <c r="M54" i="2"/>
  <c r="L54" i="2"/>
  <c r="K54" i="2"/>
  <c r="J54" i="2"/>
  <c r="I54" i="2"/>
  <c r="H54" i="2"/>
  <c r="G54" i="2"/>
  <c r="F54" i="2"/>
  <c r="D54" i="2"/>
  <c r="C54" i="2"/>
  <c r="B54" i="2"/>
  <c r="A54" i="2"/>
  <c r="T53" i="2"/>
  <c r="S53" i="2"/>
  <c r="R53" i="2"/>
  <c r="Q53" i="2"/>
  <c r="P53" i="2"/>
  <c r="O53" i="2"/>
  <c r="M53" i="2"/>
  <c r="L53" i="2"/>
  <c r="K53" i="2"/>
  <c r="J53" i="2"/>
  <c r="I53" i="2"/>
  <c r="H53" i="2"/>
  <c r="G53" i="2"/>
  <c r="F53" i="2"/>
  <c r="D53" i="2"/>
  <c r="C53" i="2"/>
  <c r="B53" i="2"/>
  <c r="A53" i="2"/>
  <c r="T52" i="2"/>
  <c r="S52" i="2"/>
  <c r="R52" i="2"/>
  <c r="Q52" i="2"/>
  <c r="P52" i="2"/>
  <c r="O52" i="2"/>
  <c r="M52" i="2"/>
  <c r="L52" i="2"/>
  <c r="K52" i="2"/>
  <c r="J52" i="2"/>
  <c r="I52" i="2"/>
  <c r="H52" i="2"/>
  <c r="G52" i="2"/>
  <c r="F52" i="2"/>
  <c r="D52" i="2"/>
  <c r="C52" i="2"/>
  <c r="B52" i="2"/>
  <c r="A52" i="2"/>
  <c r="T51" i="2"/>
  <c r="S51" i="2"/>
  <c r="R51" i="2"/>
  <c r="Q51" i="2"/>
  <c r="P51" i="2"/>
  <c r="O51" i="2"/>
  <c r="M51" i="2"/>
  <c r="L51" i="2"/>
  <c r="K51" i="2"/>
  <c r="J51" i="2"/>
  <c r="I51" i="2"/>
  <c r="H51" i="2"/>
  <c r="G51" i="2"/>
  <c r="F51" i="2"/>
  <c r="D51" i="2"/>
  <c r="C51" i="2"/>
  <c r="B51" i="2"/>
  <c r="A51" i="2"/>
  <c r="T50" i="2"/>
  <c r="S50" i="2"/>
  <c r="R50" i="2"/>
  <c r="Q50" i="2"/>
  <c r="P50" i="2"/>
  <c r="O50" i="2"/>
  <c r="M50" i="2"/>
  <c r="L50" i="2"/>
  <c r="K50" i="2"/>
  <c r="J50" i="2"/>
  <c r="I50" i="2"/>
  <c r="H50" i="2"/>
  <c r="G50" i="2"/>
  <c r="F50" i="2"/>
  <c r="D50" i="2"/>
  <c r="C50" i="2"/>
  <c r="B50" i="2"/>
  <c r="A50" i="2"/>
  <c r="T49" i="2"/>
  <c r="S49" i="2"/>
  <c r="R49" i="2"/>
  <c r="Q49" i="2"/>
  <c r="P49" i="2"/>
  <c r="O49" i="2"/>
  <c r="M49" i="2"/>
  <c r="L49" i="2"/>
  <c r="K49" i="2"/>
  <c r="J49" i="2"/>
  <c r="I49" i="2"/>
  <c r="H49" i="2"/>
  <c r="G49" i="2"/>
  <c r="F49" i="2"/>
  <c r="D49" i="2"/>
  <c r="C49" i="2"/>
  <c r="B49" i="2"/>
  <c r="A49" i="2"/>
  <c r="T48" i="2"/>
  <c r="S48" i="2"/>
  <c r="R48" i="2"/>
  <c r="Q48" i="2"/>
  <c r="P48" i="2"/>
  <c r="O48" i="2"/>
  <c r="M48" i="2"/>
  <c r="L48" i="2"/>
  <c r="K48" i="2"/>
  <c r="J48" i="2"/>
  <c r="I48" i="2"/>
  <c r="H48" i="2"/>
  <c r="G48" i="2"/>
  <c r="F48" i="2"/>
  <c r="D48" i="2"/>
  <c r="C48" i="2"/>
  <c r="B48" i="2"/>
  <c r="A48" i="2"/>
  <c r="T47" i="2"/>
  <c r="S47" i="2"/>
  <c r="R47" i="2"/>
  <c r="Q47" i="2"/>
  <c r="P47" i="2"/>
  <c r="O47" i="2"/>
  <c r="M47" i="2"/>
  <c r="L47" i="2"/>
  <c r="K47" i="2"/>
  <c r="J47" i="2"/>
  <c r="I47" i="2"/>
  <c r="H47" i="2"/>
  <c r="G47" i="2"/>
  <c r="F47" i="2"/>
  <c r="D47" i="2"/>
  <c r="C47" i="2"/>
  <c r="B47" i="2"/>
  <c r="A47" i="2"/>
  <c r="T46" i="2"/>
  <c r="S46" i="2"/>
  <c r="R46" i="2"/>
  <c r="Q46" i="2"/>
  <c r="P46" i="2"/>
  <c r="O46" i="2"/>
  <c r="M46" i="2"/>
  <c r="L46" i="2"/>
  <c r="K46" i="2"/>
  <c r="J46" i="2"/>
  <c r="I46" i="2"/>
  <c r="H46" i="2"/>
  <c r="G46" i="2"/>
  <c r="F46" i="2"/>
  <c r="D46" i="2"/>
  <c r="C46" i="2"/>
  <c r="B46" i="2"/>
  <c r="A46" i="2"/>
  <c r="T45" i="2"/>
  <c r="S45" i="2"/>
  <c r="R45" i="2"/>
  <c r="Q45" i="2"/>
  <c r="P45" i="2"/>
  <c r="O45" i="2"/>
  <c r="M45" i="2"/>
  <c r="L45" i="2"/>
  <c r="K45" i="2"/>
  <c r="J45" i="2"/>
  <c r="I45" i="2"/>
  <c r="H45" i="2"/>
  <c r="G45" i="2"/>
  <c r="F45" i="2"/>
  <c r="D45" i="2"/>
  <c r="C45" i="2"/>
  <c r="B45" i="2"/>
  <c r="A45" i="2"/>
  <c r="T44" i="2"/>
  <c r="S44" i="2"/>
  <c r="R44" i="2"/>
  <c r="Q44" i="2"/>
  <c r="P44" i="2"/>
  <c r="O44" i="2"/>
  <c r="M44" i="2"/>
  <c r="L44" i="2"/>
  <c r="K44" i="2"/>
  <c r="J44" i="2"/>
  <c r="I44" i="2"/>
  <c r="H44" i="2"/>
  <c r="G44" i="2"/>
  <c r="F44" i="2"/>
  <c r="D44" i="2"/>
  <c r="C44" i="2"/>
  <c r="B44" i="2"/>
  <c r="A44" i="2"/>
  <c r="T43" i="2"/>
  <c r="S43" i="2"/>
  <c r="R43" i="2"/>
  <c r="Q43" i="2"/>
  <c r="P43" i="2"/>
  <c r="O43" i="2"/>
  <c r="M43" i="2"/>
  <c r="L43" i="2"/>
  <c r="K43" i="2"/>
  <c r="J43" i="2"/>
  <c r="I43" i="2"/>
  <c r="H43" i="2"/>
  <c r="G43" i="2"/>
  <c r="F43" i="2"/>
  <c r="D43" i="2"/>
  <c r="C43" i="2"/>
  <c r="B43" i="2"/>
  <c r="A43" i="2"/>
  <c r="T42" i="2"/>
  <c r="S42" i="2"/>
  <c r="R42" i="2"/>
  <c r="Q42" i="2"/>
  <c r="P42" i="2"/>
  <c r="O42" i="2"/>
  <c r="M42" i="2"/>
  <c r="L42" i="2"/>
  <c r="K42" i="2"/>
  <c r="J42" i="2"/>
  <c r="I42" i="2"/>
  <c r="H42" i="2"/>
  <c r="G42" i="2"/>
  <c r="F42" i="2"/>
  <c r="D42" i="2"/>
  <c r="C42" i="2"/>
  <c r="B42" i="2"/>
  <c r="A42" i="2"/>
  <c r="T41" i="2"/>
  <c r="S41" i="2"/>
  <c r="R41" i="2"/>
  <c r="Q41" i="2"/>
  <c r="P41" i="2"/>
  <c r="O41" i="2"/>
  <c r="M41" i="2"/>
  <c r="L41" i="2"/>
  <c r="K41" i="2"/>
  <c r="J41" i="2"/>
  <c r="I41" i="2"/>
  <c r="H41" i="2"/>
  <c r="G41" i="2"/>
  <c r="F41" i="2"/>
  <c r="D41" i="2"/>
  <c r="C41" i="2"/>
  <c r="B41" i="2"/>
  <c r="A41" i="2"/>
  <c r="T40" i="2"/>
  <c r="S40" i="2"/>
  <c r="R40" i="2"/>
  <c r="Q40" i="2"/>
  <c r="P40" i="2"/>
  <c r="O40" i="2"/>
  <c r="M40" i="2"/>
  <c r="L40" i="2"/>
  <c r="K40" i="2"/>
  <c r="J40" i="2"/>
  <c r="I40" i="2"/>
  <c r="H40" i="2"/>
  <c r="G40" i="2"/>
  <c r="F40" i="2"/>
  <c r="D40" i="2"/>
  <c r="C40" i="2"/>
  <c r="B40" i="2"/>
  <c r="A40" i="2"/>
  <c r="T39" i="2"/>
  <c r="S39" i="2"/>
  <c r="R39" i="2"/>
  <c r="Q39" i="2"/>
  <c r="P39" i="2"/>
  <c r="O39" i="2"/>
  <c r="M39" i="2"/>
  <c r="L39" i="2"/>
  <c r="K39" i="2"/>
  <c r="J39" i="2"/>
  <c r="I39" i="2"/>
  <c r="H39" i="2"/>
  <c r="G39" i="2"/>
  <c r="F39" i="2"/>
  <c r="D39" i="2"/>
  <c r="C39" i="2"/>
  <c r="B39" i="2"/>
  <c r="A39" i="2"/>
  <c r="T38" i="2"/>
  <c r="S38" i="2"/>
  <c r="R38" i="2"/>
  <c r="Q38" i="2"/>
  <c r="P38" i="2"/>
  <c r="O38" i="2"/>
  <c r="M38" i="2"/>
  <c r="L38" i="2"/>
  <c r="K38" i="2"/>
  <c r="J38" i="2"/>
  <c r="I38" i="2"/>
  <c r="H38" i="2"/>
  <c r="G38" i="2"/>
  <c r="F38" i="2"/>
  <c r="D38" i="2"/>
  <c r="C38" i="2"/>
  <c r="B38" i="2"/>
  <c r="A38" i="2"/>
  <c r="T37" i="2"/>
  <c r="S37" i="2"/>
  <c r="R37" i="2"/>
  <c r="Q37" i="2"/>
  <c r="P37" i="2"/>
  <c r="O37" i="2"/>
  <c r="M37" i="2"/>
  <c r="L37" i="2"/>
  <c r="K37" i="2"/>
  <c r="J37" i="2"/>
  <c r="I37" i="2"/>
  <c r="H37" i="2"/>
  <c r="G37" i="2"/>
  <c r="F37" i="2"/>
  <c r="D37" i="2"/>
  <c r="C37" i="2"/>
  <c r="B37" i="2"/>
  <c r="A37" i="2"/>
  <c r="T36" i="2"/>
  <c r="S36" i="2"/>
  <c r="R36" i="2"/>
  <c r="Q36" i="2"/>
  <c r="P36" i="2"/>
  <c r="O36" i="2"/>
  <c r="M36" i="2"/>
  <c r="L36" i="2"/>
  <c r="K36" i="2"/>
  <c r="J36" i="2"/>
  <c r="I36" i="2"/>
  <c r="H36" i="2"/>
  <c r="G36" i="2"/>
  <c r="F36" i="2"/>
  <c r="D36" i="2"/>
  <c r="C36" i="2"/>
  <c r="B36" i="2"/>
  <c r="A36" i="2"/>
  <c r="T35" i="2"/>
  <c r="S35" i="2"/>
  <c r="R35" i="2"/>
  <c r="Q35" i="2"/>
  <c r="P35" i="2"/>
  <c r="O35" i="2"/>
  <c r="M35" i="2"/>
  <c r="L35" i="2"/>
  <c r="K35" i="2"/>
  <c r="J35" i="2"/>
  <c r="I35" i="2"/>
  <c r="H35" i="2"/>
  <c r="G35" i="2"/>
  <c r="F35" i="2"/>
  <c r="D35" i="2"/>
  <c r="C35" i="2"/>
  <c r="B35" i="2"/>
  <c r="A35" i="2"/>
  <c r="T34" i="2"/>
  <c r="S34" i="2"/>
  <c r="R34" i="2"/>
  <c r="Q34" i="2"/>
  <c r="P34" i="2"/>
  <c r="O34" i="2"/>
  <c r="M34" i="2"/>
  <c r="L34" i="2"/>
  <c r="K34" i="2"/>
  <c r="J34" i="2"/>
  <c r="I34" i="2"/>
  <c r="H34" i="2"/>
  <c r="G34" i="2"/>
  <c r="F34" i="2"/>
  <c r="D34" i="2"/>
  <c r="C34" i="2"/>
  <c r="B34" i="2"/>
  <c r="A34" i="2"/>
  <c r="T33" i="2"/>
  <c r="S33" i="2"/>
  <c r="R33" i="2"/>
  <c r="Q33" i="2"/>
  <c r="P33" i="2"/>
  <c r="O33" i="2"/>
  <c r="M33" i="2"/>
  <c r="L33" i="2"/>
  <c r="K33" i="2"/>
  <c r="J33" i="2"/>
  <c r="I33" i="2"/>
  <c r="H33" i="2"/>
  <c r="G33" i="2"/>
  <c r="F33" i="2"/>
  <c r="D33" i="2"/>
  <c r="C33" i="2"/>
  <c r="B33" i="2"/>
  <c r="A33" i="2"/>
  <c r="T32" i="2"/>
  <c r="S32" i="2"/>
  <c r="R32" i="2"/>
  <c r="Q32" i="2"/>
  <c r="P32" i="2"/>
  <c r="O32" i="2"/>
  <c r="N32" i="2"/>
  <c r="M32" i="2"/>
  <c r="L32" i="2"/>
  <c r="J32" i="2"/>
  <c r="I32" i="2"/>
  <c r="H32" i="2"/>
  <c r="G32" i="2"/>
  <c r="F32" i="2"/>
  <c r="D32" i="2"/>
  <c r="C32" i="2"/>
  <c r="B32" i="2"/>
  <c r="A32" i="2"/>
  <c r="T31" i="2"/>
  <c r="S31" i="2"/>
  <c r="R31" i="2"/>
  <c r="Q31" i="2"/>
  <c r="P31" i="2"/>
  <c r="O31" i="2"/>
  <c r="N31" i="2"/>
  <c r="M31" i="2"/>
  <c r="L31" i="2"/>
  <c r="J31" i="2"/>
  <c r="I31" i="2"/>
  <c r="H31" i="2"/>
  <c r="G31" i="2"/>
  <c r="F31" i="2"/>
  <c r="D31" i="2"/>
  <c r="C31" i="2"/>
  <c r="B31" i="2"/>
  <c r="A31" i="2"/>
  <c r="T30" i="2"/>
  <c r="S30" i="2"/>
  <c r="R30" i="2"/>
  <c r="Q30" i="2"/>
  <c r="P30" i="2"/>
  <c r="O30" i="2"/>
  <c r="N30" i="2"/>
  <c r="M30" i="2"/>
  <c r="L30" i="2"/>
  <c r="J30" i="2"/>
  <c r="I30" i="2"/>
  <c r="H30" i="2"/>
  <c r="G30" i="2"/>
  <c r="F30" i="2"/>
  <c r="D30" i="2"/>
  <c r="C30" i="2"/>
  <c r="B30" i="2"/>
  <c r="A30" i="2"/>
  <c r="T29" i="2"/>
  <c r="S29" i="2"/>
  <c r="R29" i="2"/>
  <c r="Q29" i="2"/>
  <c r="P29" i="2"/>
  <c r="O29" i="2"/>
  <c r="N29" i="2"/>
  <c r="M29" i="2"/>
  <c r="L29" i="2"/>
  <c r="J29" i="2"/>
  <c r="I29" i="2"/>
  <c r="H29" i="2"/>
  <c r="G29" i="2"/>
  <c r="F29" i="2"/>
  <c r="D29" i="2"/>
  <c r="C29" i="2"/>
  <c r="B29" i="2"/>
  <c r="A29" i="2"/>
  <c r="T28" i="2"/>
  <c r="S28" i="2"/>
  <c r="R28" i="2"/>
  <c r="Q28" i="2"/>
  <c r="P28" i="2"/>
  <c r="O28" i="2"/>
  <c r="N28" i="2"/>
  <c r="M28" i="2"/>
  <c r="L28" i="2"/>
  <c r="J28" i="2"/>
  <c r="I28" i="2"/>
  <c r="H28" i="2"/>
  <c r="G28" i="2"/>
  <c r="F28" i="2"/>
  <c r="D28" i="2"/>
  <c r="C28" i="2"/>
  <c r="B28" i="2"/>
  <c r="A28" i="2"/>
  <c r="T27" i="2"/>
  <c r="S27" i="2"/>
  <c r="R27" i="2"/>
  <c r="Q27" i="2"/>
  <c r="P27" i="2"/>
  <c r="O27" i="2"/>
  <c r="N27" i="2"/>
  <c r="M27" i="2"/>
  <c r="L27" i="2"/>
  <c r="J27" i="2"/>
  <c r="I27" i="2"/>
  <c r="H27" i="2"/>
  <c r="G27" i="2"/>
  <c r="F27" i="2"/>
  <c r="D27" i="2"/>
  <c r="C27" i="2"/>
  <c r="B27" i="2"/>
  <c r="A27" i="2"/>
  <c r="T26" i="2"/>
  <c r="S26" i="2"/>
  <c r="R26" i="2"/>
  <c r="Q26" i="2"/>
  <c r="P26" i="2"/>
  <c r="O26" i="2"/>
  <c r="N26" i="2"/>
  <c r="M26" i="2"/>
  <c r="L26" i="2"/>
  <c r="J26" i="2"/>
  <c r="I26" i="2"/>
  <c r="H26" i="2"/>
  <c r="G26" i="2"/>
  <c r="F26" i="2"/>
  <c r="D26" i="2"/>
  <c r="C26" i="2"/>
  <c r="B26" i="2"/>
  <c r="A26" i="2"/>
  <c r="T25" i="2"/>
  <c r="S25" i="2"/>
  <c r="R25" i="2"/>
  <c r="Q25" i="2"/>
  <c r="P25" i="2"/>
  <c r="O25" i="2"/>
  <c r="N25" i="2"/>
  <c r="M25" i="2"/>
  <c r="L25" i="2"/>
  <c r="J25" i="2"/>
  <c r="I25" i="2"/>
  <c r="H25" i="2"/>
  <c r="G25" i="2"/>
  <c r="F25" i="2"/>
  <c r="D25" i="2"/>
  <c r="C25" i="2"/>
  <c r="B25" i="2"/>
  <c r="A25" i="2"/>
  <c r="T24" i="2"/>
  <c r="S24" i="2"/>
  <c r="R24" i="2"/>
  <c r="Q24" i="2"/>
  <c r="P24" i="2"/>
  <c r="O24" i="2"/>
  <c r="N24" i="2"/>
  <c r="M24" i="2"/>
  <c r="L24" i="2"/>
  <c r="J24" i="2"/>
  <c r="I24" i="2"/>
  <c r="H24" i="2"/>
  <c r="G24" i="2"/>
  <c r="F24" i="2"/>
  <c r="D24" i="2"/>
  <c r="C24" i="2"/>
  <c r="B24" i="2"/>
  <c r="A24" i="2"/>
  <c r="T23" i="2"/>
  <c r="S23" i="2"/>
  <c r="R23" i="2"/>
  <c r="Q23" i="2"/>
  <c r="P23" i="2"/>
  <c r="O23" i="2"/>
  <c r="N23" i="2"/>
  <c r="M23" i="2"/>
  <c r="L23" i="2"/>
  <c r="J23" i="2"/>
  <c r="I23" i="2"/>
  <c r="H23" i="2"/>
  <c r="G23" i="2"/>
  <c r="F23" i="2"/>
  <c r="D23" i="2"/>
  <c r="C23" i="2"/>
  <c r="B23" i="2"/>
  <c r="A23" i="2"/>
  <c r="T22" i="2"/>
  <c r="S22" i="2"/>
  <c r="R22" i="2"/>
  <c r="Q22" i="2"/>
  <c r="P22" i="2"/>
  <c r="O22" i="2"/>
  <c r="N22" i="2"/>
  <c r="M22" i="2"/>
  <c r="L22" i="2"/>
  <c r="J22" i="2"/>
  <c r="I22" i="2"/>
  <c r="H22" i="2"/>
  <c r="G22" i="2"/>
  <c r="F22" i="2"/>
  <c r="D22" i="2"/>
  <c r="C22" i="2"/>
  <c r="B22" i="2"/>
  <c r="A22" i="2"/>
  <c r="T21" i="2"/>
  <c r="S21" i="2"/>
  <c r="R21" i="2"/>
  <c r="Q21" i="2"/>
  <c r="P21" i="2"/>
  <c r="O21" i="2"/>
  <c r="N21" i="2"/>
  <c r="M21" i="2"/>
  <c r="L21" i="2"/>
  <c r="J21" i="2"/>
  <c r="I21" i="2"/>
  <c r="H21" i="2"/>
  <c r="G21" i="2"/>
  <c r="F21" i="2"/>
  <c r="D21" i="2"/>
  <c r="C21" i="2"/>
  <c r="B21" i="2"/>
  <c r="A21" i="2"/>
  <c r="T20" i="2"/>
  <c r="S20" i="2"/>
  <c r="R20" i="2"/>
  <c r="Q20" i="2"/>
  <c r="P20" i="2"/>
  <c r="O20" i="2"/>
  <c r="N20" i="2"/>
  <c r="M20" i="2"/>
  <c r="L20" i="2"/>
  <c r="J20" i="2"/>
  <c r="I20" i="2"/>
  <c r="H20" i="2"/>
  <c r="G20" i="2"/>
  <c r="F20" i="2"/>
  <c r="D20" i="2"/>
  <c r="C20" i="2"/>
  <c r="B20" i="2"/>
  <c r="A20" i="2"/>
  <c r="T19" i="2"/>
  <c r="S19" i="2"/>
  <c r="R19" i="2"/>
  <c r="Q19" i="2"/>
  <c r="P19" i="2"/>
  <c r="O19" i="2"/>
  <c r="N19" i="2"/>
  <c r="M19" i="2"/>
  <c r="L19" i="2"/>
  <c r="J19" i="2"/>
  <c r="I19" i="2"/>
  <c r="H19" i="2"/>
  <c r="G19" i="2"/>
  <c r="F19" i="2"/>
  <c r="D19" i="2"/>
  <c r="C19" i="2"/>
  <c r="B19" i="2"/>
  <c r="A19" i="2"/>
  <c r="T18" i="2"/>
  <c r="S18" i="2"/>
  <c r="R18" i="2"/>
  <c r="Q18" i="2"/>
  <c r="P18" i="2"/>
  <c r="O18" i="2"/>
  <c r="N18" i="2"/>
  <c r="M18" i="2"/>
  <c r="L18" i="2"/>
  <c r="J18" i="2"/>
  <c r="I18" i="2"/>
  <c r="H18" i="2"/>
  <c r="G18" i="2"/>
  <c r="F18" i="2"/>
  <c r="D18" i="2"/>
  <c r="C18" i="2"/>
  <c r="B18" i="2"/>
  <c r="A18" i="2"/>
  <c r="T17" i="2"/>
  <c r="S17" i="2"/>
  <c r="R17" i="2"/>
  <c r="Q17" i="2"/>
  <c r="P17" i="2"/>
  <c r="O17" i="2"/>
  <c r="N17" i="2"/>
  <c r="M17" i="2"/>
  <c r="L17" i="2"/>
  <c r="J17" i="2"/>
  <c r="I17" i="2"/>
  <c r="H17" i="2"/>
  <c r="G17" i="2"/>
  <c r="F17" i="2"/>
  <c r="D17" i="2"/>
  <c r="C17" i="2"/>
  <c r="B17" i="2"/>
  <c r="A17" i="2"/>
  <c r="T16" i="2"/>
  <c r="S16" i="2"/>
  <c r="R16" i="2"/>
  <c r="Q16" i="2"/>
  <c r="P16" i="2"/>
  <c r="O16" i="2"/>
  <c r="N16" i="2"/>
  <c r="M16" i="2"/>
  <c r="L16" i="2"/>
  <c r="J16" i="2"/>
  <c r="I16" i="2"/>
  <c r="H16" i="2"/>
  <c r="G16" i="2"/>
  <c r="F16" i="2"/>
  <c r="D16" i="2"/>
  <c r="C16" i="2"/>
  <c r="B16" i="2"/>
  <c r="A16" i="2"/>
  <c r="T15" i="2"/>
  <c r="S15" i="2"/>
  <c r="R15" i="2"/>
  <c r="Q15" i="2"/>
  <c r="P15" i="2"/>
  <c r="O15" i="2"/>
  <c r="N15" i="2"/>
  <c r="M15" i="2"/>
  <c r="L15" i="2"/>
  <c r="J15" i="2"/>
  <c r="I15" i="2"/>
  <c r="H15" i="2"/>
  <c r="G15" i="2"/>
  <c r="F15" i="2"/>
  <c r="D15" i="2"/>
  <c r="C15" i="2"/>
  <c r="B15" i="2"/>
  <c r="A15" i="2"/>
  <c r="T14" i="2"/>
  <c r="S14" i="2"/>
  <c r="R14" i="2"/>
  <c r="Q14" i="2"/>
  <c r="P14" i="2"/>
  <c r="O14" i="2"/>
  <c r="N14" i="2"/>
  <c r="M14" i="2"/>
  <c r="L14" i="2"/>
  <c r="J14" i="2"/>
  <c r="I14" i="2"/>
  <c r="H14" i="2"/>
  <c r="G14" i="2"/>
  <c r="F14" i="2"/>
  <c r="D14" i="2"/>
  <c r="C14" i="2"/>
  <c r="B14" i="2"/>
  <c r="A14" i="2"/>
  <c r="T13" i="2"/>
  <c r="S13" i="2"/>
  <c r="R13" i="2"/>
  <c r="Q13" i="2"/>
  <c r="P13" i="2"/>
  <c r="O13" i="2"/>
  <c r="N13" i="2"/>
  <c r="M13" i="2"/>
  <c r="L13" i="2"/>
  <c r="J13" i="2"/>
  <c r="I13" i="2"/>
  <c r="H13" i="2"/>
  <c r="G13" i="2"/>
  <c r="F13" i="2"/>
  <c r="D13" i="2"/>
  <c r="C13" i="2"/>
  <c r="B13" i="2"/>
  <c r="A13" i="2"/>
  <c r="T12" i="2"/>
  <c r="S12" i="2"/>
  <c r="R12" i="2"/>
  <c r="Q12" i="2"/>
  <c r="P12" i="2"/>
  <c r="O12" i="2"/>
  <c r="N12" i="2"/>
  <c r="M12" i="2"/>
  <c r="L12" i="2"/>
  <c r="J12" i="2"/>
  <c r="I12" i="2"/>
  <c r="H12" i="2"/>
  <c r="G12" i="2"/>
  <c r="F12" i="2"/>
  <c r="D12" i="2"/>
  <c r="C12" i="2"/>
  <c r="B12" i="2"/>
  <c r="A12" i="2"/>
  <c r="T11" i="2"/>
  <c r="S11" i="2"/>
  <c r="R11" i="2"/>
  <c r="Q11" i="2"/>
  <c r="P11" i="2"/>
  <c r="O11" i="2"/>
  <c r="N11" i="2"/>
  <c r="M11" i="2"/>
  <c r="L11" i="2"/>
  <c r="J11" i="2"/>
  <c r="I11" i="2"/>
  <c r="H11" i="2"/>
  <c r="G11" i="2"/>
  <c r="F11" i="2"/>
  <c r="D11" i="2"/>
  <c r="C11" i="2"/>
  <c r="B11" i="2"/>
  <c r="A11" i="2"/>
  <c r="T10" i="2"/>
  <c r="S10" i="2"/>
  <c r="R10" i="2"/>
  <c r="Q10" i="2"/>
  <c r="P10" i="2"/>
  <c r="O10" i="2"/>
  <c r="N10" i="2"/>
  <c r="M10" i="2"/>
  <c r="L10" i="2"/>
  <c r="J10" i="2"/>
  <c r="I10" i="2"/>
  <c r="H10" i="2"/>
  <c r="G10" i="2"/>
  <c r="F10" i="2"/>
  <c r="D10" i="2"/>
  <c r="C10" i="2"/>
  <c r="B10" i="2"/>
  <c r="A10" i="2"/>
  <c r="T9" i="2"/>
  <c r="S9" i="2"/>
  <c r="R9" i="2"/>
  <c r="Q9" i="2"/>
  <c r="P9" i="2"/>
  <c r="O9" i="2"/>
  <c r="N9" i="2"/>
  <c r="M9" i="2"/>
  <c r="L9" i="2"/>
  <c r="J9" i="2"/>
  <c r="I9" i="2"/>
  <c r="H9" i="2"/>
  <c r="G9" i="2"/>
  <c r="F9" i="2"/>
  <c r="D9" i="2"/>
  <c r="C9" i="2"/>
  <c r="B9" i="2"/>
  <c r="A9" i="2"/>
  <c r="T8" i="2"/>
  <c r="S8" i="2"/>
  <c r="R8" i="2"/>
  <c r="Q8" i="2"/>
  <c r="P8" i="2"/>
  <c r="O8" i="2"/>
  <c r="N8" i="2"/>
  <c r="M8" i="2"/>
  <c r="L8" i="2"/>
  <c r="J8" i="2"/>
  <c r="I8" i="2"/>
  <c r="H8" i="2"/>
  <c r="G8" i="2"/>
  <c r="F8" i="2"/>
  <c r="D8" i="2"/>
  <c r="C8" i="2"/>
  <c r="B8" i="2"/>
  <c r="A8" i="2"/>
  <c r="T7" i="2"/>
  <c r="S7" i="2"/>
  <c r="R7" i="2"/>
  <c r="Q7" i="2"/>
  <c r="P7" i="2"/>
  <c r="O7" i="2"/>
  <c r="N7" i="2"/>
  <c r="M7" i="2"/>
  <c r="L7" i="2"/>
  <c r="J7" i="2"/>
  <c r="I7" i="2"/>
  <c r="H7" i="2"/>
  <c r="G7" i="2"/>
  <c r="F7" i="2"/>
  <c r="D7" i="2"/>
  <c r="C7" i="2"/>
  <c r="B7" i="2"/>
  <c r="A7" i="2"/>
  <c r="T6" i="2"/>
  <c r="S6" i="2"/>
  <c r="R6" i="2"/>
  <c r="Q6" i="2"/>
  <c r="P6" i="2"/>
  <c r="O6" i="2"/>
  <c r="N6" i="2"/>
  <c r="M6" i="2"/>
  <c r="L6" i="2"/>
  <c r="J6" i="2"/>
  <c r="I6" i="2"/>
  <c r="H6" i="2"/>
  <c r="G6" i="2"/>
  <c r="F6" i="2"/>
  <c r="D6" i="2"/>
  <c r="C6" i="2"/>
  <c r="B6" i="2"/>
  <c r="A6" i="2"/>
  <c r="T5" i="2"/>
  <c r="S5" i="2"/>
  <c r="R5" i="2"/>
  <c r="Q5" i="2"/>
  <c r="P5" i="2"/>
  <c r="O5" i="2"/>
  <c r="N5" i="2"/>
  <c r="M5" i="2"/>
  <c r="L5" i="2"/>
  <c r="J5" i="2"/>
  <c r="I5" i="2"/>
  <c r="H5" i="2"/>
  <c r="G5" i="2"/>
  <c r="F5" i="2"/>
  <c r="D5" i="2"/>
  <c r="C5" i="2"/>
  <c r="B5" i="2"/>
  <c r="A5" i="2"/>
  <c r="T4" i="2"/>
  <c r="S4" i="2"/>
  <c r="R4" i="2"/>
  <c r="Q4" i="2"/>
  <c r="P4" i="2"/>
  <c r="O4" i="2"/>
  <c r="N4" i="2"/>
  <c r="M4" i="2"/>
  <c r="L4" i="2"/>
  <c r="J4" i="2"/>
  <c r="I4" i="2"/>
  <c r="H4" i="2"/>
  <c r="G4" i="2"/>
  <c r="F4" i="2"/>
  <c r="D4" i="2"/>
  <c r="C4" i="2"/>
  <c r="B4" i="2"/>
  <c r="A4" i="2"/>
  <c r="T3" i="2"/>
  <c r="S3" i="2"/>
  <c r="R3" i="2"/>
  <c r="Q3" i="2"/>
  <c r="P3" i="2"/>
  <c r="O3" i="2"/>
  <c r="N3" i="2"/>
  <c r="M3" i="2"/>
  <c r="L3" i="2"/>
  <c r="J3" i="2"/>
  <c r="I3" i="2"/>
  <c r="H3" i="2"/>
  <c r="G3" i="2"/>
  <c r="F3" i="2"/>
  <c r="D3" i="2"/>
  <c r="C3" i="2"/>
  <c r="B3" i="2"/>
  <c r="A3" i="2"/>
  <c r="D2" i="2"/>
  <c r="C2" i="2"/>
  <c r="B2" i="2"/>
  <c r="A2" i="2"/>
  <c r="BH5" i="3" l="1"/>
  <c r="R6" i="6"/>
  <c r="X8" i="6"/>
  <c r="BK7" i="3"/>
  <c r="BH21" i="3"/>
  <c r="R22" i="6"/>
  <c r="P24" i="6"/>
  <c r="BG23" i="3"/>
  <c r="V26" i="6"/>
  <c r="BJ25" i="3"/>
  <c r="BH29" i="3"/>
  <c r="R30" i="6"/>
  <c r="X32" i="6"/>
  <c r="BK31" i="3"/>
  <c r="X5" i="6"/>
  <c r="BK4" i="3"/>
  <c r="BI8" i="3"/>
  <c r="T9" i="6"/>
  <c r="BH10" i="3"/>
  <c r="R11" i="6"/>
  <c r="BK12" i="3"/>
  <c r="X13" i="6"/>
  <c r="BJ14" i="3"/>
  <c r="V15" i="6"/>
  <c r="BH18" i="3"/>
  <c r="R19" i="6"/>
  <c r="BG20" i="3"/>
  <c r="P21" i="6"/>
  <c r="T25" i="6"/>
  <c r="BI24" i="3"/>
  <c r="X29" i="6"/>
  <c r="BK28" i="3"/>
  <c r="BI32" i="3"/>
  <c r="T33" i="6"/>
  <c r="T6" i="6"/>
  <c r="BI5" i="3"/>
  <c r="P10" i="6"/>
  <c r="BG9" i="3"/>
  <c r="T14" i="6"/>
  <c r="BI13" i="3"/>
  <c r="P18" i="6"/>
  <c r="BG17" i="3"/>
  <c r="V20" i="6"/>
  <c r="BJ19" i="3"/>
  <c r="P26" i="6"/>
  <c r="BG25" i="3"/>
  <c r="R5" i="6"/>
  <c r="BH4" i="3"/>
  <c r="BG6" i="3"/>
  <c r="P7" i="6"/>
  <c r="V9" i="6"/>
  <c r="BJ8" i="3"/>
  <c r="R13" i="6"/>
  <c r="BH12" i="3"/>
  <c r="BK14" i="3"/>
  <c r="X15" i="6"/>
  <c r="V17" i="6"/>
  <c r="BJ16" i="3"/>
  <c r="BG22" i="3"/>
  <c r="P23" i="6"/>
  <c r="R29" i="6"/>
  <c r="BH28" i="3"/>
  <c r="T8" i="6"/>
  <c r="BI7" i="3"/>
  <c r="BG11" i="3"/>
  <c r="P12" i="6"/>
  <c r="BJ13" i="3"/>
  <c r="V14" i="6"/>
  <c r="R18" i="6"/>
  <c r="BH17" i="3"/>
  <c r="BK19" i="3"/>
  <c r="X20" i="6"/>
  <c r="T24" i="6"/>
  <c r="BI23" i="3"/>
  <c r="BG27" i="3"/>
  <c r="P28" i="6"/>
  <c r="BJ29" i="3"/>
  <c r="V30" i="6"/>
  <c r="BI4" i="3"/>
  <c r="T5" i="6"/>
  <c r="BH6" i="3"/>
  <c r="R7" i="6"/>
  <c r="BG8" i="3"/>
  <c r="P9" i="6"/>
  <c r="BK8" i="3"/>
  <c r="X9" i="6"/>
  <c r="V11" i="6"/>
  <c r="BJ10" i="3"/>
  <c r="T13" i="6"/>
  <c r="BI12" i="3"/>
  <c r="BH14" i="3"/>
  <c r="R15" i="6"/>
  <c r="BG16" i="3"/>
  <c r="P17" i="6"/>
  <c r="BK16" i="3"/>
  <c r="X17" i="6"/>
  <c r="BJ18" i="3"/>
  <c r="V19" i="6"/>
  <c r="BI20" i="3"/>
  <c r="T21" i="6"/>
  <c r="R23" i="6"/>
  <c r="BH22" i="3"/>
  <c r="BG24" i="3"/>
  <c r="BL24" i="3" s="1"/>
  <c r="P25" i="6"/>
  <c r="X25" i="6"/>
  <c r="BK24" i="3"/>
  <c r="BJ26" i="3"/>
  <c r="V27" i="6"/>
  <c r="T29" i="6"/>
  <c r="BI28" i="3"/>
  <c r="R31" i="6"/>
  <c r="BH30" i="3"/>
  <c r="P33" i="6"/>
  <c r="BG32" i="3"/>
  <c r="X33" i="6"/>
  <c r="BK32" i="3"/>
  <c r="P8" i="6"/>
  <c r="BG7" i="3"/>
  <c r="V10" i="6"/>
  <c r="BJ9" i="3"/>
  <c r="P16" i="6"/>
  <c r="BG15" i="3"/>
  <c r="V18" i="6"/>
  <c r="BJ17" i="3"/>
  <c r="P32" i="6"/>
  <c r="BG31" i="3"/>
  <c r="BG4" i="3"/>
  <c r="P5" i="6"/>
  <c r="BJ6" i="3"/>
  <c r="V7" i="6"/>
  <c r="R27" i="6"/>
  <c r="BH26" i="3"/>
  <c r="BH15" i="3"/>
  <c r="R16" i="6"/>
  <c r="BK17" i="3"/>
  <c r="X18" i="6"/>
  <c r="BG14" i="3"/>
  <c r="P15" i="6"/>
  <c r="V25" i="6"/>
  <c r="BJ24" i="3"/>
  <c r="P31" i="6"/>
  <c r="BG30" i="3"/>
  <c r="BJ5" i="3"/>
  <c r="V6" i="6"/>
  <c r="T16" i="6"/>
  <c r="BI15" i="3"/>
  <c r="P20" i="6"/>
  <c r="BG19" i="3"/>
  <c r="V22" i="6"/>
  <c r="BJ21" i="3"/>
  <c r="BG5" i="3"/>
  <c r="BL5" i="3" s="1"/>
  <c r="P6" i="6"/>
  <c r="X6" i="6"/>
  <c r="BK5" i="3"/>
  <c r="BJ7" i="3"/>
  <c r="V8" i="6"/>
  <c r="BI9" i="3"/>
  <c r="T10" i="6"/>
  <c r="R12" i="6"/>
  <c r="BH11" i="3"/>
  <c r="P14" i="6"/>
  <c r="BG13" i="3"/>
  <c r="BK13" i="3"/>
  <c r="X14" i="6"/>
  <c r="V16" i="6"/>
  <c r="BJ15" i="3"/>
  <c r="BI17" i="3"/>
  <c r="T18" i="6"/>
  <c r="R20" i="6"/>
  <c r="BH19" i="3"/>
  <c r="P22" i="6"/>
  <c r="BG21" i="3"/>
  <c r="BK21" i="3"/>
  <c r="X22" i="6"/>
  <c r="V24" i="6"/>
  <c r="BJ23" i="3"/>
  <c r="BI25" i="3"/>
  <c r="T26" i="6"/>
  <c r="BH27" i="3"/>
  <c r="R28" i="6"/>
  <c r="P30" i="6"/>
  <c r="BG29" i="3"/>
  <c r="X30" i="6"/>
  <c r="BK29" i="3"/>
  <c r="V32" i="6"/>
  <c r="BJ31" i="3"/>
  <c r="T12" i="6"/>
  <c r="BI11" i="3"/>
  <c r="BH13" i="3"/>
  <c r="R14" i="6"/>
  <c r="BK15" i="3"/>
  <c r="X16" i="6"/>
  <c r="T20" i="6"/>
  <c r="BI19" i="3"/>
  <c r="X24" i="6"/>
  <c r="BK23" i="3"/>
  <c r="T28" i="6"/>
  <c r="BI27" i="3"/>
  <c r="P13" i="6"/>
  <c r="BG12" i="3"/>
  <c r="BL12" i="3" s="1"/>
  <c r="BI16" i="3"/>
  <c r="T17" i="6"/>
  <c r="X21" i="6"/>
  <c r="BK20" i="3"/>
  <c r="V23" i="6"/>
  <c r="BJ22" i="3"/>
  <c r="P29" i="6"/>
  <c r="BG28" i="3"/>
  <c r="V31" i="6"/>
  <c r="BJ30" i="3"/>
  <c r="R8" i="6"/>
  <c r="BH7" i="3"/>
  <c r="X10" i="6"/>
  <c r="BK9" i="3"/>
  <c r="V12" i="6"/>
  <c r="BJ11" i="3"/>
  <c r="T22" i="6"/>
  <c r="BI21" i="3"/>
  <c r="R24" i="6"/>
  <c r="BH23" i="3"/>
  <c r="X26" i="6"/>
  <c r="BK25" i="3"/>
  <c r="V28" i="6"/>
  <c r="BJ27" i="3"/>
  <c r="T30" i="6"/>
  <c r="BI29" i="3"/>
  <c r="R32" i="6"/>
  <c r="BH31" i="3"/>
  <c r="X7" i="6"/>
  <c r="BK6" i="3"/>
  <c r="T11" i="6"/>
  <c r="BI10" i="3"/>
  <c r="T19" i="6"/>
  <c r="BI18" i="3"/>
  <c r="BH20" i="3"/>
  <c r="R21" i="6"/>
  <c r="BK22" i="3"/>
  <c r="X23" i="6"/>
  <c r="T27" i="6"/>
  <c r="BI26" i="3"/>
  <c r="X31" i="6"/>
  <c r="BK30" i="3"/>
  <c r="V33" i="6"/>
  <c r="BJ32" i="3"/>
  <c r="X4" i="6"/>
  <c r="BK3" i="3"/>
  <c r="R10" i="6"/>
  <c r="BH9" i="3"/>
  <c r="X12" i="6"/>
  <c r="BK11" i="3"/>
  <c r="BH25" i="3"/>
  <c r="R26" i="6"/>
  <c r="X28" i="6"/>
  <c r="BK27" i="3"/>
  <c r="BI31" i="3"/>
  <c r="T32" i="6"/>
  <c r="V5" i="6"/>
  <c r="BJ4" i="3"/>
  <c r="BI6" i="3"/>
  <c r="T7" i="6"/>
  <c r="BH8" i="3"/>
  <c r="R9" i="6"/>
  <c r="P11" i="6"/>
  <c r="BG10" i="3"/>
  <c r="BL10" i="3" s="1"/>
  <c r="X11" i="6"/>
  <c r="BK10" i="3"/>
  <c r="BJ12" i="3"/>
  <c r="V13" i="6"/>
  <c r="T15" i="6"/>
  <c r="BI14" i="3"/>
  <c r="R17" i="6"/>
  <c r="BH16" i="3"/>
  <c r="P19" i="6"/>
  <c r="BG18" i="3"/>
  <c r="BK18" i="3"/>
  <c r="X19" i="6"/>
  <c r="V21" i="6"/>
  <c r="BJ20" i="3"/>
  <c r="T23" i="6"/>
  <c r="BI22" i="3"/>
  <c r="BH24" i="3"/>
  <c r="R25" i="6"/>
  <c r="P27" i="6"/>
  <c r="BG26" i="3"/>
  <c r="X27" i="6"/>
  <c r="BK26" i="3"/>
  <c r="V29" i="6"/>
  <c r="BJ28" i="3"/>
  <c r="BI30" i="3"/>
  <c r="T31" i="6"/>
  <c r="BH32" i="3"/>
  <c r="R33" i="6"/>
  <c r="BP5" i="3"/>
  <c r="BC9" i="6"/>
  <c r="AW15" i="6"/>
  <c r="BN17" i="3"/>
  <c r="BN25" i="3"/>
  <c r="AY29" i="6"/>
  <c r="BO31" i="3"/>
  <c r="BL9" i="6"/>
  <c r="AD9" i="6"/>
  <c r="BL17" i="6"/>
  <c r="AD17" i="6"/>
  <c r="BL33" i="6"/>
  <c r="AD33" i="6"/>
  <c r="AW7" i="6"/>
  <c r="BN9" i="3"/>
  <c r="AY13" i="6"/>
  <c r="BE15" i="6"/>
  <c r="BA19" i="6"/>
  <c r="BP21" i="3"/>
  <c r="AW31" i="6"/>
  <c r="BE4" i="6"/>
  <c r="BN6" i="3"/>
  <c r="BP10" i="3"/>
  <c r="BO12" i="3"/>
  <c r="AY18" i="6"/>
  <c r="BE20" i="6"/>
  <c r="BN22" i="3"/>
  <c r="BC30" i="6"/>
  <c r="BA32" i="6"/>
  <c r="AD12" i="6"/>
  <c r="BL12" i="6"/>
  <c r="AD20" i="6"/>
  <c r="BL20" i="6"/>
  <c r="BN3" i="3"/>
  <c r="AW9" i="6"/>
  <c r="BC11" i="6"/>
  <c r="BP15" i="3"/>
  <c r="BN19" i="3"/>
  <c r="BA7" i="6"/>
  <c r="AY9" i="6"/>
  <c r="AW11" i="6"/>
  <c r="BA15" i="6"/>
  <c r="AY17" i="6"/>
  <c r="AW19" i="6"/>
  <c r="BC21" i="6"/>
  <c r="BA23" i="6"/>
  <c r="BE27" i="6"/>
  <c r="BC29" i="6"/>
  <c r="AY33" i="6"/>
  <c r="AD5" i="6"/>
  <c r="BL5" i="6"/>
  <c r="AD13" i="6"/>
  <c r="BL13" i="6"/>
  <c r="BC10" i="6"/>
  <c r="BO7" i="3"/>
  <c r="BA11" i="6"/>
  <c r="BP13" i="3"/>
  <c r="BC17" i="6"/>
  <c r="BO23" i="3"/>
  <c r="BA27" i="6"/>
  <c r="BP29" i="3"/>
  <c r="BC33" i="6"/>
  <c r="BC6" i="6"/>
  <c r="BE12" i="6"/>
  <c r="BN14" i="3"/>
  <c r="BP18" i="3"/>
  <c r="BO20" i="3"/>
  <c r="BP26" i="3"/>
  <c r="BO28" i="3"/>
  <c r="BN30" i="3"/>
  <c r="AD4" i="6"/>
  <c r="BA5" i="6"/>
  <c r="AY7" i="6"/>
  <c r="BE9" i="6"/>
  <c r="BO17" i="3"/>
  <c r="BP23" i="3"/>
  <c r="BE25" i="6"/>
  <c r="BN27" i="3"/>
  <c r="BA29" i="6"/>
  <c r="AY31" i="6"/>
  <c r="BP31" i="3"/>
  <c r="H32" i="4" s="1"/>
  <c r="BE33" i="6"/>
  <c r="BL15" i="6"/>
  <c r="AD15" i="6"/>
  <c r="BL31" i="6"/>
  <c r="AD31" i="6"/>
  <c r="AY4" i="6"/>
  <c r="BP4" i="3"/>
  <c r="BE6" i="6"/>
  <c r="BN8" i="3"/>
  <c r="BA10" i="6"/>
  <c r="BO14" i="3"/>
  <c r="BC16" i="6"/>
  <c r="BP20" i="3"/>
  <c r="BE22" i="6"/>
  <c r="BC24" i="6"/>
  <c r="AY28" i="6"/>
  <c r="BP28" i="3"/>
  <c r="BE30" i="6"/>
  <c r="BN32" i="3"/>
  <c r="BL10" i="6"/>
  <c r="AD10" i="6"/>
  <c r="BL18" i="6"/>
  <c r="AD18" i="6"/>
  <c r="BL26" i="6"/>
  <c r="AD26" i="6"/>
  <c r="BP9" i="3"/>
  <c r="BO11" i="3"/>
  <c r="BN13" i="3"/>
  <c r="BE19" i="6"/>
  <c r="AY25" i="6"/>
  <c r="AW27" i="6"/>
  <c r="AD21" i="6"/>
  <c r="BL21" i="6"/>
  <c r="BA4" i="6"/>
  <c r="BO8" i="3"/>
  <c r="AY14" i="6"/>
  <c r="BP14" i="3"/>
  <c r="BE16" i="6"/>
  <c r="BC18" i="6"/>
  <c r="AY22" i="6"/>
  <c r="BP22" i="3"/>
  <c r="BE24" i="6"/>
  <c r="BC26" i="6"/>
  <c r="AY30" i="6"/>
  <c r="AW32" i="6"/>
  <c r="BO32" i="3"/>
  <c r="AW4" i="6"/>
  <c r="BL8" i="6"/>
  <c r="AD8" i="6"/>
  <c r="BL16" i="6"/>
  <c r="AD16" i="6"/>
  <c r="BL24" i="6"/>
  <c r="AD24" i="6"/>
  <c r="BL32" i="6"/>
  <c r="AD32" i="6"/>
  <c r="AW5" i="6"/>
  <c r="BE5" i="6"/>
  <c r="BO5" i="3"/>
  <c r="BC7" i="6"/>
  <c r="BN7" i="3"/>
  <c r="BA9" i="6"/>
  <c r="BP11" i="3"/>
  <c r="AW13" i="6"/>
  <c r="BE13" i="6"/>
  <c r="BO13" i="3"/>
  <c r="BC15" i="6"/>
  <c r="BN15" i="3"/>
  <c r="BA17" i="6"/>
  <c r="AY19" i="6"/>
  <c r="BP19" i="3"/>
  <c r="BE21" i="6"/>
  <c r="BO21" i="3"/>
  <c r="BC23" i="6"/>
  <c r="BN23" i="3"/>
  <c r="BA25" i="6"/>
  <c r="AY27" i="6"/>
  <c r="BP27" i="3"/>
  <c r="AW29" i="6"/>
  <c r="BE29" i="6"/>
  <c r="BO29" i="3"/>
  <c r="BC31" i="6"/>
  <c r="BN31" i="3"/>
  <c r="BL6" i="6"/>
  <c r="AD6" i="6"/>
  <c r="BL14" i="6"/>
  <c r="AD14" i="6"/>
  <c r="BL22" i="6"/>
  <c r="AD22" i="6"/>
  <c r="AD30" i="6"/>
  <c r="BL30" i="6"/>
  <c r="AY5" i="6"/>
  <c r="BE7" i="6"/>
  <c r="BO15" i="3"/>
  <c r="AY21" i="6"/>
  <c r="BE23" i="6"/>
  <c r="BE31" i="6"/>
  <c r="BL25" i="6"/>
  <c r="AD25" i="6"/>
  <c r="BO4" i="3"/>
  <c r="BC14" i="6"/>
  <c r="BA16" i="6"/>
  <c r="AW20" i="6"/>
  <c r="BC22" i="6"/>
  <c r="BA24" i="6"/>
  <c r="BE28" i="6"/>
  <c r="AD28" i="6"/>
  <c r="BL28" i="6"/>
  <c r="BP7" i="3"/>
  <c r="BO9" i="3"/>
  <c r="BN11" i="3"/>
  <c r="AY15" i="6"/>
  <c r="BE17" i="6"/>
  <c r="BC19" i="6"/>
  <c r="BA21" i="6"/>
  <c r="AY23" i="6"/>
  <c r="BO25" i="3"/>
  <c r="BC27" i="6"/>
  <c r="AW33" i="6"/>
  <c r="AD7" i="6"/>
  <c r="BL7" i="6"/>
  <c r="AD23" i="6"/>
  <c r="BL23" i="6"/>
  <c r="AW6" i="6"/>
  <c r="BO6" i="3"/>
  <c r="BC8" i="6"/>
  <c r="AY12" i="6"/>
  <c r="BP12" i="3"/>
  <c r="BE14" i="6"/>
  <c r="BN16" i="3"/>
  <c r="AW22" i="6"/>
  <c r="BO22" i="3"/>
  <c r="BN24" i="3"/>
  <c r="BA26" i="6"/>
  <c r="AW30" i="6"/>
  <c r="BO30" i="3"/>
  <c r="BC32" i="6"/>
  <c r="AZ4" i="6"/>
  <c r="BN5" i="3"/>
  <c r="BE11" i="6"/>
  <c r="BP17" i="3"/>
  <c r="BO19" i="3"/>
  <c r="BN21" i="3"/>
  <c r="BP25" i="3"/>
  <c r="BO27" i="3"/>
  <c r="BN29" i="3"/>
  <c r="AD29" i="6"/>
  <c r="BL29" i="6"/>
  <c r="AY6" i="6"/>
  <c r="BP6" i="3"/>
  <c r="BE8" i="6"/>
  <c r="BN10" i="3"/>
  <c r="AW16" i="6"/>
  <c r="BO16" i="3"/>
  <c r="BN18" i="3"/>
  <c r="BA20" i="6"/>
  <c r="BO24" i="3"/>
  <c r="BN26" i="3"/>
  <c r="BA28" i="6"/>
  <c r="BP30" i="3"/>
  <c r="BE32" i="6"/>
  <c r="AD11" i="6"/>
  <c r="BL11" i="6"/>
  <c r="AD19" i="6"/>
  <c r="BL19" i="6"/>
  <c r="AD27" i="6"/>
  <c r="BL27" i="6"/>
  <c r="BC4" i="6"/>
  <c r="BN4" i="3"/>
  <c r="BA6" i="6"/>
  <c r="AY8" i="6"/>
  <c r="BP8" i="3"/>
  <c r="BE10" i="6"/>
  <c r="BO10" i="3"/>
  <c r="BC12" i="6"/>
  <c r="BN12" i="3"/>
  <c r="BA14" i="6"/>
  <c r="AY16" i="6"/>
  <c r="BP16" i="3"/>
  <c r="AW18" i="6"/>
  <c r="BE18" i="6"/>
  <c r="BO18" i="3"/>
  <c r="BC20" i="6"/>
  <c r="BN20" i="3"/>
  <c r="BA22" i="6"/>
  <c r="AY24" i="6"/>
  <c r="BP24" i="3"/>
  <c r="AW26" i="6"/>
  <c r="BE26" i="6"/>
  <c r="BO26" i="3"/>
  <c r="BC28" i="6"/>
  <c r="BN28" i="3"/>
  <c r="BA30" i="6"/>
  <c r="BP32" i="3"/>
  <c r="AC10" i="6"/>
  <c r="BK10" i="6"/>
  <c r="BI12" i="6"/>
  <c r="AA12" i="6"/>
  <c r="BK18" i="6"/>
  <c r="AC18" i="6"/>
  <c r="AB27" i="6"/>
  <c r="BJ27" i="6"/>
  <c r="BJ6" i="6"/>
  <c r="AB6" i="6"/>
  <c r="AA7" i="6"/>
  <c r="BI7" i="6"/>
  <c r="Z8" i="6"/>
  <c r="BH8" i="6"/>
  <c r="BK13" i="6"/>
  <c r="AC13" i="6"/>
  <c r="BJ22" i="6"/>
  <c r="AB22" i="6"/>
  <c r="AA23" i="6"/>
  <c r="BI23" i="6"/>
  <c r="Z24" i="6"/>
  <c r="BH24" i="6"/>
  <c r="AA31" i="6"/>
  <c r="BI31" i="6"/>
  <c r="AC8" i="6"/>
  <c r="BK8" i="6"/>
  <c r="BJ17" i="6"/>
  <c r="AB17" i="6"/>
  <c r="BK24" i="6"/>
  <c r="AC24" i="6"/>
  <c r="BI26" i="6"/>
  <c r="AA26" i="6"/>
  <c r="BH27" i="6"/>
  <c r="Z27" i="6"/>
  <c r="AC32" i="6"/>
  <c r="BK32" i="6"/>
  <c r="AB4" i="6"/>
  <c r="AA5" i="6"/>
  <c r="BI5" i="6"/>
  <c r="Z6" i="6"/>
  <c r="BH6" i="6"/>
  <c r="AB12" i="6"/>
  <c r="BJ12" i="6"/>
  <c r="AA13" i="6"/>
  <c r="BI13" i="6"/>
  <c r="BK19" i="6"/>
  <c r="AC19" i="6"/>
  <c r="BK27" i="6"/>
  <c r="AC27" i="6"/>
  <c r="AA29" i="6"/>
  <c r="BI29" i="6"/>
  <c r="Z30" i="6"/>
  <c r="BH30" i="6"/>
  <c r="AB7" i="6"/>
  <c r="BJ7" i="6"/>
  <c r="BI8" i="6"/>
  <c r="AA8" i="6"/>
  <c r="BH9" i="6"/>
  <c r="Z9" i="6"/>
  <c r="AC14" i="6"/>
  <c r="BK14" i="6"/>
  <c r="BK30" i="6"/>
  <c r="AC30" i="6"/>
  <c r="BI32" i="6"/>
  <c r="AA32" i="6"/>
  <c r="BH33" i="6"/>
  <c r="Z33" i="6"/>
  <c r="Z4" i="6"/>
  <c r="BJ10" i="6"/>
  <c r="AB10" i="6"/>
  <c r="AA11" i="6"/>
  <c r="BI11" i="6"/>
  <c r="Z12" i="6"/>
  <c r="BH12" i="6"/>
  <c r="BK25" i="6"/>
  <c r="AC25" i="6"/>
  <c r="AC4" i="6"/>
  <c r="BJ5" i="6"/>
  <c r="AB5" i="6"/>
  <c r="BI6" i="6"/>
  <c r="AA6" i="6"/>
  <c r="Z7" i="6"/>
  <c r="BH7" i="6"/>
  <c r="BK12" i="6"/>
  <c r="AC12" i="6"/>
  <c r="AB13" i="6"/>
  <c r="BJ13" i="6"/>
  <c r="BI14" i="6"/>
  <c r="AA14" i="6"/>
  <c r="BH15" i="6"/>
  <c r="Z15" i="6"/>
  <c r="AC20" i="6"/>
  <c r="BK20" i="6"/>
  <c r="AB21" i="6"/>
  <c r="BJ21" i="6"/>
  <c r="BI22" i="6"/>
  <c r="AA22" i="6"/>
  <c r="Z23" i="6"/>
  <c r="BH23" i="6"/>
  <c r="AC28" i="6"/>
  <c r="BK28" i="6"/>
  <c r="AB29" i="6"/>
  <c r="BJ29" i="6"/>
  <c r="BI30" i="6"/>
  <c r="AA30" i="6"/>
  <c r="BH31" i="6"/>
  <c r="Z31" i="6"/>
  <c r="AA4" i="6"/>
  <c r="BH5" i="6"/>
  <c r="Z5" i="6"/>
  <c r="BJ11" i="6"/>
  <c r="AB11" i="6"/>
  <c r="BH13" i="6"/>
  <c r="Z13" i="6"/>
  <c r="AB19" i="6"/>
  <c r="BJ19" i="6"/>
  <c r="BI20" i="6"/>
  <c r="AA20" i="6"/>
  <c r="BH21" i="6"/>
  <c r="Z21" i="6"/>
  <c r="AC26" i="6"/>
  <c r="BK26" i="6"/>
  <c r="BI28" i="6"/>
  <c r="AA28" i="6"/>
  <c r="Z29" i="6"/>
  <c r="BH29" i="6"/>
  <c r="AC5" i="6"/>
  <c r="BK5" i="6"/>
  <c r="BJ14" i="6"/>
  <c r="AB14" i="6"/>
  <c r="AA15" i="6"/>
  <c r="BI15" i="6"/>
  <c r="Z16" i="6"/>
  <c r="BH16" i="6"/>
  <c r="BK21" i="6"/>
  <c r="AC21" i="6"/>
  <c r="AC29" i="6"/>
  <c r="BK29" i="6"/>
  <c r="BJ30" i="6"/>
  <c r="AB30" i="6"/>
  <c r="BH32" i="6"/>
  <c r="Z32" i="6"/>
  <c r="AB9" i="6"/>
  <c r="BJ9" i="6"/>
  <c r="BI10" i="6"/>
  <c r="AA10" i="6"/>
  <c r="Z11" i="6"/>
  <c r="BH11" i="6"/>
  <c r="AC16" i="6"/>
  <c r="BK16" i="6"/>
  <c r="BI18" i="6"/>
  <c r="AA18" i="6"/>
  <c r="BH19" i="6"/>
  <c r="Z19" i="6"/>
  <c r="BJ25" i="6"/>
  <c r="AB25" i="6"/>
  <c r="BJ33" i="6"/>
  <c r="AB33" i="6"/>
  <c r="AC11" i="6"/>
  <c r="BK11" i="6"/>
  <c r="BH14" i="6"/>
  <c r="Z14" i="6"/>
  <c r="BJ20" i="6"/>
  <c r="AB20" i="6"/>
  <c r="AA21" i="6"/>
  <c r="BI21" i="6"/>
  <c r="Z22" i="6"/>
  <c r="BH22" i="6"/>
  <c r="BJ28" i="6"/>
  <c r="AB28" i="6"/>
  <c r="AC6" i="6"/>
  <c r="BK6" i="6"/>
  <c r="AB15" i="6"/>
  <c r="BJ15" i="6"/>
  <c r="BI16" i="6"/>
  <c r="AA16" i="6"/>
  <c r="Z17" i="6"/>
  <c r="BH17" i="6"/>
  <c r="AC22" i="6"/>
  <c r="BK22" i="6"/>
  <c r="AB23" i="6"/>
  <c r="BJ23" i="6"/>
  <c r="BI24" i="6"/>
  <c r="AA24" i="6"/>
  <c r="BH25" i="6"/>
  <c r="Z25" i="6"/>
  <c r="AB31" i="6"/>
  <c r="BJ31" i="6"/>
  <c r="BK9" i="6"/>
  <c r="AC9" i="6"/>
  <c r="AC17" i="6"/>
  <c r="BK17" i="6"/>
  <c r="AB18" i="6"/>
  <c r="BJ18" i="6"/>
  <c r="AA19" i="6"/>
  <c r="BI19" i="6"/>
  <c r="BH20" i="6"/>
  <c r="Z20" i="6"/>
  <c r="AB26" i="6"/>
  <c r="BJ26" i="6"/>
  <c r="AA27" i="6"/>
  <c r="BI27" i="6"/>
  <c r="BH28" i="6"/>
  <c r="Z28" i="6"/>
  <c r="BK33" i="6"/>
  <c r="AC33" i="6"/>
  <c r="BK7" i="6"/>
  <c r="AC7" i="6"/>
  <c r="AB8" i="6"/>
  <c r="BJ8" i="6"/>
  <c r="AA9" i="6"/>
  <c r="BI9" i="6"/>
  <c r="Z10" i="6"/>
  <c r="BH10" i="6"/>
  <c r="BK15" i="6"/>
  <c r="AC15" i="6"/>
  <c r="BJ16" i="6"/>
  <c r="AB16" i="6"/>
  <c r="AA17" i="6"/>
  <c r="BI17" i="6"/>
  <c r="Z18" i="6"/>
  <c r="BH18" i="6"/>
  <c r="AC23" i="6"/>
  <c r="BK23" i="6"/>
  <c r="BJ24" i="6"/>
  <c r="AB24" i="6"/>
  <c r="AA25" i="6"/>
  <c r="BI25" i="6"/>
  <c r="BH26" i="6"/>
  <c r="Z26" i="6"/>
  <c r="BK31" i="6"/>
  <c r="AC31" i="6"/>
  <c r="AB32" i="6"/>
  <c r="BJ32" i="6"/>
  <c r="AA33" i="6"/>
  <c r="BI33" i="6"/>
  <c r="BB10" i="6"/>
  <c r="BC13" i="6"/>
  <c r="BA31" i="6"/>
  <c r="AW8" i="6"/>
  <c r="BA12" i="6"/>
  <c r="AZ17" i="6"/>
  <c r="AW24" i="6"/>
  <c r="AY11" i="6"/>
  <c r="AW21" i="6"/>
  <c r="BA33" i="6"/>
  <c r="H36" i="4"/>
  <c r="H42" i="4"/>
  <c r="H52" i="4"/>
  <c r="U4" i="6"/>
  <c r="AW10" i="6"/>
  <c r="AX13" i="6"/>
  <c r="AY32" i="6"/>
  <c r="K82" i="4"/>
  <c r="H121" i="4"/>
  <c r="V4" i="6"/>
  <c r="AW23" i="6"/>
  <c r="BC25" i="6"/>
  <c r="BA8" i="6"/>
  <c r="AY10" i="6"/>
  <c r="AW12" i="6"/>
  <c r="AY26" i="6"/>
  <c r="AW28" i="6"/>
  <c r="AW17" i="6"/>
  <c r="AW25" i="6"/>
  <c r="H64" i="4"/>
  <c r="Q4" i="6"/>
  <c r="AW14" i="6"/>
  <c r="BA18" i="6"/>
  <c r="AY20" i="6"/>
  <c r="BC5" i="6"/>
  <c r="H60" i="4"/>
  <c r="BA13" i="6"/>
  <c r="H88" i="4"/>
  <c r="H118" i="4"/>
  <c r="B119" i="4"/>
  <c r="J124" i="4"/>
  <c r="J114" i="4"/>
  <c r="J122" i="4"/>
  <c r="K105" i="4"/>
  <c r="B134" i="4"/>
  <c r="J132" i="4"/>
  <c r="K78" i="4"/>
  <c r="J127" i="4"/>
  <c r="J130" i="4"/>
  <c r="F131" i="4"/>
  <c r="B118" i="4"/>
  <c r="B135" i="4"/>
  <c r="F5" i="4"/>
  <c r="B5" i="4"/>
  <c r="J5" i="4"/>
  <c r="J11" i="4"/>
  <c r="F11" i="4"/>
  <c r="B11" i="4"/>
  <c r="B7" i="4"/>
  <c r="J7" i="4"/>
  <c r="F7" i="4"/>
  <c r="B8" i="4"/>
  <c r="J8" i="4"/>
  <c r="F8" i="4"/>
  <c r="F6" i="4"/>
  <c r="B6" i="4"/>
  <c r="J6" i="4"/>
  <c r="F4" i="4"/>
  <c r="B4" i="4"/>
  <c r="J4" i="4"/>
  <c r="F12" i="4"/>
  <c r="B12" i="4"/>
  <c r="J12" i="4"/>
  <c r="F20" i="4"/>
  <c r="B20" i="4"/>
  <c r="J20" i="4"/>
  <c r="F28" i="4"/>
  <c r="B28" i="4"/>
  <c r="J28" i="4"/>
  <c r="F36" i="4"/>
  <c r="B36" i="4"/>
  <c r="J36" i="4"/>
  <c r="J42" i="4"/>
  <c r="F42" i="4"/>
  <c r="B42" i="4"/>
  <c r="F52" i="4"/>
  <c r="B52" i="4"/>
  <c r="J52" i="4"/>
  <c r="B15" i="4"/>
  <c r="J15" i="4"/>
  <c r="F15" i="4"/>
  <c r="B23" i="4"/>
  <c r="J23" i="4"/>
  <c r="F23" i="4"/>
  <c r="B31" i="4"/>
  <c r="J31" i="4"/>
  <c r="F31" i="4"/>
  <c r="F38" i="4"/>
  <c r="B38" i="4"/>
  <c r="J38" i="4"/>
  <c r="B47" i="4"/>
  <c r="J47" i="4"/>
  <c r="F47" i="4"/>
  <c r="B55" i="4"/>
  <c r="J55" i="4"/>
  <c r="F55" i="4"/>
  <c r="J58" i="4"/>
  <c r="F58" i="4"/>
  <c r="B58" i="4"/>
  <c r="J10" i="4"/>
  <c r="F10" i="4"/>
  <c r="B10" i="4"/>
  <c r="J18" i="4"/>
  <c r="F18" i="4"/>
  <c r="B18" i="4"/>
  <c r="J26" i="4"/>
  <c r="F26" i="4"/>
  <c r="B26" i="4"/>
  <c r="J34" i="4"/>
  <c r="F34" i="4"/>
  <c r="B34" i="4"/>
  <c r="F45" i="4"/>
  <c r="B45" i="4"/>
  <c r="J45" i="4"/>
  <c r="J50" i="4"/>
  <c r="F50" i="4"/>
  <c r="B50" i="4"/>
  <c r="B57" i="4"/>
  <c r="J57" i="4"/>
  <c r="F57" i="4"/>
  <c r="F13" i="4"/>
  <c r="B13" i="4"/>
  <c r="J13" i="4"/>
  <c r="F21" i="4"/>
  <c r="B21" i="4"/>
  <c r="J21" i="4"/>
  <c r="F29" i="4"/>
  <c r="B29" i="4"/>
  <c r="J29" i="4"/>
  <c r="F37" i="4"/>
  <c r="B37" i="4"/>
  <c r="J37" i="4"/>
  <c r="J43" i="4"/>
  <c r="F43" i="4"/>
  <c r="B43" i="4"/>
  <c r="F53" i="4"/>
  <c r="B53" i="4"/>
  <c r="J53" i="4"/>
  <c r="B16" i="4"/>
  <c r="J16" i="4"/>
  <c r="F16" i="4"/>
  <c r="B24" i="4"/>
  <c r="J24" i="4"/>
  <c r="F24" i="4"/>
  <c r="B32" i="4"/>
  <c r="J32" i="4"/>
  <c r="F32" i="4"/>
  <c r="B39" i="4"/>
  <c r="J39" i="4"/>
  <c r="F39" i="4"/>
  <c r="B48" i="4"/>
  <c r="J48" i="4"/>
  <c r="F48" i="4"/>
  <c r="B56" i="4"/>
  <c r="J56" i="4"/>
  <c r="F56" i="4"/>
  <c r="J59" i="4"/>
  <c r="F59" i="4"/>
  <c r="B59" i="4"/>
  <c r="J19" i="4"/>
  <c r="F19" i="4"/>
  <c r="B19" i="4"/>
  <c r="J27" i="4"/>
  <c r="F27" i="4"/>
  <c r="B27" i="4"/>
  <c r="J35" i="4"/>
  <c r="F35" i="4"/>
  <c r="B35" i="4"/>
  <c r="F46" i="4"/>
  <c r="B46" i="4"/>
  <c r="J46" i="4"/>
  <c r="J51" i="4"/>
  <c r="F51" i="4"/>
  <c r="B51" i="4"/>
  <c r="F62" i="4"/>
  <c r="B62" i="4"/>
  <c r="J62" i="4"/>
  <c r="F14" i="4"/>
  <c r="B14" i="4"/>
  <c r="J14" i="4"/>
  <c r="F22" i="4"/>
  <c r="B22" i="4"/>
  <c r="J22" i="4"/>
  <c r="F30" i="4"/>
  <c r="B30" i="4"/>
  <c r="J30" i="4"/>
  <c r="B41" i="4"/>
  <c r="J41" i="4"/>
  <c r="F41" i="4"/>
  <c r="F44" i="4"/>
  <c r="B44" i="4"/>
  <c r="J44" i="4"/>
  <c r="F54" i="4"/>
  <c r="B54" i="4"/>
  <c r="J54" i="4"/>
  <c r="B9" i="4"/>
  <c r="J9" i="4"/>
  <c r="F9" i="4"/>
  <c r="B17" i="4"/>
  <c r="J17" i="4"/>
  <c r="F17" i="4"/>
  <c r="B25" i="4"/>
  <c r="J25" i="4"/>
  <c r="F25" i="4"/>
  <c r="B33" i="4"/>
  <c r="J33" i="4"/>
  <c r="F33" i="4"/>
  <c r="B40" i="4"/>
  <c r="J40" i="4"/>
  <c r="F40" i="4"/>
  <c r="B49" i="4"/>
  <c r="J49" i="4"/>
  <c r="F49" i="4"/>
  <c r="B64" i="4"/>
  <c r="J64" i="4"/>
  <c r="F64" i="4"/>
  <c r="B72" i="4"/>
  <c r="J72" i="4"/>
  <c r="F72" i="4"/>
  <c r="B80" i="4"/>
  <c r="J80" i="4"/>
  <c r="F80" i="4"/>
  <c r="B88" i="4"/>
  <c r="J88" i="4"/>
  <c r="F88" i="4"/>
  <c r="B96" i="4"/>
  <c r="J96" i="4"/>
  <c r="F96" i="4"/>
  <c r="B105" i="4"/>
  <c r="J105" i="4"/>
  <c r="F105" i="4"/>
  <c r="J67" i="4"/>
  <c r="F67" i="4"/>
  <c r="B67" i="4"/>
  <c r="J75" i="4"/>
  <c r="F75" i="4"/>
  <c r="B75" i="4"/>
  <c r="J83" i="4"/>
  <c r="F83" i="4"/>
  <c r="B83" i="4"/>
  <c r="J91" i="4"/>
  <c r="F91" i="4"/>
  <c r="B91" i="4"/>
  <c r="J99" i="4"/>
  <c r="F99" i="4"/>
  <c r="B99" i="4"/>
  <c r="J107" i="4"/>
  <c r="F107" i="4"/>
  <c r="B107" i="4"/>
  <c r="F70" i="4"/>
  <c r="B70" i="4"/>
  <c r="J70" i="4"/>
  <c r="F78" i="4"/>
  <c r="B78" i="4"/>
  <c r="J78" i="4"/>
  <c r="F86" i="4"/>
  <c r="B86" i="4"/>
  <c r="J86" i="4"/>
  <c r="F94" i="4"/>
  <c r="B94" i="4"/>
  <c r="J94" i="4"/>
  <c r="F102" i="4"/>
  <c r="B102" i="4"/>
  <c r="J102" i="4"/>
  <c r="F110" i="4"/>
  <c r="J110" i="4"/>
  <c r="B110" i="4"/>
  <c r="B65" i="4"/>
  <c r="J65" i="4"/>
  <c r="F65" i="4"/>
  <c r="B73" i="4"/>
  <c r="J73" i="4"/>
  <c r="F73" i="4"/>
  <c r="B81" i="4"/>
  <c r="J81" i="4"/>
  <c r="F81" i="4"/>
  <c r="B89" i="4"/>
  <c r="J89" i="4"/>
  <c r="F89" i="4"/>
  <c r="B97" i="4"/>
  <c r="J97" i="4"/>
  <c r="F97" i="4"/>
  <c r="B103" i="4"/>
  <c r="J103" i="4"/>
  <c r="F103" i="4"/>
  <c r="B112" i="4"/>
  <c r="F112" i="4"/>
  <c r="J112" i="4"/>
  <c r="F60" i="4"/>
  <c r="B60" i="4"/>
  <c r="J60" i="4"/>
  <c r="F68" i="4"/>
  <c r="B68" i="4"/>
  <c r="J68" i="4"/>
  <c r="F76" i="4"/>
  <c r="B76" i="4"/>
  <c r="J76" i="4"/>
  <c r="F84" i="4"/>
  <c r="B84" i="4"/>
  <c r="J84" i="4"/>
  <c r="F92" i="4"/>
  <c r="B92" i="4"/>
  <c r="J92" i="4"/>
  <c r="F100" i="4"/>
  <c r="B100" i="4"/>
  <c r="J100" i="4"/>
  <c r="F108" i="4"/>
  <c r="B108" i="4"/>
  <c r="J108" i="4"/>
  <c r="B63" i="4"/>
  <c r="J63" i="4"/>
  <c r="F63" i="4"/>
  <c r="B71" i="4"/>
  <c r="J71" i="4"/>
  <c r="F71" i="4"/>
  <c r="B79" i="4"/>
  <c r="J79" i="4"/>
  <c r="F79" i="4"/>
  <c r="B87" i="4"/>
  <c r="J87" i="4"/>
  <c r="F87" i="4"/>
  <c r="B95" i="4"/>
  <c r="J95" i="4"/>
  <c r="F95" i="4"/>
  <c r="B104" i="4"/>
  <c r="J104" i="4"/>
  <c r="F104" i="4"/>
  <c r="B111" i="4"/>
  <c r="J111" i="4"/>
  <c r="F111" i="4"/>
  <c r="J66" i="4"/>
  <c r="F66" i="4"/>
  <c r="B66" i="4"/>
  <c r="J74" i="4"/>
  <c r="F74" i="4"/>
  <c r="B74" i="4"/>
  <c r="J82" i="4"/>
  <c r="F82" i="4"/>
  <c r="B82" i="4"/>
  <c r="J90" i="4"/>
  <c r="F90" i="4"/>
  <c r="B90" i="4"/>
  <c r="J98" i="4"/>
  <c r="F98" i="4"/>
  <c r="B98" i="4"/>
  <c r="J106" i="4"/>
  <c r="F106" i="4"/>
  <c r="B106" i="4"/>
  <c r="J115" i="4"/>
  <c r="B115" i="4"/>
  <c r="F115" i="4"/>
  <c r="F61" i="4"/>
  <c r="B61" i="4"/>
  <c r="J61" i="4"/>
  <c r="F69" i="4"/>
  <c r="B69" i="4"/>
  <c r="J69" i="4"/>
  <c r="F77" i="4"/>
  <c r="B77" i="4"/>
  <c r="J77" i="4"/>
  <c r="F85" i="4"/>
  <c r="B85" i="4"/>
  <c r="J85" i="4"/>
  <c r="F93" i="4"/>
  <c r="B93" i="4"/>
  <c r="J93" i="4"/>
  <c r="F101" i="4"/>
  <c r="B101" i="4"/>
  <c r="J101" i="4"/>
  <c r="J109" i="4"/>
  <c r="F109" i="4"/>
  <c r="B109" i="4"/>
  <c r="J119" i="4"/>
  <c r="B122" i="4"/>
  <c r="F117" i="4"/>
  <c r="J117" i="4"/>
  <c r="F125" i="4"/>
  <c r="J125" i="4"/>
  <c r="F133" i="4"/>
  <c r="J133" i="4"/>
  <c r="F122" i="4"/>
  <c r="B120" i="4"/>
  <c r="F120" i="4"/>
  <c r="B128" i="4"/>
  <c r="F128" i="4"/>
  <c r="B125" i="4"/>
  <c r="F127" i="4"/>
  <c r="J123" i="4"/>
  <c r="B123" i="4"/>
  <c r="J131" i="4"/>
  <c r="B131" i="4"/>
  <c r="B130" i="4"/>
  <c r="F118" i="4"/>
  <c r="J118" i="4"/>
  <c r="F126" i="4"/>
  <c r="J126" i="4"/>
  <c r="F134" i="4"/>
  <c r="J134" i="4"/>
  <c r="J120" i="4"/>
  <c r="F130" i="4"/>
  <c r="B113" i="4"/>
  <c r="J113" i="4"/>
  <c r="F113" i="4"/>
  <c r="B121" i="4"/>
  <c r="J121" i="4"/>
  <c r="F121" i="4"/>
  <c r="B129" i="4"/>
  <c r="J129" i="4"/>
  <c r="F129" i="4"/>
  <c r="B114" i="4"/>
  <c r="F123" i="4"/>
  <c r="B133" i="4"/>
  <c r="F135" i="4"/>
  <c r="F116" i="4"/>
  <c r="B116" i="4"/>
  <c r="F124" i="4"/>
  <c r="B124" i="4"/>
  <c r="F132" i="4"/>
  <c r="B132" i="4"/>
  <c r="F114" i="4"/>
  <c r="J116" i="4"/>
  <c r="B126" i="4"/>
  <c r="J135" i="4"/>
  <c r="B127" i="4"/>
  <c r="B117" i="4"/>
  <c r="F119" i="4"/>
  <c r="J128" i="4"/>
  <c r="BL8" i="3" l="1"/>
  <c r="BL27" i="3"/>
  <c r="BL22" i="3"/>
  <c r="BL20" i="3"/>
  <c r="BL28" i="3"/>
  <c r="BL4" i="3"/>
  <c r="BL29" i="3"/>
  <c r="BL7" i="3"/>
  <c r="BL25" i="3"/>
  <c r="BL16" i="3"/>
  <c r="BL19" i="3"/>
  <c r="AX22" i="6"/>
  <c r="BL18" i="3"/>
  <c r="BL13" i="3"/>
  <c r="BL15" i="3"/>
  <c r="BL32" i="3"/>
  <c r="BL17" i="3"/>
  <c r="BL23" i="3"/>
  <c r="BL30" i="3"/>
  <c r="BL31" i="3"/>
  <c r="BL9" i="3"/>
  <c r="BL26" i="3"/>
  <c r="BL21" i="3"/>
  <c r="BB12" i="6"/>
  <c r="BL14" i="3"/>
  <c r="BL11" i="3"/>
  <c r="BL6" i="3"/>
  <c r="BB18" i="6"/>
  <c r="BB24" i="6"/>
  <c r="AZ16" i="6"/>
  <c r="BB17" i="6"/>
  <c r="BB16" i="6"/>
  <c r="BD31" i="6"/>
  <c r="BQ30" i="3"/>
  <c r="BF21" i="6"/>
  <c r="BR20" i="3"/>
  <c r="BD15" i="6"/>
  <c r="BQ14" i="3"/>
  <c r="BS14" i="3" s="1"/>
  <c r="BF5" i="6"/>
  <c r="BR4" i="3"/>
  <c r="BD14" i="6"/>
  <c r="BQ13" i="3"/>
  <c r="BD21" i="6"/>
  <c r="BQ20" i="3"/>
  <c r="BD8" i="6"/>
  <c r="BQ7" i="3"/>
  <c r="BQ32" i="3"/>
  <c r="BD33" i="6"/>
  <c r="BF32" i="6"/>
  <c r="BR31" i="3"/>
  <c r="BD26" i="6"/>
  <c r="BQ25" i="3"/>
  <c r="BF16" i="6"/>
  <c r="BR15" i="3"/>
  <c r="BD10" i="6"/>
  <c r="BQ9" i="3"/>
  <c r="BF6" i="6"/>
  <c r="BR5" i="3"/>
  <c r="BD11" i="6"/>
  <c r="BQ10" i="3"/>
  <c r="AZ23" i="6"/>
  <c r="BF20" i="6"/>
  <c r="BR19" i="3"/>
  <c r="BF12" i="6"/>
  <c r="BR11" i="3"/>
  <c r="BR22" i="3"/>
  <c r="BF23" i="6"/>
  <c r="BD13" i="6"/>
  <c r="BQ12" i="3"/>
  <c r="BD27" i="6"/>
  <c r="BQ26" i="3"/>
  <c r="BF18" i="6"/>
  <c r="BR17" i="3"/>
  <c r="BF11" i="6"/>
  <c r="BR10" i="3"/>
  <c r="BQ5" i="3"/>
  <c r="BD6" i="6"/>
  <c r="BD12" i="6"/>
  <c r="BQ11" i="3"/>
  <c r="BF29" i="6"/>
  <c r="BR28" i="3"/>
  <c r="BB33" i="6"/>
  <c r="AX32" i="6"/>
  <c r="BF14" i="6"/>
  <c r="BR13" i="3"/>
  <c r="BD19" i="6"/>
  <c r="BQ18" i="3"/>
  <c r="BF26" i="6"/>
  <c r="BR25" i="3"/>
  <c r="BF24" i="6"/>
  <c r="BR23" i="3"/>
  <c r="BD18" i="6"/>
  <c r="BQ17" i="3"/>
  <c r="BF8" i="6"/>
  <c r="BR7" i="3"/>
  <c r="BF22" i="6"/>
  <c r="BR21" i="3"/>
  <c r="BF15" i="6"/>
  <c r="BR14" i="3"/>
  <c r="AX30" i="6"/>
  <c r="BD23" i="6"/>
  <c r="BQ22" i="3"/>
  <c r="AX16" i="6"/>
  <c r="BD20" i="6"/>
  <c r="BQ19" i="3"/>
  <c r="BD22" i="6"/>
  <c r="BQ21" i="3"/>
  <c r="BQ24" i="3"/>
  <c r="BD25" i="6"/>
  <c r="BF9" i="6"/>
  <c r="BR8" i="3"/>
  <c r="BF28" i="6"/>
  <c r="BR27" i="3"/>
  <c r="BF4" i="6"/>
  <c r="BR3" i="3"/>
  <c r="BF7" i="6"/>
  <c r="BR6" i="3"/>
  <c r="BF19" i="6"/>
  <c r="BR18" i="3"/>
  <c r="BD5" i="6"/>
  <c r="BQ4" i="3"/>
  <c r="BD16" i="6"/>
  <c r="BQ15" i="3"/>
  <c r="BF17" i="6"/>
  <c r="BR16" i="3"/>
  <c r="AX20" i="6"/>
  <c r="BR32" i="3"/>
  <c r="BF33" i="6"/>
  <c r="BF31" i="6"/>
  <c r="BR30" i="3"/>
  <c r="BD24" i="6"/>
  <c r="BQ23" i="3"/>
  <c r="BD28" i="6"/>
  <c r="BQ27" i="3"/>
  <c r="BF13" i="6"/>
  <c r="BR12" i="3"/>
  <c r="BD7" i="6"/>
  <c r="BQ6" i="3"/>
  <c r="BD29" i="6"/>
  <c r="BQ28" i="3"/>
  <c r="BD32" i="6"/>
  <c r="BQ31" i="3"/>
  <c r="BD30" i="6"/>
  <c r="BQ29" i="3"/>
  <c r="BD17" i="6"/>
  <c r="BQ16" i="3"/>
  <c r="BD9" i="6"/>
  <c r="BQ8" i="3"/>
  <c r="BF10" i="6"/>
  <c r="BR9" i="3"/>
  <c r="BF27" i="6"/>
  <c r="BR26" i="3"/>
  <c r="BF30" i="6"/>
  <c r="BR29" i="3"/>
  <c r="BF25" i="6"/>
  <c r="BR24" i="3"/>
  <c r="BP27" i="6"/>
  <c r="BP11" i="6"/>
  <c r="BR33" i="6"/>
  <c r="BR7" i="6"/>
  <c r="BQ29" i="6"/>
  <c r="BR24" i="6"/>
  <c r="BQ25" i="6"/>
  <c r="BR21" i="6"/>
  <c r="BR26" i="6"/>
  <c r="BQ23" i="6"/>
  <c r="BR13" i="6"/>
  <c r="BO30" i="6"/>
  <c r="BR9" i="6"/>
  <c r="BP14" i="6"/>
  <c r="BR12" i="6"/>
  <c r="BO11" i="6"/>
  <c r="BO9" i="6"/>
  <c r="BO21" i="6"/>
  <c r="BR4" i="6"/>
  <c r="BO27" i="6"/>
  <c r="BQ21" i="6"/>
  <c r="BR31" i="6"/>
  <c r="BQ7" i="6"/>
  <c r="BQ26" i="6"/>
  <c r="BR6" i="6"/>
  <c r="BO29" i="6"/>
  <c r="BN15" i="6"/>
  <c r="BN4" i="6"/>
  <c r="BP10" i="6"/>
  <c r="BN21" i="6"/>
  <c r="BO18" i="6"/>
  <c r="BN16" i="6"/>
  <c r="BN30" i="6"/>
  <c r="BN33" i="6"/>
  <c r="BO14" i="6"/>
  <c r="BR17" i="6"/>
  <c r="BP33" i="6"/>
  <c r="BP17" i="6"/>
  <c r="BO32" i="6"/>
  <c r="BP30" i="6"/>
  <c r="BN23" i="6"/>
  <c r="BR16" i="6"/>
  <c r="BN18" i="6"/>
  <c r="BQ28" i="6"/>
  <c r="BQ12" i="6"/>
  <c r="BN7" i="6"/>
  <c r="BO16" i="6"/>
  <c r="BN11" i="6"/>
  <c r="BP7" i="6"/>
  <c r="BN17" i="6"/>
  <c r="BN10" i="6"/>
  <c r="BQ13" i="6"/>
  <c r="BQ27" i="6"/>
  <c r="BN8" i="6"/>
  <c r="BR19" i="6"/>
  <c r="BQ24" i="6"/>
  <c r="BQ8" i="6"/>
  <c r="BQ30" i="6"/>
  <c r="BN32" i="6"/>
  <c r="BP13" i="6"/>
  <c r="BO31" i="6"/>
  <c r="BQ6" i="6"/>
  <c r="BR27" i="6"/>
  <c r="BO7" i="6"/>
  <c r="BP12" i="6"/>
  <c r="BP32" i="6"/>
  <c r="BO24" i="6"/>
  <c r="AJ27" i="6"/>
  <c r="BR18" i="6"/>
  <c r="BP15" i="6"/>
  <c r="BQ31" i="6"/>
  <c r="BR14" i="6"/>
  <c r="BO12" i="6"/>
  <c r="BP29" i="6"/>
  <c r="BN9" i="6"/>
  <c r="BN6" i="6"/>
  <c r="BO15" i="6"/>
  <c r="BN12" i="6"/>
  <c r="BO26" i="6"/>
  <c r="BR28" i="6"/>
  <c r="BO10" i="6"/>
  <c r="BP4" i="6"/>
  <c r="BP20" i="6"/>
  <c r="BO6" i="6"/>
  <c r="BQ15" i="6"/>
  <c r="AJ19" i="6"/>
  <c r="AJ24" i="6"/>
  <c r="AJ5" i="6"/>
  <c r="BP21" i="6"/>
  <c r="AJ16" i="6"/>
  <c r="BQ18" i="6"/>
  <c r="BP22" i="6"/>
  <c r="BQ20" i="6"/>
  <c r="AF13" i="6"/>
  <c r="AH5" i="6"/>
  <c r="AF25" i="6"/>
  <c r="AG16" i="6"/>
  <c r="AI19" i="6"/>
  <c r="AG7" i="6"/>
  <c r="BN25" i="6"/>
  <c r="BN28" i="6"/>
  <c r="BN29" i="6"/>
  <c r="BQ9" i="6"/>
  <c r="AJ22" i="6"/>
  <c r="BQ32" i="6"/>
  <c r="BP18" i="6"/>
  <c r="BO23" i="6"/>
  <c r="AI9" i="6"/>
  <c r="BQ4" i="6"/>
  <c r="AI11" i="6"/>
  <c r="BN20" i="6"/>
  <c r="AG18" i="6"/>
  <c r="AJ15" i="6"/>
  <c r="BQ33" i="6"/>
  <c r="BP19" i="6"/>
  <c r="BQ17" i="6"/>
  <c r="AI15" i="6"/>
  <c r="AJ6" i="6"/>
  <c r="AH7" i="6"/>
  <c r="AJ4" i="6"/>
  <c r="AJ11" i="6"/>
  <c r="BR23" i="6"/>
  <c r="BN24" i="6"/>
  <c r="AI20" i="6"/>
  <c r="BO33" i="6"/>
  <c r="BO17" i="6"/>
  <c r="AI17" i="6"/>
  <c r="BO19" i="6"/>
  <c r="BQ19" i="6"/>
  <c r="AF16" i="6"/>
  <c r="AF32" i="6"/>
  <c r="BP6" i="6"/>
  <c r="BQ16" i="6"/>
  <c r="BP16" i="6"/>
  <c r="AG23" i="6"/>
  <c r="BR10" i="6"/>
  <c r="BO8" i="6"/>
  <c r="BR29" i="6"/>
  <c r="BP9" i="6"/>
  <c r="BQ10" i="6"/>
  <c r="BR32" i="6"/>
  <c r="BO20" i="6"/>
  <c r="AG10" i="6"/>
  <c r="AG26" i="6"/>
  <c r="AG15" i="6"/>
  <c r="AH20" i="6"/>
  <c r="AJ32" i="6"/>
  <c r="AG24" i="6"/>
  <c r="AH25" i="6"/>
  <c r="AI23" i="6"/>
  <c r="AG19" i="6"/>
  <c r="AI8" i="6"/>
  <c r="BN27" i="6"/>
  <c r="BO22" i="6"/>
  <c r="BP26" i="6"/>
  <c r="BN22" i="6"/>
  <c r="BQ14" i="6"/>
  <c r="AI31" i="6"/>
  <c r="AJ7" i="6"/>
  <c r="AF29" i="6"/>
  <c r="AI6" i="6"/>
  <c r="AJ29" i="6"/>
  <c r="AG5" i="6"/>
  <c r="AJ33" i="6"/>
  <c r="AJ14" i="6"/>
  <c r="AG30" i="6"/>
  <c r="AH33" i="6"/>
  <c r="AI13" i="6"/>
  <c r="BR25" i="6"/>
  <c r="AI18" i="6"/>
  <c r="BR20" i="6"/>
  <c r="AH29" i="6"/>
  <c r="AI29" i="6"/>
  <c r="AI5" i="6"/>
  <c r="AJ31" i="6"/>
  <c r="AG20" i="6"/>
  <c r="AI27" i="6"/>
  <c r="AJ23" i="6"/>
  <c r="AJ30" i="6"/>
  <c r="AG6" i="6"/>
  <c r="BP25" i="6"/>
  <c r="BN19" i="6"/>
  <c r="BO13" i="6"/>
  <c r="BR30" i="6"/>
  <c r="BO28" i="6"/>
  <c r="AG12" i="6"/>
  <c r="BP8" i="6"/>
  <c r="AG25" i="6"/>
  <c r="AG21" i="6"/>
  <c r="AJ12" i="6"/>
  <c r="AI33" i="6"/>
  <c r="AF17" i="6"/>
  <c r="AG28" i="6"/>
  <c r="AI10" i="6"/>
  <c r="AG32" i="6"/>
  <c r="AI14" i="6"/>
  <c r="AH17" i="6"/>
  <c r="AG17" i="6"/>
  <c r="AG11" i="6"/>
  <c r="BN13" i="6"/>
  <c r="BP31" i="6"/>
  <c r="BR11" i="6"/>
  <c r="BR15" i="6"/>
  <c r="AF33" i="6"/>
  <c r="BP28" i="6"/>
  <c r="BQ11" i="6"/>
  <c r="BP24" i="6"/>
  <c r="AI21" i="6"/>
  <c r="AF8" i="6"/>
  <c r="AG27" i="6"/>
  <c r="AH28" i="6"/>
  <c r="AG8" i="6"/>
  <c r="AG9" i="6"/>
  <c r="AJ18" i="6"/>
  <c r="AI16" i="6"/>
  <c r="AG14" i="6"/>
  <c r="BO4" i="6"/>
  <c r="AF21" i="6"/>
  <c r="AI22" i="6"/>
  <c r="BN26" i="6"/>
  <c r="AI28" i="6"/>
  <c r="BN14" i="6"/>
  <c r="BQ22" i="6"/>
  <c r="AI24" i="6"/>
  <c r="AJ28" i="6"/>
  <c r="AI26" i="6"/>
  <c r="AJ9" i="6"/>
  <c r="AI30" i="6"/>
  <c r="AI32" i="6"/>
  <c r="AG33" i="6"/>
  <c r="AI7" i="6"/>
  <c r="AJ8" i="6"/>
  <c r="AJ13" i="6"/>
  <c r="AG22" i="6"/>
  <c r="AJ21" i="6"/>
  <c r="AF11" i="6"/>
  <c r="AJ10" i="6"/>
  <c r="BO25" i="6"/>
  <c r="BP23" i="6"/>
  <c r="BN31" i="6"/>
  <c r="BR8" i="6"/>
  <c r="BR22" i="6"/>
  <c r="AG31" i="6"/>
  <c r="AF24" i="6"/>
  <c r="AJ20" i="6"/>
  <c r="AI25" i="6"/>
  <c r="AJ26" i="6"/>
  <c r="AJ25" i="6"/>
  <c r="AJ17" i="6"/>
  <c r="AH12" i="6"/>
  <c r="AG13" i="6"/>
  <c r="AH21" i="6"/>
  <c r="AI12" i="6"/>
  <c r="AG29" i="6"/>
  <c r="AH9" i="6"/>
  <c r="AZ18" i="6"/>
  <c r="H101" i="4"/>
  <c r="AX5" i="6"/>
  <c r="H76" i="4"/>
  <c r="H104" i="4"/>
  <c r="AX29" i="6"/>
  <c r="K86" i="4"/>
  <c r="H92" i="4"/>
  <c r="H24" i="4"/>
  <c r="H61" i="4"/>
  <c r="H93" i="4"/>
  <c r="H18" i="4"/>
  <c r="H40" i="4"/>
  <c r="BB32" i="6"/>
  <c r="AX7" i="6"/>
  <c r="AZ8" i="6"/>
  <c r="BJ3" i="3"/>
  <c r="H17" i="4"/>
  <c r="H134" i="4"/>
  <c r="BO3" i="3"/>
  <c r="H12" i="4"/>
  <c r="BQ5" i="6"/>
  <c r="K94" i="4"/>
  <c r="K90" i="4"/>
  <c r="H69" i="4"/>
  <c r="K102" i="4"/>
  <c r="H71" i="4"/>
  <c r="K92" i="4"/>
  <c r="H105" i="4"/>
  <c r="K118" i="4"/>
  <c r="H10" i="4"/>
  <c r="AX23" i="6"/>
  <c r="C8" i="4"/>
  <c r="AX24" i="6"/>
  <c r="K54" i="4"/>
  <c r="AX21" i="6"/>
  <c r="K74" i="4"/>
  <c r="H95" i="4"/>
  <c r="H100" i="4"/>
  <c r="K88" i="4"/>
  <c r="H113" i="4"/>
  <c r="BB26" i="6"/>
  <c r="H26" i="4"/>
  <c r="T4" i="6"/>
  <c r="BI3" i="3"/>
  <c r="AX15" i="6"/>
  <c r="H129" i="4"/>
  <c r="BB7" i="6"/>
  <c r="H7" i="4"/>
  <c r="H58" i="4"/>
  <c r="H68" i="4"/>
  <c r="H16" i="4"/>
  <c r="H96" i="4"/>
  <c r="H77" i="4"/>
  <c r="K80" i="4"/>
  <c r="AG4" i="6"/>
  <c r="AZ24" i="6"/>
  <c r="K96" i="4"/>
  <c r="G13" i="4"/>
  <c r="AH13" i="6"/>
  <c r="K22" i="4"/>
  <c r="AZ7" i="6"/>
  <c r="K66" i="4"/>
  <c r="K76" i="4"/>
  <c r="K72" i="4"/>
  <c r="AZ30" i="6"/>
  <c r="AZ22" i="6"/>
  <c r="K48" i="4"/>
  <c r="AZ26" i="6"/>
  <c r="AX31" i="6"/>
  <c r="H125" i="4"/>
  <c r="H87" i="4"/>
  <c r="AZ33" i="6"/>
  <c r="K28" i="4"/>
  <c r="H108" i="4"/>
  <c r="H45" i="4"/>
  <c r="K18" i="4"/>
  <c r="K41" i="4"/>
  <c r="BP5" i="6"/>
  <c r="K34" i="4"/>
  <c r="H35" i="4"/>
  <c r="H133" i="4"/>
  <c r="BB20" i="6"/>
  <c r="H20" i="4"/>
  <c r="H72" i="4"/>
  <c r="H49" i="4"/>
  <c r="AZ31" i="6"/>
  <c r="BB9" i="6"/>
  <c r="H9" i="4"/>
  <c r="K17" i="4"/>
  <c r="K100" i="4"/>
  <c r="H34" i="4"/>
  <c r="K20" i="4"/>
  <c r="AZ15" i="6"/>
  <c r="H50" i="4"/>
  <c r="BB5" i="6"/>
  <c r="H5" i="4"/>
  <c r="AZ25" i="6"/>
  <c r="K40" i="4"/>
  <c r="AX14" i="6"/>
  <c r="AZ11" i="6"/>
  <c r="AX28" i="6"/>
  <c r="K26" i="4"/>
  <c r="BB27" i="6"/>
  <c r="H27" i="4"/>
  <c r="K134" i="4"/>
  <c r="H126" i="4"/>
  <c r="K51" i="4"/>
  <c r="K70" i="4"/>
  <c r="H46" i="4"/>
  <c r="H84" i="4"/>
  <c r="K27" i="4"/>
  <c r="AI4" i="6"/>
  <c r="BO5" i="6"/>
  <c r="BN5" i="6"/>
  <c r="G57" i="4"/>
  <c r="K16" i="4"/>
  <c r="K39" i="4"/>
  <c r="H48" i="4"/>
  <c r="K52" i="4"/>
  <c r="H39" i="4"/>
  <c r="H33" i="4"/>
  <c r="BB6" i="6"/>
  <c r="H6" i="4"/>
  <c r="K19" i="4"/>
  <c r="H51" i="4"/>
  <c r="K36" i="4"/>
  <c r="BD4" i="6"/>
  <c r="BQ3" i="3"/>
  <c r="BB4" i="6"/>
  <c r="BP3" i="3"/>
  <c r="H4" i="4" s="1"/>
  <c r="C75" i="4"/>
  <c r="G9" i="4"/>
  <c r="BR5" i="6"/>
  <c r="K24" i="4"/>
  <c r="AZ32" i="6"/>
  <c r="AX8" i="6"/>
  <c r="K84" i="4"/>
  <c r="K45" i="4"/>
  <c r="K68" i="4"/>
  <c r="BB19" i="6"/>
  <c r="H19" i="4"/>
  <c r="H117" i="4"/>
  <c r="G71" i="4"/>
  <c r="H79" i="4"/>
  <c r="K44" i="4"/>
  <c r="AZ10" i="6"/>
  <c r="BB25" i="6"/>
  <c r="H25" i="4"/>
  <c r="AZ13" i="6"/>
  <c r="BB28" i="6"/>
  <c r="H28" i="4"/>
  <c r="G104" i="4"/>
  <c r="K35" i="4"/>
  <c r="G99" i="4"/>
  <c r="K50" i="4"/>
  <c r="H56" i="4"/>
  <c r="K12" i="4"/>
  <c r="H85" i="4"/>
  <c r="K7" i="4"/>
  <c r="K42" i="4"/>
  <c r="K32" i="4"/>
  <c r="K30" i="4"/>
  <c r="K98" i="4"/>
  <c r="H62" i="4"/>
  <c r="K33" i="4"/>
  <c r="K25" i="4"/>
  <c r="K49" i="4"/>
  <c r="G87" i="4"/>
  <c r="C91" i="4"/>
  <c r="H53" i="4"/>
  <c r="H80" i="4"/>
  <c r="BB13" i="6"/>
  <c r="H13" i="4"/>
  <c r="C128" i="4"/>
  <c r="C120" i="4"/>
  <c r="G116" i="4"/>
  <c r="C112" i="4"/>
  <c r="H112" i="4"/>
  <c r="H135" i="4"/>
  <c r="C124" i="4"/>
  <c r="C116" i="4"/>
  <c r="K126" i="4"/>
  <c r="K113" i="4"/>
  <c r="C94" i="4"/>
  <c r="G74" i="4"/>
  <c r="G119" i="4"/>
  <c r="G111" i="4"/>
  <c r="G100" i="4"/>
  <c r="G84" i="4"/>
  <c r="G68" i="4"/>
  <c r="G73" i="4"/>
  <c r="G65" i="4"/>
  <c r="G130" i="4"/>
  <c r="K119" i="4"/>
  <c r="H106" i="4"/>
  <c r="C104" i="4"/>
  <c r="K91" i="4"/>
  <c r="C79" i="4"/>
  <c r="C63" i="4"/>
  <c r="C59" i="4"/>
  <c r="H59" i="4"/>
  <c r="C45" i="4"/>
  <c r="AH30" i="6"/>
  <c r="G30" i="4"/>
  <c r="G51" i="4"/>
  <c r="G46" i="4"/>
  <c r="G35" i="4"/>
  <c r="AH27" i="6"/>
  <c r="G27" i="4"/>
  <c r="AH19" i="6"/>
  <c r="G19" i="4"/>
  <c r="G96" i="4"/>
  <c r="G56" i="4"/>
  <c r="AF28" i="6"/>
  <c r="C28" i="4"/>
  <c r="G75" i="4"/>
  <c r="K65" i="4"/>
  <c r="K43" i="4"/>
  <c r="G62" i="4"/>
  <c r="AH18" i="6"/>
  <c r="G18" i="4"/>
  <c r="C81" i="4"/>
  <c r="C51" i="4"/>
  <c r="K31" i="4"/>
  <c r="G37" i="4"/>
  <c r="G28" i="4"/>
  <c r="G20" i="4"/>
  <c r="AH6" i="6"/>
  <c r="G6" i="4"/>
  <c r="AZ6" i="6"/>
  <c r="G25" i="4"/>
  <c r="G49" i="4"/>
  <c r="BB8" i="6"/>
  <c r="H8" i="4"/>
  <c r="AF6" i="6"/>
  <c r="C6" i="4"/>
  <c r="AF7" i="6"/>
  <c r="C7" i="4"/>
  <c r="G129" i="4"/>
  <c r="G121" i="4"/>
  <c r="G134" i="4"/>
  <c r="C130" i="4"/>
  <c r="H127" i="4"/>
  <c r="G106" i="4"/>
  <c r="H73" i="4"/>
  <c r="H107" i="4"/>
  <c r="H99" i="4"/>
  <c r="H83" i="4"/>
  <c r="H67" i="4"/>
  <c r="C118" i="4"/>
  <c r="C109" i="4"/>
  <c r="C101" i="4"/>
  <c r="C93" i="4"/>
  <c r="G110" i="4"/>
  <c r="C111" i="4"/>
  <c r="H98" i="4"/>
  <c r="H74" i="4"/>
  <c r="C71" i="4"/>
  <c r="G67" i="4"/>
  <c r="K69" i="4"/>
  <c r="K61" i="4"/>
  <c r="C100" i="4"/>
  <c r="K95" i="4"/>
  <c r="C61" i="4"/>
  <c r="BB29" i="6"/>
  <c r="H29" i="4"/>
  <c r="AX25" i="6"/>
  <c r="AF18" i="6"/>
  <c r="C18" i="4"/>
  <c r="K109" i="4"/>
  <c r="C55" i="4"/>
  <c r="C47" i="4"/>
  <c r="C38" i="4"/>
  <c r="AF31" i="6"/>
  <c r="C31" i="4"/>
  <c r="AF23" i="6"/>
  <c r="C23" i="4"/>
  <c r="AH32" i="6"/>
  <c r="G32" i="4"/>
  <c r="AZ29" i="6"/>
  <c r="AH16" i="6"/>
  <c r="G16" i="4"/>
  <c r="K37" i="4"/>
  <c r="C92" i="4"/>
  <c r="G45" i="4"/>
  <c r="AF22" i="6"/>
  <c r="C22" i="4"/>
  <c r="G47" i="4"/>
  <c r="C35" i="4"/>
  <c r="BB22" i="6"/>
  <c r="H22" i="4"/>
  <c r="AZ12" i="6"/>
  <c r="G29" i="4"/>
  <c r="K57" i="4"/>
  <c r="K10" i="4"/>
  <c r="K8" i="4"/>
  <c r="AZ5" i="6"/>
  <c r="O4" i="6"/>
  <c r="AF4" i="6" s="1"/>
  <c r="C4" i="4"/>
  <c r="AH8" i="6"/>
  <c r="G8" i="4"/>
  <c r="G40" i="4"/>
  <c r="AX12" i="6"/>
  <c r="K5" i="4"/>
  <c r="G132" i="4"/>
  <c r="G124" i="4"/>
  <c r="H128" i="4"/>
  <c r="H120" i="4"/>
  <c r="K131" i="4"/>
  <c r="H119" i="4"/>
  <c r="K112" i="4"/>
  <c r="H115" i="4"/>
  <c r="H111" i="4"/>
  <c r="H103" i="4"/>
  <c r="G98" i="4"/>
  <c r="C86" i="4"/>
  <c r="G66" i="4"/>
  <c r="K127" i="4"/>
  <c r="C107" i="4"/>
  <c r="C105" i="4"/>
  <c r="K103" i="4"/>
  <c r="K97" i="4"/>
  <c r="C85" i="4"/>
  <c r="H109" i="4"/>
  <c r="K114" i="4"/>
  <c r="C95" i="4"/>
  <c r="G91" i="4"/>
  <c r="K83" i="4"/>
  <c r="G105" i="4"/>
  <c r="G61" i="4"/>
  <c r="K111" i="4"/>
  <c r="K79" i="4"/>
  <c r="G64" i="4"/>
  <c r="AZ19" i="6"/>
  <c r="K104" i="4"/>
  <c r="C99" i="4"/>
  <c r="G85" i="4"/>
  <c r="G59" i="4"/>
  <c r="H55" i="4"/>
  <c r="G48" i="4"/>
  <c r="C42" i="4"/>
  <c r="BB31" i="6"/>
  <c r="H31" i="4"/>
  <c r="AX27" i="6"/>
  <c r="BB15" i="6"/>
  <c r="H15" i="4"/>
  <c r="G80" i="4"/>
  <c r="C67" i="4"/>
  <c r="K29" i="4"/>
  <c r="C110" i="4"/>
  <c r="C44" i="4"/>
  <c r="AH31" i="6"/>
  <c r="G31" i="4"/>
  <c r="AX26" i="6"/>
  <c r="AH15" i="6"/>
  <c r="G15" i="4"/>
  <c r="AX11" i="6"/>
  <c r="C49" i="4"/>
  <c r="G53" i="4"/>
  <c r="C24" i="4"/>
  <c r="C39" i="4"/>
  <c r="BB11" i="6"/>
  <c r="H11" i="4"/>
  <c r="AX6" i="6"/>
  <c r="G52" i="4"/>
  <c r="AZ14" i="6"/>
  <c r="C53" i="4"/>
  <c r="C25" i="4"/>
  <c r="C13" i="4"/>
  <c r="H131" i="4"/>
  <c r="H123" i="4"/>
  <c r="G118" i="4"/>
  <c r="K123" i="4"/>
  <c r="K115" i="4"/>
  <c r="K133" i="4"/>
  <c r="K125" i="4"/>
  <c r="K117" i="4"/>
  <c r="C126" i="4"/>
  <c r="H97" i="4"/>
  <c r="H65" i="4"/>
  <c r="G58" i="4"/>
  <c r="H102" i="4"/>
  <c r="H94" i="4"/>
  <c r="H86" i="4"/>
  <c r="H78" i="4"/>
  <c r="H70" i="4"/>
  <c r="C88" i="4"/>
  <c r="C72" i="4"/>
  <c r="G103" i="4"/>
  <c r="G97" i="4"/>
  <c r="K89" i="4"/>
  <c r="C106" i="4"/>
  <c r="G102" i="4"/>
  <c r="C34" i="4"/>
  <c r="AH22" i="6"/>
  <c r="G22" i="4"/>
  <c r="C108" i="4"/>
  <c r="C103" i="4"/>
  <c r="K93" i="4"/>
  <c r="C68" i="4"/>
  <c r="C60" i="4"/>
  <c r="H57" i="4"/>
  <c r="K21" i="4"/>
  <c r="K87" i="4"/>
  <c r="AF14" i="6"/>
  <c r="C14" i="4"/>
  <c r="AH10" i="6"/>
  <c r="G10" i="4"/>
  <c r="H63" i="4"/>
  <c r="K55" i="4"/>
  <c r="H44" i="4"/>
  <c r="K38" i="4"/>
  <c r="AZ20" i="6"/>
  <c r="AF19" i="6"/>
  <c r="C19" i="4"/>
  <c r="BB14" i="6"/>
  <c r="H14" i="4"/>
  <c r="G42" i="4"/>
  <c r="AX10" i="6"/>
  <c r="G7" i="4"/>
  <c r="K4" i="4"/>
  <c r="G5" i="4"/>
  <c r="C135" i="4"/>
  <c r="G131" i="4"/>
  <c r="K128" i="4"/>
  <c r="G112" i="4"/>
  <c r="C113" i="4"/>
  <c r="K132" i="4"/>
  <c r="G90" i="4"/>
  <c r="C78" i="4"/>
  <c r="G122" i="4"/>
  <c r="G92" i="4"/>
  <c r="G76" i="4"/>
  <c r="G89" i="4"/>
  <c r="C77" i="4"/>
  <c r="C98" i="4"/>
  <c r="G94" i="4"/>
  <c r="G86" i="4"/>
  <c r="G78" i="4"/>
  <c r="G70" i="4"/>
  <c r="G127" i="4"/>
  <c r="K122" i="4"/>
  <c r="K107" i="4"/>
  <c r="G83" i="4"/>
  <c r="H66" i="4"/>
  <c r="K106" i="4"/>
  <c r="G101" i="4"/>
  <c r="BB21" i="6"/>
  <c r="H21" i="4"/>
  <c r="AX17" i="6"/>
  <c r="K60" i="4"/>
  <c r="K77" i="4"/>
  <c r="G69" i="4"/>
  <c r="H47" i="4"/>
  <c r="C36" i="4"/>
  <c r="AF20" i="6"/>
  <c r="C20" i="4"/>
  <c r="C65" i="4"/>
  <c r="K13" i="4"/>
  <c r="C41" i="4"/>
  <c r="G34" i="4"/>
  <c r="C46" i="4"/>
  <c r="BB30" i="6"/>
  <c r="H30" i="4"/>
  <c r="AH11" i="6"/>
  <c r="G11" i="4"/>
  <c r="C43" i="4"/>
  <c r="G36" i="4"/>
  <c r="K62" i="4"/>
  <c r="G33" i="4"/>
  <c r="G17" i="4"/>
  <c r="K9" i="4"/>
  <c r="K56" i="4"/>
  <c r="C48" i="4"/>
  <c r="G12" i="4"/>
  <c r="AF5" i="6"/>
  <c r="C5" i="4"/>
  <c r="C37" i="4"/>
  <c r="C133" i="4"/>
  <c r="C125" i="4"/>
  <c r="C117" i="4"/>
  <c r="C127" i="4"/>
  <c r="G123" i="4"/>
  <c r="G115" i="4"/>
  <c r="K120" i="4"/>
  <c r="G133" i="4"/>
  <c r="G125" i="4"/>
  <c r="G117" i="4"/>
  <c r="C123" i="4"/>
  <c r="H89" i="4"/>
  <c r="K124" i="4"/>
  <c r="K108" i="4"/>
  <c r="H91" i="4"/>
  <c r="H75" i="4"/>
  <c r="C64" i="4"/>
  <c r="K121" i="4"/>
  <c r="K116" i="4"/>
  <c r="K81" i="4"/>
  <c r="C90" i="4"/>
  <c r="C82" i="4"/>
  <c r="C74" i="4"/>
  <c r="C66" i="4"/>
  <c r="K99" i="4"/>
  <c r="H90" i="4"/>
  <c r="C87" i="4"/>
  <c r="K75" i="4"/>
  <c r="G63" i="4"/>
  <c r="G88" i="4"/>
  <c r="G54" i="4"/>
  <c r="G44" i="4"/>
  <c r="G41" i="4"/>
  <c r="AH14" i="6"/>
  <c r="G14" i="4"/>
  <c r="C84" i="4"/>
  <c r="C73" i="4"/>
  <c r="C58" i="4"/>
  <c r="G39" i="4"/>
  <c r="AH24" i="6"/>
  <c r="G24" i="4"/>
  <c r="AZ21" i="6"/>
  <c r="AF12" i="6"/>
  <c r="C12" i="4"/>
  <c r="K101" i="4"/>
  <c r="G79" i="4"/>
  <c r="K71" i="4"/>
  <c r="C54" i="4"/>
  <c r="G55" i="4"/>
  <c r="G38" i="4"/>
  <c r="K23" i="4"/>
  <c r="AX9" i="6"/>
  <c r="C11" i="4"/>
  <c r="K15" i="4"/>
  <c r="G126" i="4"/>
  <c r="C122" i="4"/>
  <c r="H130" i="4"/>
  <c r="C119" i="4"/>
  <c r="G128" i="4"/>
  <c r="C129" i="4"/>
  <c r="C121" i="4"/>
  <c r="C102" i="4"/>
  <c r="G82" i="4"/>
  <c r="C70" i="4"/>
  <c r="C62" i="4"/>
  <c r="G135" i="4"/>
  <c r="K130" i="4"/>
  <c r="G114" i="4"/>
  <c r="H110" i="4"/>
  <c r="G81" i="4"/>
  <c r="C69" i="4"/>
  <c r="K110" i="4"/>
  <c r="K135" i="4"/>
  <c r="C114" i="4"/>
  <c r="G107" i="4"/>
  <c r="C57" i="4"/>
  <c r="C50" i="4"/>
  <c r="H43" i="4"/>
  <c r="H37" i="4"/>
  <c r="AX33" i="6"/>
  <c r="AF26" i="6"/>
  <c r="C26" i="4"/>
  <c r="G60" i="4"/>
  <c r="K58" i="4"/>
  <c r="K46" i="4"/>
  <c r="K63" i="4"/>
  <c r="H38" i="4"/>
  <c r="BB23" i="6"/>
  <c r="H23" i="4"/>
  <c r="AX19" i="6"/>
  <c r="G95" i="4"/>
  <c r="C83" i="4"/>
  <c r="K53" i="4"/>
  <c r="K64" i="4"/>
  <c r="G50" i="4"/>
  <c r="AH26" i="6"/>
  <c r="G26" i="4"/>
  <c r="G109" i="4"/>
  <c r="C97" i="4"/>
  <c r="G93" i="4"/>
  <c r="C76" i="4"/>
  <c r="AZ28" i="6"/>
  <c r="AF27" i="6"/>
  <c r="C27" i="4"/>
  <c r="R4" i="6"/>
  <c r="BH3" i="3"/>
  <c r="K14" i="4"/>
  <c r="C56" i="4"/>
  <c r="C40" i="4"/>
  <c r="AF10" i="6"/>
  <c r="C10" i="4"/>
  <c r="AZ9" i="6"/>
  <c r="AX4" i="6"/>
  <c r="C32" i="4"/>
  <c r="C16" i="4"/>
  <c r="C29" i="4"/>
  <c r="C21" i="4"/>
  <c r="AF15" i="6"/>
  <c r="C15" i="4"/>
  <c r="C33" i="4"/>
  <c r="C17" i="4"/>
  <c r="G113" i="4"/>
  <c r="H122" i="4"/>
  <c r="H114" i="4"/>
  <c r="C132" i="4"/>
  <c r="G120" i="4"/>
  <c r="H132" i="4"/>
  <c r="H124" i="4"/>
  <c r="H116" i="4"/>
  <c r="K129" i="4"/>
  <c r="H81" i="4"/>
  <c r="G108" i="4"/>
  <c r="C96" i="4"/>
  <c r="C80" i="4"/>
  <c r="C134" i="4"/>
  <c r="K73" i="4"/>
  <c r="C131" i="4"/>
  <c r="C115" i="4"/>
  <c r="H82" i="4"/>
  <c r="K67" i="4"/>
  <c r="K59" i="4"/>
  <c r="K85" i="4"/>
  <c r="G77" i="4"/>
  <c r="G72" i="4"/>
  <c r="AZ27" i="6"/>
  <c r="C89" i="4"/>
  <c r="C52" i="4"/>
  <c r="AF30" i="6"/>
  <c r="C30" i="4"/>
  <c r="H54" i="4"/>
  <c r="K47" i="4"/>
  <c r="H41" i="4"/>
  <c r="AH23" i="6"/>
  <c r="G23" i="4"/>
  <c r="AX18" i="6"/>
  <c r="G21" i="4"/>
  <c r="P4" i="6"/>
  <c r="K11" i="4"/>
  <c r="AF9" i="6"/>
  <c r="C9" i="4"/>
  <c r="G43" i="4"/>
  <c r="S4" i="6"/>
  <c r="AH4" i="6" s="1"/>
  <c r="G4" i="4"/>
  <c r="K6" i="4"/>
  <c r="BS13" i="3" l="1"/>
  <c r="BS7" i="3"/>
  <c r="BS8" i="3"/>
  <c r="BS27" i="3"/>
  <c r="BS22" i="3"/>
  <c r="BS11" i="3"/>
  <c r="BS26" i="3"/>
  <c r="BS29" i="3"/>
  <c r="BS18" i="3"/>
  <c r="BS21" i="3"/>
  <c r="BS10" i="3"/>
  <c r="BS20" i="3"/>
  <c r="L16" i="4"/>
  <c r="BS24" i="3"/>
  <c r="L14" i="4"/>
  <c r="L29" i="4"/>
  <c r="L22" i="4"/>
  <c r="L6" i="4"/>
  <c r="BS19" i="3"/>
  <c r="L21" i="4"/>
  <c r="BS28" i="3"/>
  <c r="BS25" i="3"/>
  <c r="BS3" i="3"/>
  <c r="BS12" i="3"/>
  <c r="L33" i="4"/>
  <c r="L32" i="4"/>
  <c r="L15" i="4"/>
  <c r="BS4" i="3"/>
  <c r="L11" i="4"/>
  <c r="BS17" i="3"/>
  <c r="BS5" i="3"/>
  <c r="BS9" i="3"/>
  <c r="BS16" i="3"/>
  <c r="BS6" i="3"/>
  <c r="BS30" i="3"/>
  <c r="L8" i="4"/>
  <c r="L13" i="4"/>
  <c r="BS32" i="3"/>
  <c r="L28" i="4"/>
  <c r="BS31" i="3"/>
  <c r="L31" i="4"/>
  <c r="L26" i="4"/>
  <c r="L30" i="4"/>
  <c r="L20" i="4"/>
  <c r="BS23" i="3"/>
  <c r="BS15" i="3"/>
  <c r="L91" i="4"/>
  <c r="L77" i="4"/>
  <c r="L4" i="4"/>
  <c r="L127" i="4"/>
  <c r="L88" i="4"/>
  <c r="L7" i="4"/>
  <c r="L47" i="4"/>
  <c r="L119" i="4"/>
  <c r="L79" i="4"/>
  <c r="L135" i="4"/>
  <c r="L63" i="4"/>
  <c r="L126" i="4"/>
  <c r="L23" i="4"/>
  <c r="L105" i="4"/>
  <c r="L82" i="4"/>
  <c r="L113" i="4"/>
  <c r="L111" i="4"/>
  <c r="L52" i="4"/>
  <c r="L107" i="4"/>
  <c r="L117" i="4"/>
  <c r="L120" i="4"/>
  <c r="L12" i="4"/>
  <c r="L64" i="4"/>
  <c r="L70" i="4"/>
  <c r="L40" i="4"/>
  <c r="L80" i="4"/>
  <c r="L89" i="4"/>
  <c r="L123" i="4"/>
  <c r="L112" i="4"/>
  <c r="L83" i="4"/>
  <c r="L104" i="4"/>
  <c r="L93" i="4"/>
  <c r="L73" i="4"/>
  <c r="L24" i="4"/>
  <c r="L41" i="4"/>
  <c r="L132" i="4"/>
  <c r="L96" i="4"/>
  <c r="L101" i="4"/>
  <c r="L43" i="4"/>
  <c r="L61" i="4"/>
  <c r="L71" i="4"/>
  <c r="L25" i="4"/>
  <c r="L42" i="4"/>
  <c r="L121" i="4"/>
  <c r="L9" i="4"/>
  <c r="L74" i="4"/>
  <c r="L116" i="4"/>
  <c r="L122" i="4"/>
  <c r="L36" i="4"/>
  <c r="L65" i="4"/>
  <c r="L76" i="4"/>
  <c r="L53" i="4"/>
  <c r="L34" i="4"/>
  <c r="L108" i="4"/>
  <c r="L68" i="4"/>
  <c r="L35" i="4"/>
  <c r="L46" i="4"/>
  <c r="L87" i="4"/>
  <c r="L133" i="4"/>
  <c r="L131" i="4"/>
  <c r="L115" i="4"/>
  <c r="L60" i="4"/>
  <c r="L37" i="4"/>
  <c r="L118" i="4"/>
  <c r="L109" i="4"/>
  <c r="L103" i="4"/>
  <c r="L45" i="4"/>
  <c r="L55" i="4"/>
  <c r="L66" i="4"/>
  <c r="L19" i="4"/>
  <c r="L125" i="4"/>
  <c r="L102" i="4"/>
  <c r="L94" i="4"/>
  <c r="L72" i="4"/>
  <c r="L124" i="4"/>
  <c r="L90" i="4"/>
  <c r="L58" i="4"/>
  <c r="L98" i="4"/>
  <c r="L17" i="4"/>
  <c r="L78" i="4"/>
  <c r="L84" i="4"/>
  <c r="L81" i="4"/>
  <c r="L10" i="4"/>
  <c r="L50" i="4"/>
  <c r="L62" i="4"/>
  <c r="L130" i="4"/>
  <c r="L44" i="4"/>
  <c r="L18" i="4"/>
  <c r="L75" i="4"/>
  <c r="L48" i="4"/>
  <c r="L100" i="4"/>
  <c r="L69" i="4"/>
  <c r="L39" i="4"/>
  <c r="L67" i="4"/>
  <c r="L92" i="4"/>
  <c r="L27" i="4"/>
  <c r="L97" i="4"/>
  <c r="L110" i="4"/>
  <c r="L85" i="4"/>
  <c r="L134" i="4"/>
  <c r="L57" i="4"/>
  <c r="L56" i="4"/>
  <c r="L128" i="4"/>
  <c r="L51" i="4"/>
  <c r="L95" i="4"/>
  <c r="L99" i="4"/>
  <c r="L106" i="4"/>
  <c r="D115" i="4"/>
  <c r="D70" i="4"/>
  <c r="D82" i="4"/>
  <c r="D50" i="4"/>
  <c r="D80" i="4"/>
  <c r="L49" i="4"/>
  <c r="D20" i="4"/>
  <c r="D72" i="4"/>
  <c r="D78" i="4"/>
  <c r="L59" i="4"/>
  <c r="D112" i="4"/>
  <c r="D13" i="4"/>
  <c r="D105" i="4"/>
  <c r="BL3" i="3"/>
  <c r="D4" i="4" s="1"/>
  <c r="D57" i="4"/>
  <c r="D114" i="4"/>
  <c r="D18" i="4"/>
  <c r="D36" i="4"/>
  <c r="D45" i="4"/>
  <c r="D29" i="4"/>
  <c r="D89" i="4"/>
  <c r="D26" i="4"/>
  <c r="L54" i="4"/>
  <c r="D22" i="4"/>
  <c r="D53" i="4"/>
  <c r="D93" i="4"/>
  <c r="D127" i="4"/>
  <c r="D97" i="4"/>
  <c r="D102" i="4"/>
  <c r="D52" i="4"/>
  <c r="L38" i="4"/>
  <c r="D46" i="4"/>
  <c r="D37" i="4"/>
  <c r="D74" i="4"/>
  <c r="D86" i="4"/>
  <c r="D54" i="4"/>
  <c r="D122" i="4"/>
  <c r="D5" i="4"/>
  <c r="D63" i="4"/>
  <c r="D30" i="4"/>
  <c r="L129" i="4"/>
  <c r="D65" i="4"/>
  <c r="D77" i="4"/>
  <c r="D14" i="4"/>
  <c r="D48" i="4"/>
  <c r="D120" i="4"/>
  <c r="L5" i="4"/>
  <c r="D94" i="4"/>
  <c r="D68" i="4"/>
  <c r="D41" i="4"/>
  <c r="D34" i="4"/>
  <c r="D134" i="4"/>
  <c r="D107" i="4"/>
  <c r="D32" i="4"/>
  <c r="D92" i="4"/>
  <c r="D83" i="4"/>
  <c r="D51" i="4"/>
  <c r="D21" i="4"/>
  <c r="D73" i="4"/>
  <c r="D118" i="4"/>
  <c r="D8" i="4"/>
  <c r="D62" i="4"/>
  <c r="D66" i="4"/>
  <c r="D96" i="4"/>
  <c r="D131" i="4"/>
  <c r="D81" i="4"/>
  <c r="D43" i="4"/>
  <c r="D44" i="4"/>
  <c r="D128" i="4"/>
  <c r="D12" i="4"/>
  <c r="D100" i="4"/>
  <c r="D38" i="4"/>
  <c r="D88" i="4"/>
  <c r="D17" i="4"/>
  <c r="D110" i="4"/>
  <c r="D103" i="4"/>
  <c r="D123" i="4"/>
  <c r="D126" i="4"/>
  <c r="D116" i="4"/>
  <c r="D19" i="4"/>
  <c r="D58" i="4"/>
  <c r="D91" i="4"/>
  <c r="D39" i="4"/>
  <c r="D61" i="4"/>
  <c r="D71" i="4"/>
  <c r="D49" i="4"/>
  <c r="D104" i="4"/>
  <c r="D98" i="4"/>
  <c r="D67" i="4"/>
  <c r="D99" i="4"/>
  <c r="D42" i="4"/>
  <c r="D60" i="4"/>
  <c r="D129" i="4"/>
  <c r="D79" i="4"/>
  <c r="D111" i="4"/>
  <c r="D35" i="4"/>
  <c r="D84" i="4"/>
  <c r="D106" i="4"/>
  <c r="D117" i="4"/>
  <c r="D31" i="4"/>
  <c r="D101" i="4"/>
  <c r="D108" i="4"/>
  <c r="D119" i="4"/>
  <c r="D25" i="4"/>
  <c r="D133" i="4"/>
  <c r="L114" i="4"/>
  <c r="D130" i="4"/>
  <c r="D6" i="4"/>
  <c r="D47" i="4"/>
  <c r="D59" i="4"/>
  <c r="D7" i="4"/>
  <c r="D87" i="4"/>
  <c r="D16" i="4"/>
  <c r="D75" i="4"/>
  <c r="D27" i="4"/>
  <c r="D40" i="4"/>
  <c r="D15" i="4"/>
  <c r="D85" i="4"/>
  <c r="D121" i="4"/>
  <c r="D109" i="4"/>
  <c r="D124" i="4"/>
  <c r="D132" i="4"/>
  <c r="D135" i="4"/>
  <c r="D28" i="4"/>
  <c r="D9" i="4"/>
  <c r="D55" i="4"/>
  <c r="D64" i="4"/>
  <c r="D11" i="4"/>
  <c r="D95" i="4"/>
  <c r="D56" i="4"/>
  <c r="D90" i="4"/>
  <c r="D113" i="4"/>
  <c r="D10" i="4"/>
  <c r="D33" i="4"/>
  <c r="D24" i="4"/>
  <c r="D76" i="4"/>
  <c r="L86" i="4"/>
  <c r="D69" i="4"/>
  <c r="D23" i="4"/>
  <c r="D125" i="4"/>
</calcChain>
</file>

<file path=xl/sharedStrings.xml><?xml version="1.0" encoding="utf-8"?>
<sst xmlns="http://schemas.openxmlformats.org/spreadsheetml/2006/main" count="6070" uniqueCount="131">
  <si>
    <t>0.3s</t>
  </si>
  <si>
    <t>3s</t>
  </si>
  <si>
    <t>30s</t>
  </si>
  <si>
    <t>300s</t>
  </si>
  <si>
    <t>3000s</t>
  </si>
  <si>
    <t>State</t>
  </si>
  <si>
    <t>Start</t>
  </si>
  <si>
    <t>End</t>
  </si>
  <si>
    <t>Sequence</t>
  </si>
  <si>
    <t>Search RT</t>
  </si>
  <si>
    <t>Charge</t>
  </si>
  <si>
    <t>Max D</t>
  </si>
  <si>
    <t>Start RT</t>
  </si>
  <si>
    <t>End RT</t>
  </si>
  <si>
    <t>#D</t>
  </si>
  <si>
    <t>%D</t>
  </si>
  <si>
    <t>Score</t>
  </si>
  <si>
    <t>Conf</t>
  </si>
  <si>
    <t>Medium</t>
  </si>
  <si>
    <t>High</t>
  </si>
  <si>
    <t>SD</t>
  </si>
  <si>
    <t>Error</t>
  </si>
  <si>
    <t>AKT DAApo v. Inhibitor A</t>
  </si>
  <si>
    <t>AKT DA Apo v. Inhibitor B</t>
  </si>
  <si>
    <t>AKT DA Apo v. ADP</t>
  </si>
  <si>
    <t>Centre of peptide</t>
  </si>
  <si>
    <t>Sum #D</t>
  </si>
  <si>
    <t>StdDev</t>
  </si>
  <si>
    <t># D</t>
  </si>
  <si>
    <t>T-Test</t>
  </si>
  <si>
    <t>Significant changes</t>
  </si>
  <si>
    <t>% D</t>
  </si>
  <si>
    <t>Phosphorylated Complex</t>
  </si>
  <si>
    <t>R</t>
  </si>
  <si>
    <t>YDYLF</t>
  </si>
  <si>
    <t>YLFKVVL</t>
  </si>
  <si>
    <t>FKVVL</t>
  </si>
  <si>
    <t>FKVVLIGDSGVGKSNL</t>
  </si>
  <si>
    <t>KVVLIGDSGVGKSNL</t>
  </si>
  <si>
    <t>IGDSGVGKSNL</t>
  </si>
  <si>
    <t>IGDSGVGKSNLL</t>
  </si>
  <si>
    <t>IGDSGVGKSNLLSRFTRNEF</t>
  </si>
  <si>
    <t>LSRFTRNEF</t>
  </si>
  <si>
    <t>LSRFTRNEFNL</t>
  </si>
  <si>
    <t>LSRFTRNEFNLESKSTIGVEF</t>
  </si>
  <si>
    <t>TRNEFNL</t>
  </si>
  <si>
    <t>NLESKSTIGVE</t>
  </si>
  <si>
    <t>NLESKSTIGVEF</t>
  </si>
  <si>
    <t>ESKSTIGVE</t>
  </si>
  <si>
    <t>ESKSTIGVEF</t>
  </si>
  <si>
    <t>KSTIGVEF</t>
  </si>
  <si>
    <t>FATRSIQVDGKTIKAQI</t>
  </si>
  <si>
    <t>FATRSIQVDGKTIKAQIWDTAG</t>
  </si>
  <si>
    <t>FATRSIQVDGKTIKAQIWDTAGL</t>
  </si>
  <si>
    <t>FATRSIQVDGKTIKAQIWDTAGLERYRAITSA</t>
  </si>
  <si>
    <t>ATRSIQVDGKTIKA</t>
  </si>
  <si>
    <t>ATRSIQVDGKTIKAQI</t>
  </si>
  <si>
    <t>ATRSIQVDGKTIKAQIWDTAG</t>
  </si>
  <si>
    <t>ATRSIQVDGKTIKAQIWDTAGL</t>
  </si>
  <si>
    <t>ATRSIQVDGKTIKAQIWDTAGLERY</t>
  </si>
  <si>
    <t>ATRSIQVDGKTIKAQIWDTAGLERYRAITSA</t>
  </si>
  <si>
    <t>ATRSIQVDGKTIKAQIWDTAGLERYRAITSAY</t>
  </si>
  <si>
    <t>ATRSIQVDGKTIKAQIWDTAGLERYRAITSAYYRGAVGAL</t>
  </si>
  <si>
    <t>ERYRAITSA</t>
  </si>
  <si>
    <t>ERYRAITSAY</t>
  </si>
  <si>
    <t>YYRGAVGAL</t>
  </si>
  <si>
    <t>YYRGAVGALL</t>
  </si>
  <si>
    <t>YYRGAVGALLV</t>
  </si>
  <si>
    <t>LVYDIAKHLTYE</t>
  </si>
  <si>
    <t>LVYDIAKHLTYEN</t>
  </si>
  <si>
    <t>LVYDIAKHLTYENV</t>
  </si>
  <si>
    <t>LVYDIAKHLTYENVERWLKE</t>
  </si>
  <si>
    <t>LVYDIAKHLTYENVERWLKELRD</t>
  </si>
  <si>
    <t>LVYDIAKHLTYENVERWLKELRDHADSN</t>
  </si>
  <si>
    <t>LVYDIAKHLTYENVERWLKELRDHADSNI</t>
  </si>
  <si>
    <t>LVYDIAKHLTYENVERWLKELRDHADSNIVIM</t>
  </si>
  <si>
    <t>VYDIAKHLTYENVERWLKELRDHADSN</t>
  </si>
  <si>
    <t>YDIAKHLTYENVERWLKELRDHADSNIV</t>
  </si>
  <si>
    <t>YDIAKHLTYENVERWLKELRDHADSNIVI</t>
  </si>
  <si>
    <t>IAKHLTYENVERWLKELRDHADSN</t>
  </si>
  <si>
    <t>NVERWLKE</t>
  </si>
  <si>
    <t>NVERWLKELRDHADSNI</t>
  </si>
  <si>
    <t>ERWLKELRDHADSNI</t>
  </si>
  <si>
    <t>LKELRDHADSN</t>
  </si>
  <si>
    <t>LRDHADSN</t>
  </si>
  <si>
    <t>LRDHADSNI</t>
  </si>
  <si>
    <t>IVIML</t>
  </si>
  <si>
    <t>IVIMLVGNKSDLRHLRAVPTDE</t>
  </si>
  <si>
    <t>IVIMLVGNKSDLRHLRAVPTDEARA</t>
  </si>
  <si>
    <t>VIMLVGNKSDLRHLRAVPTDE</t>
  </si>
  <si>
    <t>VIMLVGNKSDLRHLRAVPTDEARA</t>
  </si>
  <si>
    <t>VIMLVGNKSDLRHLRAVPTDEARAFAEKNGLSF</t>
  </si>
  <si>
    <t>LVGNKSDL</t>
  </si>
  <si>
    <t>LVGNKSDLRHLRAVPTDE</t>
  </si>
  <si>
    <t>LVGNKSDLRHLRAVPTDEA</t>
  </si>
  <si>
    <t>LVGNKSDLRHLRAVPTDEARA</t>
  </si>
  <si>
    <t>LVGNKSDLRHLRAVPTDEARAFAEKNGLSF</t>
  </si>
  <si>
    <t>VGNKSDLRHLRAVPTDE</t>
  </si>
  <si>
    <t>VGNKSDLRHLRAVPTDEARA</t>
  </si>
  <si>
    <t>ARAFAEKNGLS</t>
  </si>
  <si>
    <t>ARAFAEKNGLSF</t>
  </si>
  <si>
    <t>FAEKNGLS</t>
  </si>
  <si>
    <t>FAEKNGLSF</t>
  </si>
  <si>
    <t>FIETSAL</t>
  </si>
  <si>
    <t>IETSAL</t>
  </si>
  <si>
    <t>IETSALDSTNVEAAF</t>
  </si>
  <si>
    <t>DSTNVE</t>
  </si>
  <si>
    <t>DSTNVEAA</t>
  </si>
  <si>
    <t>DSTNVEAAF</t>
  </si>
  <si>
    <t>AAFQTIL</t>
  </si>
  <si>
    <t>QTILT</t>
  </si>
  <si>
    <t>QTILTE</t>
  </si>
  <si>
    <t>TEIYRIVSQKQMSD</t>
  </si>
  <si>
    <t>TEIYRIVSQKQMSDRRENDMSPSN</t>
  </si>
  <si>
    <t>YRIVSQKQMS</t>
  </si>
  <si>
    <t>YRIVSQKQMSD</t>
  </si>
  <si>
    <t>YRIVSQKQMSDRRENDMSPSN</t>
  </si>
  <si>
    <t>YRIVSQKQMSDRRENDMSPSNNVVPIHVPPTTENKPKVQC</t>
  </si>
  <si>
    <t>YRIVSQKQMSDRRENDMSPSNNVVPIHVPPTTENKPKVQCCQNI</t>
  </si>
  <si>
    <t>RRENDMSPSNNVVPIHVPPTTENKPKVQCCQNI</t>
  </si>
  <si>
    <t>NVVPIHVPPTTENKPKVQCC</t>
  </si>
  <si>
    <t>PC</t>
  </si>
  <si>
    <t>UC</t>
  </si>
  <si>
    <t>Rab11 Apo v. Unphosphorylated Rab11-WDR44</t>
  </si>
  <si>
    <t>Rab11 Apo</t>
  </si>
  <si>
    <t>Unphosphorylated Complex</t>
  </si>
  <si>
    <t>Rab11 Apo v. Phospohrylated Complex</t>
  </si>
  <si>
    <t>Phosphorylated Complex v. Unphosphorylated Complex</t>
  </si>
  <si>
    <t>Unphosphorylated Complex v. Phosphorylated Complex</t>
  </si>
  <si>
    <t>Rab11 Apo v. Unphospohrylated Complex</t>
  </si>
  <si>
    <t>Rab11 Apo v. Unphosphorylated 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</si>
</sst>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00000000000"/>
    <numFmt numFmtId="166" formatCode="0.00000000000000000"/>
  </numFmts>
  <fonts count="12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1"/>
      <name val="Arial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</font>
    <font>
      <b/>
      <sz val="20"/>
      <color theme="1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theme="3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8" xfId="0" applyFont="1" applyBorder="1"/>
    <xf numFmtId="0" fontId="1" fillId="0" borderId="9" xfId="0" applyFont="1" applyBorder="1"/>
    <xf numFmtId="0" fontId="1" fillId="2" borderId="10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3" borderId="12" xfId="0" applyFont="1" applyFill="1" applyBorder="1"/>
    <xf numFmtId="0" fontId="1" fillId="3" borderId="13" xfId="0" applyFont="1" applyFill="1" applyBorder="1"/>
    <xf numFmtId="164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6" fontId="2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3" xfId="0" applyFont="1" applyBorder="1"/>
    <xf numFmtId="1" fontId="1" fillId="0" borderId="0" xfId="0" applyNumberFormat="1" applyFont="1"/>
    <xf numFmtId="0" fontId="6" fillId="0" borderId="0" xfId="0" applyFont="1"/>
    <xf numFmtId="2" fontId="7" fillId="4" borderId="10" xfId="0" applyNumberFormat="1" applyFont="1" applyFill="1" applyBorder="1"/>
    <xf numFmtId="2" fontId="3" fillId="0" borderId="0" xfId="0" applyNumberFormat="1" applyFont="1" applyAlignment="1">
      <alignment horizontal="center"/>
    </xf>
    <xf numFmtId="2" fontId="6" fillId="0" borderId="0" xfId="0" applyNumberFormat="1" applyFont="1"/>
    <xf numFmtId="0" fontId="3" fillId="0" borderId="0" xfId="0" applyFont="1" applyAlignment="1">
      <alignment horizontal="center"/>
    </xf>
    <xf numFmtId="2" fontId="3" fillId="4" borderId="10" xfId="0" applyNumberFormat="1" applyFont="1" applyFill="1" applyBorder="1"/>
    <xf numFmtId="0" fontId="3" fillId="0" borderId="0" xfId="0" applyFont="1"/>
    <xf numFmtId="2" fontId="5" fillId="0" borderId="0" xfId="0" applyNumberFormat="1" applyFont="1" applyAlignment="1">
      <alignment horizontal="center"/>
    </xf>
    <xf numFmtId="0" fontId="5" fillId="4" borderId="10" xfId="0" applyFont="1" applyFill="1" applyBorder="1"/>
    <xf numFmtId="0" fontId="1" fillId="4" borderId="10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" fillId="0" borderId="10" xfId="0" applyFont="1" applyFill="1" applyBorder="1"/>
    <xf numFmtId="164" fontId="1" fillId="0" borderId="10" xfId="0" applyNumberFormat="1" applyFont="1" applyFill="1" applyBorder="1"/>
    <xf numFmtId="164" fontId="1" fillId="0" borderId="0" xfId="0" applyNumberFormat="1" applyFont="1" applyFill="1"/>
    <xf numFmtId="0" fontId="0" fillId="0" borderId="0" xfId="0" applyFont="1" applyFill="1" applyAlignment="1"/>
    <xf numFmtId="2" fontId="1" fillId="0" borderId="10" xfId="0" applyNumberFormat="1" applyFont="1" applyFill="1" applyBorder="1"/>
    <xf numFmtId="0" fontId="0" fillId="0" borderId="0" xfId="0" applyFont="1" applyAlignment="1"/>
    <xf numFmtId="2" fontId="1" fillId="0" borderId="0" xfId="0" applyNumberFormat="1" applyFont="1" applyFill="1"/>
    <xf numFmtId="0" fontId="2" fillId="0" borderId="0" xfId="0" applyFont="1" applyFill="1"/>
    <xf numFmtId="0" fontId="0" fillId="0" borderId="0" xfId="0" applyFont="1" applyAlignment="1"/>
    <xf numFmtId="0" fontId="0" fillId="0" borderId="10" xfId="0" applyBorder="1"/>
    <xf numFmtId="0" fontId="11" fillId="0" borderId="0" xfId="0" applyFont="1" applyAlignment="1"/>
    <xf numFmtId="0" fontId="1" fillId="0" borderId="0" xfId="0" applyFont="1" applyFill="1"/>
    <xf numFmtId="2" fontId="0" fillId="0" borderId="0" xfId="0" applyNumberFormat="1" applyFont="1" applyFill="1" applyAlignment="1"/>
    <xf numFmtId="0" fontId="0" fillId="0" borderId="10" xfId="0" applyFill="1" applyBorder="1"/>
    <xf numFmtId="2" fontId="7" fillId="5" borderId="10" xfId="0" applyNumberFormat="1" applyFont="1" applyFill="1" applyBorder="1"/>
    <xf numFmtId="2" fontId="3" fillId="5" borderId="10" xfId="0" applyNumberFormat="1" applyFont="1" applyFill="1" applyBorder="1"/>
    <xf numFmtId="0" fontId="5" fillId="5" borderId="10" xfId="0" applyFont="1" applyFill="1" applyBorder="1"/>
    <xf numFmtId="0" fontId="1" fillId="5" borderId="10" xfId="0" applyFont="1" applyFill="1" applyBorder="1"/>
    <xf numFmtId="0" fontId="1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6" xfId="0" applyFont="1" applyBorder="1"/>
    <xf numFmtId="0" fontId="4" fillId="0" borderId="7" xfId="0" applyFont="1" applyBorder="1"/>
    <xf numFmtId="0" fontId="3" fillId="0" borderId="2" xfId="0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1" fillId="0" borderId="0" xfId="0" applyFont="1" applyAlignment="1"/>
    <xf numFmtId="0" fontId="7" fillId="0" borderId="10" xfId="0" applyFont="1" applyBorder="1" applyAlignment="1">
      <alignment horizontal="center"/>
    </xf>
    <xf numFmtId="0" fontId="8" fillId="0" borderId="10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" fillId="0" borderId="1" xfId="0" applyFont="1" applyFill="1" applyBorder="1"/>
    <xf numFmtId="0" fontId="1" fillId="0" borderId="8" xfId="0" applyFont="1" applyFill="1" applyBorder="1"/>
    <xf numFmtId="0" fontId="1" fillId="0" borderId="9" xfId="0" applyFont="1" applyFill="1" applyBorder="1"/>
    <xf numFmtId="0" fontId="1" fillId="0" borderId="11" xfId="0" applyFont="1" applyFill="1" applyBorder="1"/>
    <xf numFmtId="0" fontId="0" fillId="0" borderId="10" xfId="0" applyBorder="1"/>
  </cellXfs>
  <cellStyles count="1">
    <cellStyle name="Normal" xfId="0" builtinId="0"/>
  </cellStyles>
  <dxfs count="415"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295275</xdr:colOff>
      <xdr:row>27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982950" cy="528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890"/>
  <sheetViews>
    <sheetView zoomScale="50" zoomScaleNormal="50" workbookViewId="0">
      <pane xSplit="3" topLeftCell="D1" activePane="topRight" state="frozen"/>
      <selection pane="topRight" activeCell="CF58" sqref="CF58"/>
    </sheetView>
  </sheetViews>
  <sheetFormatPr defaultColWidth="12.625" defaultRowHeight="15" customHeight="1" x14ac:dyDescent="0.2"/>
  <cols>
    <col min="1" max="1" width="28.375" style="38" customWidth="1"/>
    <col min="2" max="3" width="7.625" style="38" customWidth="1"/>
    <col min="4" max="4" width="45" style="38" bestFit="1" customWidth="1"/>
    <col min="5" max="97" width="7.625" style="38" customWidth="1"/>
    <col min="98" max="16384" width="12.625" style="38"/>
  </cols>
  <sheetData>
    <row r="1" spans="1:97" x14ac:dyDescent="0.25">
      <c r="A1" s="46"/>
      <c r="B1" s="46"/>
      <c r="C1" s="46"/>
      <c r="D1" s="46"/>
      <c r="E1" s="46"/>
      <c r="F1" s="46"/>
      <c r="G1" s="46"/>
      <c r="H1" s="46" t="s">
        <v>0</v>
      </c>
      <c r="I1" s="46"/>
      <c r="J1" s="46"/>
      <c r="K1" s="46"/>
      <c r="L1" s="46"/>
      <c r="M1" s="46"/>
      <c r="N1" s="46" t="s">
        <v>0</v>
      </c>
      <c r="O1" s="46"/>
      <c r="P1" s="46"/>
      <c r="Q1" s="46"/>
      <c r="R1" s="46"/>
      <c r="S1" s="46"/>
      <c r="T1" s="46" t="s">
        <v>0</v>
      </c>
      <c r="U1" s="46"/>
      <c r="V1" s="46"/>
      <c r="W1" s="46"/>
      <c r="X1" s="46"/>
      <c r="Y1" s="46"/>
      <c r="Z1" s="46" t="s">
        <v>1</v>
      </c>
      <c r="AA1" s="46"/>
      <c r="AB1" s="46"/>
      <c r="AC1" s="46"/>
      <c r="AD1" s="46"/>
      <c r="AE1" s="46"/>
      <c r="AF1" s="46" t="s">
        <v>1</v>
      </c>
      <c r="AG1" s="46"/>
      <c r="AH1" s="46"/>
      <c r="AI1" s="46"/>
      <c r="AJ1" s="46"/>
      <c r="AK1" s="46"/>
      <c r="AL1" s="46" t="s">
        <v>1</v>
      </c>
      <c r="AM1" s="46"/>
      <c r="AN1" s="46"/>
      <c r="AO1" s="46"/>
      <c r="AP1" s="46"/>
      <c r="AQ1" s="46"/>
      <c r="AR1" s="46" t="s">
        <v>2</v>
      </c>
      <c r="AS1" s="46"/>
      <c r="AT1" s="46"/>
      <c r="AU1" s="46"/>
      <c r="AV1" s="46"/>
      <c r="AW1" s="46"/>
      <c r="AX1" s="46" t="s">
        <v>2</v>
      </c>
      <c r="AY1" s="46"/>
      <c r="AZ1" s="46"/>
      <c r="BA1" s="46"/>
      <c r="BB1" s="46"/>
      <c r="BC1" s="46"/>
      <c r="BD1" s="46" t="s">
        <v>2</v>
      </c>
      <c r="BE1" s="46"/>
      <c r="BF1" s="46"/>
      <c r="BG1" s="46"/>
      <c r="BH1" s="46"/>
      <c r="BI1" s="46"/>
      <c r="BJ1" s="46" t="s">
        <v>3</v>
      </c>
      <c r="BK1" s="46"/>
      <c r="BL1" s="46"/>
      <c r="BM1" s="46"/>
      <c r="BN1" s="46"/>
      <c r="BO1" s="46"/>
      <c r="BP1" s="46" t="s">
        <v>3</v>
      </c>
      <c r="BQ1" s="46"/>
      <c r="BR1" s="46"/>
      <c r="BS1" s="46"/>
      <c r="BT1" s="46"/>
      <c r="BU1" s="46"/>
      <c r="BV1" s="46" t="s">
        <v>3</v>
      </c>
      <c r="BW1" s="46"/>
      <c r="BX1" s="46"/>
      <c r="BY1" s="46"/>
      <c r="BZ1" s="46"/>
      <c r="CA1" s="46"/>
      <c r="CB1" s="46" t="s">
        <v>4</v>
      </c>
      <c r="CC1" s="46"/>
      <c r="CD1" s="46"/>
      <c r="CE1" s="46"/>
      <c r="CF1" s="46"/>
      <c r="CG1" s="46"/>
      <c r="CH1" s="46" t="s">
        <v>4</v>
      </c>
      <c r="CI1" s="46"/>
      <c r="CJ1" s="46"/>
      <c r="CK1" s="46"/>
      <c r="CL1" s="46"/>
      <c r="CM1" s="46"/>
      <c r="CN1" s="46" t="s">
        <v>4</v>
      </c>
      <c r="CO1" s="46"/>
      <c r="CP1" s="46"/>
      <c r="CQ1" s="46"/>
      <c r="CR1" s="46"/>
      <c r="CS1" s="46"/>
    </row>
    <row r="2" spans="1:97" x14ac:dyDescent="0.25">
      <c r="A2" s="46" t="s">
        <v>5</v>
      </c>
      <c r="B2" s="46" t="s">
        <v>6</v>
      </c>
      <c r="C2" s="46" t="s">
        <v>7</v>
      </c>
      <c r="D2" s="46" t="s">
        <v>8</v>
      </c>
      <c r="E2" s="46" t="s">
        <v>9</v>
      </c>
      <c r="F2" s="46" t="s">
        <v>10</v>
      </c>
      <c r="G2" s="46" t="s">
        <v>11</v>
      </c>
      <c r="H2" s="46" t="s">
        <v>12</v>
      </c>
      <c r="I2" s="46" t="s">
        <v>13</v>
      </c>
      <c r="J2" s="46" t="s">
        <v>14</v>
      </c>
      <c r="K2" s="46" t="s">
        <v>15</v>
      </c>
      <c r="L2" s="46" t="s">
        <v>16</v>
      </c>
      <c r="M2" s="46" t="s">
        <v>17</v>
      </c>
      <c r="N2" s="46" t="s">
        <v>12</v>
      </c>
      <c r="O2" s="46" t="s">
        <v>13</v>
      </c>
      <c r="P2" s="46" t="s">
        <v>14</v>
      </c>
      <c r="Q2" s="46" t="s">
        <v>15</v>
      </c>
      <c r="R2" s="46" t="s">
        <v>16</v>
      </c>
      <c r="S2" s="46" t="s">
        <v>17</v>
      </c>
      <c r="T2" s="46" t="s">
        <v>12</v>
      </c>
      <c r="U2" s="46" t="s">
        <v>13</v>
      </c>
      <c r="V2" s="46" t="s">
        <v>14</v>
      </c>
      <c r="W2" s="46" t="s">
        <v>15</v>
      </c>
      <c r="X2" s="46" t="s">
        <v>16</v>
      </c>
      <c r="Y2" s="46" t="s">
        <v>17</v>
      </c>
      <c r="Z2" s="46" t="s">
        <v>12</v>
      </c>
      <c r="AA2" s="46" t="s">
        <v>13</v>
      </c>
      <c r="AB2" s="46" t="s">
        <v>14</v>
      </c>
      <c r="AC2" s="46" t="s">
        <v>15</v>
      </c>
      <c r="AD2" s="46" t="s">
        <v>16</v>
      </c>
      <c r="AE2" s="46" t="s">
        <v>17</v>
      </c>
      <c r="AF2" s="46" t="s">
        <v>12</v>
      </c>
      <c r="AG2" s="46" t="s">
        <v>13</v>
      </c>
      <c r="AH2" s="46" t="s">
        <v>14</v>
      </c>
      <c r="AI2" s="46" t="s">
        <v>15</v>
      </c>
      <c r="AJ2" s="46" t="s">
        <v>16</v>
      </c>
      <c r="AK2" s="46" t="s">
        <v>17</v>
      </c>
      <c r="AL2" s="46" t="s">
        <v>12</v>
      </c>
      <c r="AM2" s="46" t="s">
        <v>13</v>
      </c>
      <c r="AN2" s="46" t="s">
        <v>14</v>
      </c>
      <c r="AO2" s="46" t="s">
        <v>15</v>
      </c>
      <c r="AP2" s="46" t="s">
        <v>16</v>
      </c>
      <c r="AQ2" s="46" t="s">
        <v>17</v>
      </c>
      <c r="AR2" s="46" t="s">
        <v>12</v>
      </c>
      <c r="AS2" s="46" t="s">
        <v>13</v>
      </c>
      <c r="AT2" s="46" t="s">
        <v>14</v>
      </c>
      <c r="AU2" s="46" t="s">
        <v>15</v>
      </c>
      <c r="AV2" s="46" t="s">
        <v>16</v>
      </c>
      <c r="AW2" s="46" t="s">
        <v>17</v>
      </c>
      <c r="AX2" s="46" t="s">
        <v>12</v>
      </c>
      <c r="AY2" s="46" t="s">
        <v>13</v>
      </c>
      <c r="AZ2" s="46" t="s">
        <v>14</v>
      </c>
      <c r="BA2" s="46" t="s">
        <v>15</v>
      </c>
      <c r="BB2" s="46" t="s">
        <v>16</v>
      </c>
      <c r="BC2" s="46" t="s">
        <v>17</v>
      </c>
      <c r="BD2" s="46" t="s">
        <v>12</v>
      </c>
      <c r="BE2" s="46" t="s">
        <v>13</v>
      </c>
      <c r="BF2" s="46" t="s">
        <v>14</v>
      </c>
      <c r="BG2" s="46" t="s">
        <v>15</v>
      </c>
      <c r="BH2" s="46" t="s">
        <v>16</v>
      </c>
      <c r="BI2" s="46" t="s">
        <v>17</v>
      </c>
      <c r="BJ2" s="46" t="s">
        <v>12</v>
      </c>
      <c r="BK2" s="46" t="s">
        <v>13</v>
      </c>
      <c r="BL2" s="46" t="s">
        <v>14</v>
      </c>
      <c r="BM2" s="46" t="s">
        <v>15</v>
      </c>
      <c r="BN2" s="46" t="s">
        <v>16</v>
      </c>
      <c r="BO2" s="46" t="s">
        <v>17</v>
      </c>
      <c r="BP2" s="46" t="s">
        <v>12</v>
      </c>
      <c r="BQ2" s="46" t="s">
        <v>13</v>
      </c>
      <c r="BR2" s="46" t="s">
        <v>14</v>
      </c>
      <c r="BS2" s="46" t="s">
        <v>15</v>
      </c>
      <c r="BT2" s="46" t="s">
        <v>16</v>
      </c>
      <c r="BU2" s="46" t="s">
        <v>17</v>
      </c>
      <c r="BV2" s="46" t="s">
        <v>12</v>
      </c>
      <c r="BW2" s="46" t="s">
        <v>13</v>
      </c>
      <c r="BX2" s="46" t="s">
        <v>14</v>
      </c>
      <c r="BY2" s="46" t="s">
        <v>15</v>
      </c>
      <c r="BZ2" s="46" t="s">
        <v>16</v>
      </c>
      <c r="CA2" s="46" t="s">
        <v>17</v>
      </c>
      <c r="CB2" s="46" t="s">
        <v>12</v>
      </c>
      <c r="CC2" s="46" t="s">
        <v>13</v>
      </c>
      <c r="CD2" s="46" t="s">
        <v>14</v>
      </c>
      <c r="CE2" s="46" t="s">
        <v>15</v>
      </c>
      <c r="CF2" s="46" t="s">
        <v>16</v>
      </c>
      <c r="CG2" s="46" t="s">
        <v>17</v>
      </c>
      <c r="CH2" s="46" t="s">
        <v>12</v>
      </c>
      <c r="CI2" s="46" t="s">
        <v>13</v>
      </c>
      <c r="CJ2" s="46" t="s">
        <v>14</v>
      </c>
      <c r="CK2" s="46" t="s">
        <v>15</v>
      </c>
      <c r="CL2" s="46" t="s">
        <v>16</v>
      </c>
      <c r="CM2" s="46" t="s">
        <v>17</v>
      </c>
      <c r="CN2" s="46" t="s">
        <v>12</v>
      </c>
      <c r="CO2" s="46" t="s">
        <v>13</v>
      </c>
      <c r="CP2" s="46" t="s">
        <v>14</v>
      </c>
      <c r="CQ2" s="46" t="s">
        <v>15</v>
      </c>
      <c r="CR2" s="46" t="s">
        <v>16</v>
      </c>
      <c r="CS2" s="46" t="s">
        <v>17</v>
      </c>
    </row>
    <row r="3" spans="1:97" x14ac:dyDescent="0.25">
      <c r="A3" s="46" t="s">
        <v>33</v>
      </c>
      <c r="B3" s="46">
        <v>8</v>
      </c>
      <c r="C3" s="46">
        <v>12</v>
      </c>
      <c r="D3" s="46" t="s">
        <v>34</v>
      </c>
      <c r="E3" s="46">
        <v>14</v>
      </c>
      <c r="F3" s="46">
        <v>1</v>
      </c>
      <c r="G3" s="46">
        <v>3</v>
      </c>
      <c r="H3" s="46">
        <v>13.89</v>
      </c>
      <c r="I3" s="46">
        <v>13.99</v>
      </c>
      <c r="J3" s="46">
        <v>0.16900000000000001</v>
      </c>
      <c r="K3" s="46">
        <v>5.6210000000000004</v>
      </c>
      <c r="L3" s="46">
        <v>0.79969999999999997</v>
      </c>
      <c r="M3" s="46" t="s">
        <v>18</v>
      </c>
      <c r="N3" s="46">
        <v>13.89</v>
      </c>
      <c r="O3" s="46">
        <v>13.99</v>
      </c>
      <c r="P3" s="46">
        <v>0.185</v>
      </c>
      <c r="Q3" s="46">
        <v>6.1639999999999997</v>
      </c>
      <c r="R3" s="46">
        <v>0.79469999999999996</v>
      </c>
      <c r="S3" s="46" t="s">
        <v>18</v>
      </c>
      <c r="T3" s="46">
        <v>13.89</v>
      </c>
      <c r="U3" s="46">
        <v>13.99</v>
      </c>
      <c r="V3" s="46">
        <v>0.219</v>
      </c>
      <c r="W3" s="46">
        <v>7.31</v>
      </c>
      <c r="X3" s="46">
        <v>0.80800000000000005</v>
      </c>
      <c r="Y3" s="46" t="s">
        <v>18</v>
      </c>
      <c r="Z3" s="46">
        <v>13.9</v>
      </c>
      <c r="AA3" s="46">
        <v>14</v>
      </c>
      <c r="AB3" s="46">
        <v>0.33500000000000002</v>
      </c>
      <c r="AC3" s="46">
        <v>11.157</v>
      </c>
      <c r="AD3" s="46">
        <v>0.77139999999999997</v>
      </c>
      <c r="AE3" s="46" t="s">
        <v>18</v>
      </c>
      <c r="AF3" s="46">
        <v>13.89</v>
      </c>
      <c r="AG3" s="46">
        <v>13.99</v>
      </c>
      <c r="AH3" s="46">
        <v>0.41099999999999998</v>
      </c>
      <c r="AI3" s="46">
        <v>13.715</v>
      </c>
      <c r="AJ3" s="46">
        <v>0.78310000000000002</v>
      </c>
      <c r="AK3" s="46" t="s">
        <v>18</v>
      </c>
      <c r="AL3" s="46">
        <v>13.89</v>
      </c>
      <c r="AM3" s="46">
        <v>13.99</v>
      </c>
      <c r="AN3" s="46">
        <v>0.438</v>
      </c>
      <c r="AO3" s="46">
        <v>14.611000000000001</v>
      </c>
      <c r="AP3" s="46">
        <v>0.755</v>
      </c>
      <c r="AQ3" s="46" t="s">
        <v>18</v>
      </c>
      <c r="AR3" s="46">
        <v>13.89</v>
      </c>
      <c r="AS3" s="46">
        <v>13.99</v>
      </c>
      <c r="AT3" s="46">
        <v>1.0649999999999999</v>
      </c>
      <c r="AU3" s="46">
        <v>35.493000000000002</v>
      </c>
      <c r="AV3" s="46">
        <v>0.80089999999999995</v>
      </c>
      <c r="AW3" s="46" t="s">
        <v>18</v>
      </c>
      <c r="AX3" s="46">
        <v>13.89</v>
      </c>
      <c r="AY3" s="46">
        <v>13.99</v>
      </c>
      <c r="AZ3" s="46">
        <v>1.044</v>
      </c>
      <c r="BA3" s="46">
        <v>34.784999999999997</v>
      </c>
      <c r="BB3" s="46">
        <v>0.79859999999999998</v>
      </c>
      <c r="BC3" s="46" t="s">
        <v>18</v>
      </c>
      <c r="BD3" s="46">
        <v>13.89</v>
      </c>
      <c r="BE3" s="46">
        <v>13.99</v>
      </c>
      <c r="BF3" s="46">
        <v>1.1339999999999999</v>
      </c>
      <c r="BG3" s="46">
        <v>37.789000000000001</v>
      </c>
      <c r="BH3" s="46">
        <v>0.73399999999999999</v>
      </c>
      <c r="BI3" s="46" t="s">
        <v>18</v>
      </c>
      <c r="BJ3" s="46">
        <v>13.89</v>
      </c>
      <c r="BK3" s="46">
        <v>14</v>
      </c>
      <c r="BL3" s="46">
        <v>1.573</v>
      </c>
      <c r="BM3" s="46">
        <v>52.433999999999997</v>
      </c>
      <c r="BN3" s="46">
        <v>0.77869999999999995</v>
      </c>
      <c r="BO3" s="46" t="s">
        <v>18</v>
      </c>
      <c r="BP3" s="46">
        <v>13.89</v>
      </c>
      <c r="BQ3" s="46">
        <v>14</v>
      </c>
      <c r="BR3" s="46">
        <v>1.63</v>
      </c>
      <c r="BS3" s="46">
        <v>54.325000000000003</v>
      </c>
      <c r="BT3" s="46">
        <v>0.80869999999999997</v>
      </c>
      <c r="BU3" s="46" t="s">
        <v>18</v>
      </c>
      <c r="BV3" s="46">
        <v>13.89</v>
      </c>
      <c r="BW3" s="46">
        <v>13.99</v>
      </c>
      <c r="BX3" s="46">
        <v>1.5629999999999999</v>
      </c>
      <c r="BY3" s="46">
        <v>52.094000000000001</v>
      </c>
      <c r="BZ3" s="46">
        <v>0.48830000000000001</v>
      </c>
      <c r="CA3" s="46" t="s">
        <v>18</v>
      </c>
      <c r="CB3" s="46">
        <v>13.89</v>
      </c>
      <c r="CC3" s="46">
        <v>13.99</v>
      </c>
      <c r="CD3" s="46">
        <v>1.681</v>
      </c>
      <c r="CE3" s="46">
        <v>56.048000000000002</v>
      </c>
      <c r="CF3" s="46">
        <v>0.79769999999999996</v>
      </c>
      <c r="CG3" s="46" t="s">
        <v>18</v>
      </c>
      <c r="CH3" s="46">
        <v>13.89</v>
      </c>
      <c r="CI3" s="46">
        <v>13.99</v>
      </c>
      <c r="CJ3" s="46">
        <v>1.6930000000000001</v>
      </c>
      <c r="CK3" s="46">
        <v>56.44</v>
      </c>
      <c r="CL3" s="46">
        <v>0.80830000000000002</v>
      </c>
      <c r="CM3" s="46" t="s">
        <v>18</v>
      </c>
      <c r="CN3" s="46">
        <v>13.75</v>
      </c>
      <c r="CO3" s="46">
        <v>13.83</v>
      </c>
      <c r="CP3" s="46">
        <v>1.6459999999999999</v>
      </c>
      <c r="CQ3" s="46">
        <v>54.853000000000002</v>
      </c>
      <c r="CR3" s="46">
        <v>0.82430000000000003</v>
      </c>
      <c r="CS3" s="46" t="s">
        <v>18</v>
      </c>
    </row>
    <row r="4" spans="1:97" x14ac:dyDescent="0.25">
      <c r="A4" s="46" t="s">
        <v>33</v>
      </c>
      <c r="B4" s="46">
        <v>10</v>
      </c>
      <c r="C4" s="46">
        <v>16</v>
      </c>
      <c r="D4" s="46" t="s">
        <v>35</v>
      </c>
      <c r="E4" s="46">
        <v>13.12</v>
      </c>
      <c r="F4" s="46">
        <v>2</v>
      </c>
      <c r="G4" s="46">
        <v>5</v>
      </c>
      <c r="H4" s="46">
        <v>12.97</v>
      </c>
      <c r="I4" s="46">
        <v>13.25</v>
      </c>
      <c r="J4" s="46">
        <v>3.9E-2</v>
      </c>
      <c r="K4" s="46">
        <v>0.78500000000000003</v>
      </c>
      <c r="L4" s="46">
        <v>0.96130000000000004</v>
      </c>
      <c r="M4" s="46" t="s">
        <v>19</v>
      </c>
      <c r="N4" s="46">
        <v>12.97</v>
      </c>
      <c r="O4" s="46">
        <v>13.25</v>
      </c>
      <c r="P4" s="46">
        <v>2.1999999999999999E-2</v>
      </c>
      <c r="Q4" s="46">
        <v>0.44900000000000001</v>
      </c>
      <c r="R4" s="46">
        <v>0.95989999999999998</v>
      </c>
      <c r="S4" s="46" t="s">
        <v>19</v>
      </c>
      <c r="T4" s="46">
        <v>12.97</v>
      </c>
      <c r="U4" s="46">
        <v>13.25</v>
      </c>
      <c r="V4" s="46">
        <v>5.2999999999999999E-2</v>
      </c>
      <c r="W4" s="46">
        <v>1.07</v>
      </c>
      <c r="X4" s="46">
        <v>0.9587</v>
      </c>
      <c r="Y4" s="46" t="s">
        <v>19</v>
      </c>
      <c r="Z4" s="46">
        <v>12.97</v>
      </c>
      <c r="AA4" s="46">
        <v>13.26</v>
      </c>
      <c r="AB4" s="46">
        <v>4.3999999999999997E-2</v>
      </c>
      <c r="AC4" s="46">
        <v>0.88400000000000001</v>
      </c>
      <c r="AD4" s="46">
        <v>0.96940000000000004</v>
      </c>
      <c r="AE4" s="46" t="s">
        <v>19</v>
      </c>
      <c r="AF4" s="46">
        <v>12.97</v>
      </c>
      <c r="AG4" s="46">
        <v>13.25</v>
      </c>
      <c r="AH4" s="46">
        <v>5.1999999999999998E-2</v>
      </c>
      <c r="AI4" s="46">
        <v>1.0329999999999999</v>
      </c>
      <c r="AJ4" s="46">
        <v>0.90900000000000003</v>
      </c>
      <c r="AK4" s="46" t="s">
        <v>19</v>
      </c>
      <c r="AL4" s="46">
        <v>12.97</v>
      </c>
      <c r="AM4" s="46">
        <v>13.25</v>
      </c>
      <c r="AN4" s="46">
        <v>4.9000000000000002E-2</v>
      </c>
      <c r="AO4" s="46">
        <v>0.98599999999999999</v>
      </c>
      <c r="AP4" s="46">
        <v>0.96089999999999998</v>
      </c>
      <c r="AQ4" s="46" t="s">
        <v>19</v>
      </c>
      <c r="AR4" s="46">
        <v>12.97</v>
      </c>
      <c r="AS4" s="46">
        <v>13.25</v>
      </c>
      <c r="AT4" s="46">
        <v>0.107</v>
      </c>
      <c r="AU4" s="46">
        <v>2.1309999999999998</v>
      </c>
      <c r="AV4" s="46">
        <v>0.95889999999999997</v>
      </c>
      <c r="AW4" s="46" t="s">
        <v>19</v>
      </c>
      <c r="AX4" s="46">
        <v>12.97</v>
      </c>
      <c r="AY4" s="46">
        <v>13.26</v>
      </c>
      <c r="AZ4" s="46">
        <v>0.125</v>
      </c>
      <c r="BA4" s="46">
        <v>2.4900000000000002</v>
      </c>
      <c r="BB4" s="46">
        <v>0.96509999999999996</v>
      </c>
      <c r="BC4" s="46" t="s">
        <v>19</v>
      </c>
      <c r="BD4" s="46">
        <v>12.97</v>
      </c>
      <c r="BE4" s="46">
        <v>13.25</v>
      </c>
      <c r="BF4" s="46">
        <v>9.8000000000000004E-2</v>
      </c>
      <c r="BG4" s="46">
        <v>1.9630000000000001</v>
      </c>
      <c r="BH4" s="46">
        <v>0.96179999999999999</v>
      </c>
      <c r="BI4" s="46" t="s">
        <v>19</v>
      </c>
      <c r="BJ4" s="46">
        <v>12.97</v>
      </c>
      <c r="BK4" s="46">
        <v>13.26</v>
      </c>
      <c r="BL4" s="46">
        <v>0.54300000000000004</v>
      </c>
      <c r="BM4" s="46">
        <v>10.856999999999999</v>
      </c>
      <c r="BN4" s="46">
        <v>0.96419999999999995</v>
      </c>
      <c r="BO4" s="46" t="s">
        <v>19</v>
      </c>
      <c r="BP4" s="46">
        <v>12.97</v>
      </c>
      <c r="BQ4" s="46">
        <v>13.26</v>
      </c>
      <c r="BR4" s="46">
        <v>0.60099999999999998</v>
      </c>
      <c r="BS4" s="46">
        <v>12.013999999999999</v>
      </c>
      <c r="BT4" s="46">
        <v>0.94110000000000005</v>
      </c>
      <c r="BU4" s="46" t="s">
        <v>19</v>
      </c>
      <c r="BV4" s="46">
        <v>12.97</v>
      </c>
      <c r="BW4" s="46">
        <v>13.25</v>
      </c>
      <c r="BX4" s="46">
        <v>0.59199999999999997</v>
      </c>
      <c r="BY4" s="46">
        <v>11.837999999999999</v>
      </c>
      <c r="BZ4" s="46">
        <v>0.91779999999999995</v>
      </c>
      <c r="CA4" s="46" t="s">
        <v>18</v>
      </c>
      <c r="CB4" s="46">
        <v>12.97</v>
      </c>
      <c r="CC4" s="46">
        <v>13.25</v>
      </c>
      <c r="CD4" s="46">
        <v>1.0900000000000001</v>
      </c>
      <c r="CE4" s="46">
        <v>21.809000000000001</v>
      </c>
      <c r="CF4" s="46">
        <v>0.92249999999999999</v>
      </c>
      <c r="CG4" s="46" t="s">
        <v>19</v>
      </c>
      <c r="CH4" s="46">
        <v>12.97</v>
      </c>
      <c r="CI4" s="46">
        <v>13.25</v>
      </c>
      <c r="CJ4" s="46">
        <v>1.0720000000000001</v>
      </c>
      <c r="CK4" s="46">
        <v>21.443000000000001</v>
      </c>
      <c r="CL4" s="46">
        <v>0.95309999999999995</v>
      </c>
      <c r="CM4" s="46" t="s">
        <v>19</v>
      </c>
      <c r="CN4" s="46">
        <v>12.97</v>
      </c>
      <c r="CO4" s="46">
        <v>13.26</v>
      </c>
      <c r="CP4" s="46">
        <v>1.05</v>
      </c>
      <c r="CQ4" s="46">
        <v>20.998999999999999</v>
      </c>
      <c r="CR4" s="46">
        <v>0.93379999999999996</v>
      </c>
      <c r="CS4" s="46" t="s">
        <v>19</v>
      </c>
    </row>
    <row r="5" spans="1:97" x14ac:dyDescent="0.25">
      <c r="A5" s="46" t="s">
        <v>33</v>
      </c>
      <c r="B5" s="46">
        <v>12</v>
      </c>
      <c r="C5" s="46">
        <v>16</v>
      </c>
      <c r="D5" s="46" t="s">
        <v>36</v>
      </c>
      <c r="E5" s="46">
        <v>10.74</v>
      </c>
      <c r="F5" s="46">
        <v>1</v>
      </c>
      <c r="G5" s="46">
        <v>3</v>
      </c>
      <c r="H5" s="46">
        <v>10.67</v>
      </c>
      <c r="I5" s="46">
        <v>10.85</v>
      </c>
      <c r="J5" s="46">
        <v>1.0999999999999999E-2</v>
      </c>
      <c r="K5" s="46">
        <v>0.36399999999999999</v>
      </c>
      <c r="L5" s="46">
        <v>0.92949999999999999</v>
      </c>
      <c r="M5" s="46" t="s">
        <v>19</v>
      </c>
      <c r="N5" s="46">
        <v>10.67</v>
      </c>
      <c r="O5" s="46">
        <v>10.85</v>
      </c>
      <c r="P5" s="46">
        <v>2.1999999999999999E-2</v>
      </c>
      <c r="Q5" s="46">
        <v>0.73</v>
      </c>
      <c r="R5" s="46">
        <v>0.93779999999999997</v>
      </c>
      <c r="S5" s="46" t="s">
        <v>18</v>
      </c>
      <c r="T5" s="46">
        <v>10.67</v>
      </c>
      <c r="U5" s="46">
        <v>10.85</v>
      </c>
      <c r="V5" s="46">
        <v>1.7000000000000001E-2</v>
      </c>
      <c r="W5" s="46">
        <v>0.57699999999999996</v>
      </c>
      <c r="X5" s="46">
        <v>0.91700000000000004</v>
      </c>
      <c r="Y5" s="46" t="s">
        <v>19</v>
      </c>
      <c r="Z5" s="46">
        <v>10.67</v>
      </c>
      <c r="AA5" s="46">
        <v>10.86</v>
      </c>
      <c r="AB5" s="46">
        <v>2.4E-2</v>
      </c>
      <c r="AC5" s="46">
        <v>0.78700000000000003</v>
      </c>
      <c r="AD5" s="46">
        <v>0.92549999999999999</v>
      </c>
      <c r="AE5" s="46" t="s">
        <v>19</v>
      </c>
      <c r="AF5" s="46">
        <v>10.67</v>
      </c>
      <c r="AG5" s="46">
        <v>10.85</v>
      </c>
      <c r="AH5" s="46">
        <v>2.4E-2</v>
      </c>
      <c r="AI5" s="46">
        <v>0.79800000000000004</v>
      </c>
      <c r="AJ5" s="46">
        <v>0.93289999999999995</v>
      </c>
      <c r="AK5" s="46" t="s">
        <v>19</v>
      </c>
      <c r="AL5" s="46">
        <v>10.67</v>
      </c>
      <c r="AM5" s="46">
        <v>10.85</v>
      </c>
      <c r="AN5" s="46">
        <v>2.3E-2</v>
      </c>
      <c r="AO5" s="46">
        <v>0.76600000000000001</v>
      </c>
      <c r="AP5" s="46">
        <v>0.94269999999999998</v>
      </c>
      <c r="AQ5" s="46" t="s">
        <v>18</v>
      </c>
      <c r="AR5" s="46">
        <v>10.67</v>
      </c>
      <c r="AS5" s="46">
        <v>10.85</v>
      </c>
      <c r="AT5" s="46">
        <v>3.5000000000000003E-2</v>
      </c>
      <c r="AU5" s="46">
        <v>1.1539999999999999</v>
      </c>
      <c r="AV5" s="46">
        <v>0.92090000000000005</v>
      </c>
      <c r="AW5" s="46" t="s">
        <v>19</v>
      </c>
      <c r="AX5" s="46">
        <v>10.67</v>
      </c>
      <c r="AY5" s="46">
        <v>10.85</v>
      </c>
      <c r="AZ5" s="46">
        <v>3.5000000000000003E-2</v>
      </c>
      <c r="BA5" s="46">
        <v>1.157</v>
      </c>
      <c r="BB5" s="46">
        <v>0.93510000000000004</v>
      </c>
      <c r="BC5" s="46" t="s">
        <v>19</v>
      </c>
      <c r="BD5" s="46">
        <v>10.67</v>
      </c>
      <c r="BE5" s="46">
        <v>10.85</v>
      </c>
      <c r="BF5" s="46">
        <v>2.3E-2</v>
      </c>
      <c r="BG5" s="46">
        <v>0.77700000000000002</v>
      </c>
      <c r="BH5" s="46">
        <v>0.95079999999999998</v>
      </c>
      <c r="BI5" s="46" t="s">
        <v>18</v>
      </c>
      <c r="BJ5" s="46">
        <v>10.67</v>
      </c>
      <c r="BK5" s="46">
        <v>10.85</v>
      </c>
      <c r="BL5" s="46">
        <v>3.2000000000000001E-2</v>
      </c>
      <c r="BM5" s="46">
        <v>1.0529999999999999</v>
      </c>
      <c r="BN5" s="46">
        <v>0.93530000000000002</v>
      </c>
      <c r="BO5" s="46" t="s">
        <v>18</v>
      </c>
      <c r="BP5" s="46">
        <v>10.67</v>
      </c>
      <c r="BQ5" s="46">
        <v>10.85</v>
      </c>
      <c r="BR5" s="46">
        <v>3.2000000000000001E-2</v>
      </c>
      <c r="BS5" s="46">
        <v>1.0740000000000001</v>
      </c>
      <c r="BT5" s="46">
        <v>0.93210000000000004</v>
      </c>
      <c r="BU5" s="46" t="s">
        <v>19</v>
      </c>
      <c r="BV5" s="46">
        <v>10.67</v>
      </c>
      <c r="BW5" s="46">
        <v>10.85</v>
      </c>
      <c r="BX5" s="46">
        <v>2.9000000000000001E-2</v>
      </c>
      <c r="BY5" s="46">
        <v>0.98199999999999998</v>
      </c>
      <c r="BZ5" s="46">
        <v>0.95979999999999999</v>
      </c>
      <c r="CA5" s="46" t="s">
        <v>18</v>
      </c>
      <c r="CB5" s="46">
        <v>10.67</v>
      </c>
      <c r="CC5" s="46">
        <v>10.85</v>
      </c>
      <c r="CD5" s="46">
        <v>4.2000000000000003E-2</v>
      </c>
      <c r="CE5" s="46">
        <v>1.409</v>
      </c>
      <c r="CF5" s="46">
        <v>0.92849999999999999</v>
      </c>
      <c r="CG5" s="46" t="s">
        <v>18</v>
      </c>
      <c r="CH5" s="46">
        <v>10.67</v>
      </c>
      <c r="CI5" s="46">
        <v>10.85</v>
      </c>
      <c r="CJ5" s="46">
        <v>4.7E-2</v>
      </c>
      <c r="CK5" s="46">
        <v>1.579</v>
      </c>
      <c r="CL5" s="46">
        <v>0.91820000000000002</v>
      </c>
      <c r="CM5" s="46" t="s">
        <v>18</v>
      </c>
      <c r="CN5" s="46">
        <v>10.67</v>
      </c>
      <c r="CO5" s="46">
        <v>10.85</v>
      </c>
      <c r="CP5" s="46">
        <v>3.5999999999999997E-2</v>
      </c>
      <c r="CQ5" s="46">
        <v>1.2050000000000001</v>
      </c>
      <c r="CR5" s="46">
        <v>0.92720000000000002</v>
      </c>
      <c r="CS5" s="46" t="s">
        <v>18</v>
      </c>
    </row>
    <row r="6" spans="1:97" x14ac:dyDescent="0.25">
      <c r="A6" s="46" t="s">
        <v>33</v>
      </c>
      <c r="B6" s="46">
        <v>12</v>
      </c>
      <c r="C6" s="46">
        <v>16</v>
      </c>
      <c r="D6" s="46" t="s">
        <v>36</v>
      </c>
      <c r="E6" s="46">
        <v>10.74</v>
      </c>
      <c r="F6" s="46">
        <v>2</v>
      </c>
      <c r="G6" s="46">
        <v>3</v>
      </c>
      <c r="H6" s="46">
        <v>10.57</v>
      </c>
      <c r="I6" s="46">
        <v>11.15</v>
      </c>
      <c r="J6" s="46">
        <v>1.7000000000000001E-2</v>
      </c>
      <c r="K6" s="46">
        <v>0.57699999999999996</v>
      </c>
      <c r="L6" s="46">
        <v>0.93679999999999997</v>
      </c>
      <c r="M6" s="46" t="s">
        <v>19</v>
      </c>
      <c r="N6" s="46">
        <v>10.57</v>
      </c>
      <c r="O6" s="46">
        <v>11.15</v>
      </c>
      <c r="P6" s="46">
        <v>1.4E-2</v>
      </c>
      <c r="Q6" s="46">
        <v>0.46300000000000002</v>
      </c>
      <c r="R6" s="46">
        <v>0.94330000000000003</v>
      </c>
      <c r="S6" s="46" t="s">
        <v>19</v>
      </c>
      <c r="T6" s="46">
        <v>10.57</v>
      </c>
      <c r="U6" s="46">
        <v>11.14</v>
      </c>
      <c r="V6" s="46">
        <v>2.5999999999999999E-2</v>
      </c>
      <c r="W6" s="46">
        <v>0.878</v>
      </c>
      <c r="X6" s="46">
        <v>0.90710000000000002</v>
      </c>
      <c r="Y6" s="46" t="s">
        <v>19</v>
      </c>
      <c r="Z6" s="46">
        <v>10.57</v>
      </c>
      <c r="AA6" s="46">
        <v>11.15</v>
      </c>
      <c r="AB6" s="46">
        <v>1.6E-2</v>
      </c>
      <c r="AC6" s="46">
        <v>0.53700000000000003</v>
      </c>
      <c r="AD6" s="46">
        <v>0.92759999999999998</v>
      </c>
      <c r="AE6" s="46" t="s">
        <v>19</v>
      </c>
      <c r="AF6" s="46">
        <v>10.57</v>
      </c>
      <c r="AG6" s="46">
        <v>11.15</v>
      </c>
      <c r="AH6" s="46">
        <v>1.7999999999999999E-2</v>
      </c>
      <c r="AI6" s="46">
        <v>0.58799999999999997</v>
      </c>
      <c r="AJ6" s="46">
        <v>0.94189999999999996</v>
      </c>
      <c r="AK6" s="46" t="s">
        <v>19</v>
      </c>
      <c r="AL6" s="46">
        <v>10.57</v>
      </c>
      <c r="AM6" s="46">
        <v>11.14</v>
      </c>
      <c r="AN6" s="46">
        <v>2.1000000000000001E-2</v>
      </c>
      <c r="AO6" s="46">
        <v>0.69399999999999995</v>
      </c>
      <c r="AP6" s="46">
        <v>0.94430000000000003</v>
      </c>
      <c r="AQ6" s="46" t="s">
        <v>19</v>
      </c>
      <c r="AR6" s="46">
        <v>10.57</v>
      </c>
      <c r="AS6" s="46">
        <v>11.15</v>
      </c>
      <c r="AT6" s="46">
        <v>2.3E-2</v>
      </c>
      <c r="AU6" s="46">
        <v>0.77300000000000002</v>
      </c>
      <c r="AV6" s="46">
        <v>0.91320000000000001</v>
      </c>
      <c r="AW6" s="46" t="s">
        <v>19</v>
      </c>
      <c r="AX6" s="46">
        <v>10.57</v>
      </c>
      <c r="AY6" s="46">
        <v>11.15</v>
      </c>
      <c r="AZ6" s="46">
        <v>2.3E-2</v>
      </c>
      <c r="BA6" s="46">
        <v>0.77900000000000003</v>
      </c>
      <c r="BB6" s="46">
        <v>0.94440000000000002</v>
      </c>
      <c r="BC6" s="46" t="s">
        <v>19</v>
      </c>
      <c r="BD6" s="46">
        <v>10.57</v>
      </c>
      <c r="BE6" s="46">
        <v>11.15</v>
      </c>
      <c r="BF6" s="46">
        <v>2.3E-2</v>
      </c>
      <c r="BG6" s="46">
        <v>0.77500000000000002</v>
      </c>
      <c r="BH6" s="46">
        <v>0.94520000000000004</v>
      </c>
      <c r="BI6" s="46" t="s">
        <v>19</v>
      </c>
      <c r="BJ6" s="46">
        <v>10.57</v>
      </c>
      <c r="BK6" s="46">
        <v>11.15</v>
      </c>
      <c r="BL6" s="46">
        <v>2.3E-2</v>
      </c>
      <c r="BM6" s="46">
        <v>0.76100000000000001</v>
      </c>
      <c r="BN6" s="46">
        <v>0.93620000000000003</v>
      </c>
      <c r="BO6" s="46" t="s">
        <v>19</v>
      </c>
      <c r="BP6" s="46">
        <v>10.57</v>
      </c>
      <c r="BQ6" s="46">
        <v>11.15</v>
      </c>
      <c r="BR6" s="46">
        <v>2.5999999999999999E-2</v>
      </c>
      <c r="BS6" s="46">
        <v>0.86599999999999999</v>
      </c>
      <c r="BT6" s="46">
        <v>0.94210000000000005</v>
      </c>
      <c r="BU6" s="46" t="s">
        <v>19</v>
      </c>
      <c r="BV6" s="46">
        <v>10.57</v>
      </c>
      <c r="BW6" s="46">
        <v>11.15</v>
      </c>
      <c r="BX6" s="46">
        <v>3.4000000000000002E-2</v>
      </c>
      <c r="BY6" s="46">
        <v>1.1240000000000001</v>
      </c>
      <c r="BZ6" s="46">
        <v>0.93</v>
      </c>
      <c r="CA6" s="46" t="s">
        <v>19</v>
      </c>
      <c r="CB6" s="46">
        <v>10.57</v>
      </c>
      <c r="CC6" s="46">
        <v>11.15</v>
      </c>
      <c r="CD6" s="46">
        <v>4.3999999999999997E-2</v>
      </c>
      <c r="CE6" s="46">
        <v>1.4530000000000001</v>
      </c>
      <c r="CF6" s="46">
        <v>0.92310000000000003</v>
      </c>
      <c r="CG6" s="46" t="s">
        <v>19</v>
      </c>
      <c r="CH6" s="46">
        <v>10.57</v>
      </c>
      <c r="CI6" s="46">
        <v>11.15</v>
      </c>
      <c r="CJ6" s="46">
        <v>3.9E-2</v>
      </c>
      <c r="CK6" s="46">
        <v>1.2909999999999999</v>
      </c>
      <c r="CL6" s="46">
        <v>0.93059999999999998</v>
      </c>
      <c r="CM6" s="46" t="s">
        <v>19</v>
      </c>
      <c r="CN6" s="46">
        <v>10.57</v>
      </c>
      <c r="CO6" s="46">
        <v>11.14</v>
      </c>
      <c r="CP6" s="46">
        <v>4.4999999999999998E-2</v>
      </c>
      <c r="CQ6" s="46">
        <v>1.494</v>
      </c>
      <c r="CR6" s="46">
        <v>0.92269999999999996</v>
      </c>
      <c r="CS6" s="46" t="s">
        <v>19</v>
      </c>
    </row>
    <row r="7" spans="1:97" x14ac:dyDescent="0.25">
      <c r="A7" s="46" t="s">
        <v>33</v>
      </c>
      <c r="B7" s="46">
        <v>12</v>
      </c>
      <c r="C7" s="46">
        <v>27</v>
      </c>
      <c r="D7" s="46" t="s">
        <v>37</v>
      </c>
      <c r="E7" s="46">
        <v>10.59</v>
      </c>
      <c r="F7" s="46">
        <v>2</v>
      </c>
      <c r="G7" s="46">
        <v>14</v>
      </c>
      <c r="H7" s="46">
        <v>10.4</v>
      </c>
      <c r="I7" s="46">
        <v>10.81</v>
      </c>
      <c r="J7" s="46">
        <v>0.26800000000000002</v>
      </c>
      <c r="K7" s="46">
        <v>1.913</v>
      </c>
      <c r="L7" s="46">
        <v>0.95820000000000005</v>
      </c>
      <c r="M7" s="46" t="s">
        <v>19</v>
      </c>
      <c r="N7" s="46">
        <v>10.4</v>
      </c>
      <c r="O7" s="46">
        <v>10.81</v>
      </c>
      <c r="P7" s="46">
        <v>0.26600000000000001</v>
      </c>
      <c r="Q7" s="46">
        <v>1.9019999999999999</v>
      </c>
      <c r="R7" s="46">
        <v>0.95479999999999998</v>
      </c>
      <c r="S7" s="46" t="s">
        <v>19</v>
      </c>
      <c r="T7" s="46">
        <v>10.4</v>
      </c>
      <c r="U7" s="46">
        <v>10.81</v>
      </c>
      <c r="V7" s="46">
        <v>0.29399999999999998</v>
      </c>
      <c r="W7" s="46">
        <v>2.1030000000000002</v>
      </c>
      <c r="X7" s="46">
        <v>0.94750000000000001</v>
      </c>
      <c r="Y7" s="46" t="s">
        <v>19</v>
      </c>
      <c r="Z7" s="46">
        <v>10.4</v>
      </c>
      <c r="AA7" s="46">
        <v>10.81</v>
      </c>
      <c r="AB7" s="46">
        <v>0.30599999999999999</v>
      </c>
      <c r="AC7" s="46">
        <v>2.1829999999999998</v>
      </c>
      <c r="AD7" s="46">
        <v>0.95479999999999998</v>
      </c>
      <c r="AE7" s="46" t="s">
        <v>19</v>
      </c>
      <c r="AF7" s="46">
        <v>10.4</v>
      </c>
      <c r="AG7" s="46">
        <v>10.81</v>
      </c>
      <c r="AH7" s="46">
        <v>0.33900000000000002</v>
      </c>
      <c r="AI7" s="46">
        <v>2.423</v>
      </c>
      <c r="AJ7" s="46">
        <v>0.93140000000000001</v>
      </c>
      <c r="AK7" s="46" t="s">
        <v>19</v>
      </c>
      <c r="AL7" s="46">
        <v>10.4</v>
      </c>
      <c r="AM7" s="46">
        <v>10.81</v>
      </c>
      <c r="AN7" s="46">
        <v>0.35399999999999998</v>
      </c>
      <c r="AO7" s="46">
        <v>2.5289999999999999</v>
      </c>
      <c r="AP7" s="46">
        <v>0.95669999999999999</v>
      </c>
      <c r="AQ7" s="46" t="s">
        <v>19</v>
      </c>
      <c r="AR7" s="46">
        <v>10.4</v>
      </c>
      <c r="AS7" s="46">
        <v>10.81</v>
      </c>
      <c r="AT7" s="46">
        <v>0.56799999999999995</v>
      </c>
      <c r="AU7" s="46">
        <v>4.0590000000000002</v>
      </c>
      <c r="AV7" s="46">
        <v>0.9496</v>
      </c>
      <c r="AW7" s="46" t="s">
        <v>19</v>
      </c>
      <c r="AX7" s="46">
        <v>10.4</v>
      </c>
      <c r="AY7" s="46">
        <v>10.81</v>
      </c>
      <c r="AZ7" s="46">
        <v>0.56399999999999995</v>
      </c>
      <c r="BA7" s="46">
        <v>4.0289999999999999</v>
      </c>
      <c r="BB7" s="46">
        <v>0.95389999999999997</v>
      </c>
      <c r="BC7" s="46" t="s">
        <v>19</v>
      </c>
      <c r="BD7" s="46">
        <v>10.4</v>
      </c>
      <c r="BE7" s="46">
        <v>10.81</v>
      </c>
      <c r="BF7" s="46">
        <v>0.61799999999999999</v>
      </c>
      <c r="BG7" s="46">
        <v>4.4160000000000004</v>
      </c>
      <c r="BH7" s="46">
        <v>0.94299999999999995</v>
      </c>
      <c r="BI7" s="46" t="s">
        <v>19</v>
      </c>
      <c r="BJ7" s="46">
        <v>10.4</v>
      </c>
      <c r="BK7" s="46">
        <v>10.81</v>
      </c>
      <c r="BL7" s="46">
        <v>0.74199999999999999</v>
      </c>
      <c r="BM7" s="46">
        <v>5.3029999999999999</v>
      </c>
      <c r="BN7" s="46">
        <v>0.95130000000000003</v>
      </c>
      <c r="BO7" s="46" t="s">
        <v>19</v>
      </c>
      <c r="BP7" s="46">
        <v>10.4</v>
      </c>
      <c r="BQ7" s="46">
        <v>10.81</v>
      </c>
      <c r="BR7" s="46">
        <v>0.80700000000000005</v>
      </c>
      <c r="BS7" s="46">
        <v>5.7640000000000002</v>
      </c>
      <c r="BT7" s="46">
        <v>0.9556</v>
      </c>
      <c r="BU7" s="46" t="s">
        <v>19</v>
      </c>
      <c r="BV7" s="46">
        <v>10.4</v>
      </c>
      <c r="BW7" s="46">
        <v>10.81</v>
      </c>
      <c r="BX7" s="46">
        <v>0.79400000000000004</v>
      </c>
      <c r="BY7" s="46">
        <v>5.673</v>
      </c>
      <c r="BZ7" s="46">
        <v>0.95430000000000004</v>
      </c>
      <c r="CA7" s="46" t="s">
        <v>19</v>
      </c>
      <c r="CB7" s="46">
        <v>10.4</v>
      </c>
      <c r="CC7" s="46">
        <v>10.81</v>
      </c>
      <c r="CD7" s="46">
        <v>1.339</v>
      </c>
      <c r="CE7" s="46">
        <v>9.5640000000000001</v>
      </c>
      <c r="CF7" s="46">
        <v>0.92889999999999995</v>
      </c>
      <c r="CG7" s="46" t="s">
        <v>19</v>
      </c>
      <c r="CH7" s="46">
        <v>10.4</v>
      </c>
      <c r="CI7" s="46">
        <v>10.81</v>
      </c>
      <c r="CJ7" s="46">
        <v>1.3380000000000001</v>
      </c>
      <c r="CK7" s="46">
        <v>9.5589999999999993</v>
      </c>
      <c r="CL7" s="46">
        <v>0.93889999999999996</v>
      </c>
      <c r="CM7" s="46" t="s">
        <v>19</v>
      </c>
      <c r="CN7" s="46">
        <v>10.4</v>
      </c>
      <c r="CO7" s="46">
        <v>10.81</v>
      </c>
      <c r="CP7" s="46">
        <v>1.3640000000000001</v>
      </c>
      <c r="CQ7" s="46">
        <v>9.7430000000000003</v>
      </c>
      <c r="CR7" s="46">
        <v>0.93479999999999996</v>
      </c>
      <c r="CS7" s="46" t="s">
        <v>19</v>
      </c>
    </row>
    <row r="8" spans="1:97" x14ac:dyDescent="0.25">
      <c r="A8" s="46" t="s">
        <v>33</v>
      </c>
      <c r="B8" s="46">
        <v>12</v>
      </c>
      <c r="C8" s="46">
        <v>27</v>
      </c>
      <c r="D8" s="46" t="s">
        <v>37</v>
      </c>
      <c r="E8" s="46">
        <v>10.59</v>
      </c>
      <c r="F8" s="46">
        <v>3</v>
      </c>
      <c r="G8" s="46">
        <v>14</v>
      </c>
      <c r="H8" s="46">
        <v>10.45</v>
      </c>
      <c r="I8" s="46">
        <v>11.04</v>
      </c>
      <c r="J8" s="46">
        <v>0.23599999999999999</v>
      </c>
      <c r="K8" s="46">
        <v>1.6830000000000001</v>
      </c>
      <c r="L8" s="46">
        <v>0.93410000000000004</v>
      </c>
      <c r="M8" s="46" t="s">
        <v>19</v>
      </c>
      <c r="N8" s="46">
        <v>10.45</v>
      </c>
      <c r="O8" s="46">
        <v>11.04</v>
      </c>
      <c r="P8" s="46">
        <v>0.23899999999999999</v>
      </c>
      <c r="Q8" s="46">
        <v>1.7050000000000001</v>
      </c>
      <c r="R8" s="46">
        <v>0.93669999999999998</v>
      </c>
      <c r="S8" s="46" t="s">
        <v>19</v>
      </c>
      <c r="T8" s="46">
        <v>10.45</v>
      </c>
      <c r="U8" s="46">
        <v>11.04</v>
      </c>
      <c r="V8" s="46">
        <v>0.28699999999999998</v>
      </c>
      <c r="W8" s="46">
        <v>2.0499999999999998</v>
      </c>
      <c r="X8" s="46">
        <v>0.93210000000000004</v>
      </c>
      <c r="Y8" s="46" t="s">
        <v>19</v>
      </c>
      <c r="Z8" s="46">
        <v>10.45</v>
      </c>
      <c r="AA8" s="46">
        <v>11.04</v>
      </c>
      <c r="AB8" s="46">
        <v>0.28799999999999998</v>
      </c>
      <c r="AC8" s="46">
        <v>2.056</v>
      </c>
      <c r="AD8" s="46">
        <v>0.93149999999999999</v>
      </c>
      <c r="AE8" s="46" t="s">
        <v>19</v>
      </c>
      <c r="AF8" s="46">
        <v>10.45</v>
      </c>
      <c r="AG8" s="46">
        <v>11.04</v>
      </c>
      <c r="AH8" s="46">
        <v>0.32800000000000001</v>
      </c>
      <c r="AI8" s="46">
        <v>2.343</v>
      </c>
      <c r="AJ8" s="46">
        <v>0.93420000000000003</v>
      </c>
      <c r="AK8" s="46" t="s">
        <v>19</v>
      </c>
      <c r="AL8" s="46">
        <v>10.45</v>
      </c>
      <c r="AM8" s="46">
        <v>11.04</v>
      </c>
      <c r="AN8" s="46">
        <v>0.32600000000000001</v>
      </c>
      <c r="AO8" s="46">
        <v>2.327</v>
      </c>
      <c r="AP8" s="46">
        <v>0.94110000000000005</v>
      </c>
      <c r="AQ8" s="46" t="s">
        <v>19</v>
      </c>
      <c r="AR8" s="46">
        <v>10.45</v>
      </c>
      <c r="AS8" s="46">
        <v>11.04</v>
      </c>
      <c r="AT8" s="46">
        <v>0.52200000000000002</v>
      </c>
      <c r="AU8" s="46">
        <v>3.7280000000000002</v>
      </c>
      <c r="AV8" s="46">
        <v>0.9345</v>
      </c>
      <c r="AW8" s="46" t="s">
        <v>19</v>
      </c>
      <c r="AX8" s="46">
        <v>10.45</v>
      </c>
      <c r="AY8" s="46">
        <v>11.04</v>
      </c>
      <c r="AZ8" s="46">
        <v>0.52900000000000003</v>
      </c>
      <c r="BA8" s="46">
        <v>3.7810000000000001</v>
      </c>
      <c r="BB8" s="46">
        <v>0.93540000000000001</v>
      </c>
      <c r="BC8" s="46" t="s">
        <v>19</v>
      </c>
      <c r="BD8" s="46">
        <v>10.45</v>
      </c>
      <c r="BE8" s="46">
        <v>11.04</v>
      </c>
      <c r="BF8" s="46">
        <v>0.56000000000000005</v>
      </c>
      <c r="BG8" s="46">
        <v>4.0010000000000003</v>
      </c>
      <c r="BH8" s="46">
        <v>0.94850000000000001</v>
      </c>
      <c r="BI8" s="46" t="s">
        <v>19</v>
      </c>
      <c r="BJ8" s="46">
        <v>10.45</v>
      </c>
      <c r="BK8" s="46">
        <v>11.04</v>
      </c>
      <c r="BL8" s="46">
        <v>0.71499999999999997</v>
      </c>
      <c r="BM8" s="46">
        <v>5.1100000000000003</v>
      </c>
      <c r="BN8" s="46">
        <v>0.93300000000000005</v>
      </c>
      <c r="BO8" s="46" t="s">
        <v>19</v>
      </c>
      <c r="BP8" s="46">
        <v>10.45</v>
      </c>
      <c r="BQ8" s="46">
        <v>11.04</v>
      </c>
      <c r="BR8" s="46">
        <v>0.76700000000000002</v>
      </c>
      <c r="BS8" s="46">
        <v>5.476</v>
      </c>
      <c r="BT8" s="46">
        <v>0.93369999999999997</v>
      </c>
      <c r="BU8" s="46" t="s">
        <v>19</v>
      </c>
      <c r="BV8" s="46">
        <v>10.45</v>
      </c>
      <c r="BW8" s="46">
        <v>11.04</v>
      </c>
      <c r="BX8" s="46">
        <v>0.78900000000000003</v>
      </c>
      <c r="BY8" s="46">
        <v>5.6340000000000003</v>
      </c>
      <c r="BZ8" s="46">
        <v>0.94330000000000003</v>
      </c>
      <c r="CA8" s="46" t="s">
        <v>19</v>
      </c>
      <c r="CB8" s="46">
        <v>10.45</v>
      </c>
      <c r="CC8" s="46">
        <v>11.04</v>
      </c>
      <c r="CD8" s="46">
        <v>1.26</v>
      </c>
      <c r="CE8" s="46">
        <v>9.0039999999999996</v>
      </c>
      <c r="CF8" s="46">
        <v>0.9133</v>
      </c>
      <c r="CG8" s="46" t="s">
        <v>19</v>
      </c>
      <c r="CH8" s="46">
        <v>10.45</v>
      </c>
      <c r="CI8" s="46">
        <v>11.04</v>
      </c>
      <c r="CJ8" s="46">
        <v>1.3160000000000001</v>
      </c>
      <c r="CK8" s="46">
        <v>9.3979999999999997</v>
      </c>
      <c r="CL8" s="46">
        <v>0.91830000000000001</v>
      </c>
      <c r="CM8" s="46" t="s">
        <v>19</v>
      </c>
      <c r="CN8" s="46">
        <v>10.45</v>
      </c>
      <c r="CO8" s="46">
        <v>11.04</v>
      </c>
      <c r="CP8" s="46">
        <v>1.306</v>
      </c>
      <c r="CQ8" s="46">
        <v>9.3320000000000007</v>
      </c>
      <c r="CR8" s="46">
        <v>0.91690000000000005</v>
      </c>
      <c r="CS8" s="46" t="s">
        <v>19</v>
      </c>
    </row>
    <row r="9" spans="1:97" x14ac:dyDescent="0.25">
      <c r="A9" s="46" t="s">
        <v>33</v>
      </c>
      <c r="B9" s="46">
        <v>13</v>
      </c>
      <c r="C9" s="46">
        <v>27</v>
      </c>
      <c r="D9" s="46" t="s">
        <v>38</v>
      </c>
      <c r="E9" s="46">
        <v>8.84</v>
      </c>
      <c r="F9" s="46">
        <v>3</v>
      </c>
      <c r="G9" s="46">
        <v>13</v>
      </c>
      <c r="H9" s="46">
        <v>8.7899999999999991</v>
      </c>
      <c r="I9" s="46">
        <v>9.11</v>
      </c>
      <c r="J9" s="46">
        <v>0.255</v>
      </c>
      <c r="K9" s="46">
        <v>1.96</v>
      </c>
      <c r="L9" s="46">
        <v>0.96089999999999998</v>
      </c>
      <c r="M9" s="46" t="s">
        <v>19</v>
      </c>
      <c r="N9" s="46">
        <v>8.8000000000000007</v>
      </c>
      <c r="O9" s="46">
        <v>9.1199999999999992</v>
      </c>
      <c r="P9" s="46">
        <v>0.254</v>
      </c>
      <c r="Q9" s="46">
        <v>1.956</v>
      </c>
      <c r="R9" s="46">
        <v>0.95820000000000005</v>
      </c>
      <c r="S9" s="46" t="s">
        <v>19</v>
      </c>
      <c r="T9" s="46">
        <v>8.7899999999999991</v>
      </c>
      <c r="U9" s="46">
        <v>9.11</v>
      </c>
      <c r="V9" s="46">
        <v>0.315</v>
      </c>
      <c r="W9" s="46">
        <v>2.42</v>
      </c>
      <c r="X9" s="46">
        <v>0.95750000000000002</v>
      </c>
      <c r="Y9" s="46" t="s">
        <v>19</v>
      </c>
      <c r="Z9" s="46">
        <v>8.8000000000000007</v>
      </c>
      <c r="AA9" s="46">
        <v>9.1199999999999992</v>
      </c>
      <c r="AB9" s="46">
        <v>0.34399999999999997</v>
      </c>
      <c r="AC9" s="46">
        <v>2.6480000000000001</v>
      </c>
      <c r="AD9" s="46">
        <v>0.9375</v>
      </c>
      <c r="AE9" s="46" t="s">
        <v>19</v>
      </c>
      <c r="AF9" s="46">
        <v>8.7899999999999991</v>
      </c>
      <c r="AG9" s="46">
        <v>9.11</v>
      </c>
      <c r="AH9" s="46">
        <v>0.35899999999999999</v>
      </c>
      <c r="AI9" s="46">
        <v>2.762</v>
      </c>
      <c r="AJ9" s="46">
        <v>0.96089999999999998</v>
      </c>
      <c r="AK9" s="46" t="s">
        <v>19</v>
      </c>
      <c r="AL9" s="46">
        <v>8.7899999999999991</v>
      </c>
      <c r="AM9" s="46">
        <v>9.11</v>
      </c>
      <c r="AN9" s="46">
        <v>0.375</v>
      </c>
      <c r="AO9" s="46">
        <v>2.8860000000000001</v>
      </c>
      <c r="AP9" s="46">
        <v>0.96519999999999995</v>
      </c>
      <c r="AQ9" s="46" t="s">
        <v>19</v>
      </c>
      <c r="AR9" s="46">
        <v>8.7899999999999991</v>
      </c>
      <c r="AS9" s="46">
        <v>9.11</v>
      </c>
      <c r="AT9" s="46">
        <v>0.57499999999999996</v>
      </c>
      <c r="AU9" s="46">
        <v>4.4269999999999996</v>
      </c>
      <c r="AV9" s="46">
        <v>0.94350000000000001</v>
      </c>
      <c r="AW9" s="46" t="s">
        <v>19</v>
      </c>
      <c r="AX9" s="46">
        <v>8.8000000000000007</v>
      </c>
      <c r="AY9" s="46">
        <v>9.1199999999999992</v>
      </c>
      <c r="AZ9" s="46">
        <v>0.57099999999999995</v>
      </c>
      <c r="BA9" s="46">
        <v>4.3929999999999998</v>
      </c>
      <c r="BB9" s="46">
        <v>0.94910000000000005</v>
      </c>
      <c r="BC9" s="46" t="s">
        <v>19</v>
      </c>
      <c r="BD9" s="46">
        <v>8.8000000000000007</v>
      </c>
      <c r="BE9" s="46">
        <v>9.11</v>
      </c>
      <c r="BF9" s="46">
        <v>0.60599999999999998</v>
      </c>
      <c r="BG9" s="46">
        <v>4.66</v>
      </c>
      <c r="BH9" s="46">
        <v>0.94440000000000002</v>
      </c>
      <c r="BI9" s="46" t="s">
        <v>19</v>
      </c>
      <c r="BJ9" s="46">
        <v>8.8000000000000007</v>
      </c>
      <c r="BK9" s="46">
        <v>9.1199999999999992</v>
      </c>
      <c r="BL9" s="46">
        <v>0.72899999999999998</v>
      </c>
      <c r="BM9" s="46">
        <v>5.6040000000000001</v>
      </c>
      <c r="BN9" s="46">
        <v>0.96160000000000001</v>
      </c>
      <c r="BO9" s="46" t="s">
        <v>19</v>
      </c>
      <c r="BP9" s="46">
        <v>8.8000000000000007</v>
      </c>
      <c r="BQ9" s="46">
        <v>9.1199999999999992</v>
      </c>
      <c r="BR9" s="46">
        <v>0.78600000000000003</v>
      </c>
      <c r="BS9" s="46">
        <v>6.048</v>
      </c>
      <c r="BT9" s="46">
        <v>0.95089999999999997</v>
      </c>
      <c r="BU9" s="46" t="s">
        <v>19</v>
      </c>
      <c r="BV9" s="46">
        <v>8.8000000000000007</v>
      </c>
      <c r="BW9" s="46">
        <v>9.11</v>
      </c>
      <c r="BX9" s="46">
        <v>0.80300000000000005</v>
      </c>
      <c r="BY9" s="46">
        <v>6.1790000000000003</v>
      </c>
      <c r="BZ9" s="46">
        <v>0.96419999999999995</v>
      </c>
      <c r="CA9" s="46" t="s">
        <v>19</v>
      </c>
      <c r="CB9" s="46">
        <v>8.7899999999999991</v>
      </c>
      <c r="CC9" s="46">
        <v>9.11</v>
      </c>
      <c r="CD9" s="46">
        <v>1.298</v>
      </c>
      <c r="CE9" s="46">
        <v>9.9870000000000001</v>
      </c>
      <c r="CF9" s="46">
        <v>0.94120000000000004</v>
      </c>
      <c r="CG9" s="46" t="s">
        <v>19</v>
      </c>
      <c r="CH9" s="46">
        <v>8.8000000000000007</v>
      </c>
      <c r="CI9" s="46">
        <v>9.1199999999999992</v>
      </c>
      <c r="CJ9" s="46">
        <v>1.331</v>
      </c>
      <c r="CK9" s="46">
        <v>10.239000000000001</v>
      </c>
      <c r="CL9" s="46">
        <v>0.92820000000000003</v>
      </c>
      <c r="CM9" s="46" t="s">
        <v>19</v>
      </c>
      <c r="CN9" s="46">
        <v>8.7899999999999991</v>
      </c>
      <c r="CO9" s="46">
        <v>9.11</v>
      </c>
      <c r="CP9" s="46">
        <v>1.3109999999999999</v>
      </c>
      <c r="CQ9" s="46">
        <v>10.087</v>
      </c>
      <c r="CR9" s="46">
        <v>0.93369999999999997</v>
      </c>
      <c r="CS9" s="46" t="s">
        <v>19</v>
      </c>
    </row>
    <row r="10" spans="1:97" x14ac:dyDescent="0.25">
      <c r="A10" s="46" t="s">
        <v>33</v>
      </c>
      <c r="B10" s="46">
        <v>17</v>
      </c>
      <c r="C10" s="46">
        <v>27</v>
      </c>
      <c r="D10" s="46" t="s">
        <v>39</v>
      </c>
      <c r="E10" s="46">
        <v>7.29</v>
      </c>
      <c r="F10" s="46">
        <v>1</v>
      </c>
      <c r="G10" s="46">
        <v>9</v>
      </c>
      <c r="H10" s="46">
        <v>7.06</v>
      </c>
      <c r="I10" s="46">
        <v>7.49</v>
      </c>
      <c r="J10" s="46">
        <v>0.22900000000000001</v>
      </c>
      <c r="K10" s="46">
        <v>2.544</v>
      </c>
      <c r="L10" s="46">
        <v>0.92910000000000004</v>
      </c>
      <c r="M10" s="46" t="s">
        <v>19</v>
      </c>
      <c r="N10" s="46">
        <v>7.06</v>
      </c>
      <c r="O10" s="46">
        <v>7.49</v>
      </c>
      <c r="P10" s="46">
        <v>0.221</v>
      </c>
      <c r="Q10" s="46">
        <v>2.452</v>
      </c>
      <c r="R10" s="46">
        <v>0.92869999999999997</v>
      </c>
      <c r="S10" s="46" t="s">
        <v>19</v>
      </c>
      <c r="T10" s="46">
        <v>7.06</v>
      </c>
      <c r="U10" s="46">
        <v>7.48</v>
      </c>
      <c r="V10" s="46">
        <v>0.26300000000000001</v>
      </c>
      <c r="W10" s="46">
        <v>2.9239999999999999</v>
      </c>
      <c r="X10" s="46">
        <v>0.9385</v>
      </c>
      <c r="Y10" s="46" t="s">
        <v>19</v>
      </c>
      <c r="Z10" s="46">
        <v>7.06</v>
      </c>
      <c r="AA10" s="46">
        <v>7.49</v>
      </c>
      <c r="AB10" s="46">
        <v>0.28399999999999997</v>
      </c>
      <c r="AC10" s="46">
        <v>3.157</v>
      </c>
      <c r="AD10" s="46">
        <v>0.94540000000000002</v>
      </c>
      <c r="AE10" s="46" t="s">
        <v>19</v>
      </c>
      <c r="AF10" s="46">
        <v>7.06</v>
      </c>
      <c r="AG10" s="46">
        <v>7.48</v>
      </c>
      <c r="AH10" s="46">
        <v>0.317</v>
      </c>
      <c r="AI10" s="46">
        <v>3.528</v>
      </c>
      <c r="AJ10" s="46">
        <v>0.9466</v>
      </c>
      <c r="AK10" s="46" t="s">
        <v>19</v>
      </c>
      <c r="AL10" s="46">
        <v>7.06</v>
      </c>
      <c r="AM10" s="46">
        <v>7.49</v>
      </c>
      <c r="AN10" s="46">
        <v>0.34100000000000003</v>
      </c>
      <c r="AO10" s="46">
        <v>3.7839999999999998</v>
      </c>
      <c r="AP10" s="46">
        <v>0.94199999999999995</v>
      </c>
      <c r="AQ10" s="46" t="s">
        <v>19</v>
      </c>
      <c r="AR10" s="46">
        <v>7.06</v>
      </c>
      <c r="AS10" s="46">
        <v>7.48</v>
      </c>
      <c r="AT10" s="46">
        <v>0.52300000000000002</v>
      </c>
      <c r="AU10" s="46">
        <v>5.8109999999999999</v>
      </c>
      <c r="AV10" s="46">
        <v>0.94389999999999996</v>
      </c>
      <c r="AW10" s="46" t="s">
        <v>19</v>
      </c>
      <c r="AX10" s="46">
        <v>7.06</v>
      </c>
      <c r="AY10" s="46">
        <v>7.49</v>
      </c>
      <c r="AZ10" s="46">
        <v>0.52500000000000002</v>
      </c>
      <c r="BA10" s="46">
        <v>5.8319999999999999</v>
      </c>
      <c r="BB10" s="46">
        <v>0.90869999999999995</v>
      </c>
      <c r="BC10" s="46" t="s">
        <v>19</v>
      </c>
      <c r="BD10" s="46">
        <v>7.06</v>
      </c>
      <c r="BE10" s="46">
        <v>7.49</v>
      </c>
      <c r="BF10" s="46">
        <v>0.52800000000000002</v>
      </c>
      <c r="BG10" s="46">
        <v>5.8689999999999998</v>
      </c>
      <c r="BH10" s="46">
        <v>0.94630000000000003</v>
      </c>
      <c r="BI10" s="46" t="s">
        <v>19</v>
      </c>
      <c r="BJ10" s="46">
        <v>7.06</v>
      </c>
      <c r="BK10" s="46">
        <v>7.49</v>
      </c>
      <c r="BL10" s="46">
        <v>0.52</v>
      </c>
      <c r="BM10" s="46">
        <v>5.7809999999999997</v>
      </c>
      <c r="BN10" s="46">
        <v>0.91310000000000002</v>
      </c>
      <c r="BO10" s="46" t="s">
        <v>19</v>
      </c>
      <c r="BP10" s="46">
        <v>7.06</v>
      </c>
      <c r="BQ10" s="46">
        <v>7.49</v>
      </c>
      <c r="BR10" s="46">
        <v>0.57499999999999996</v>
      </c>
      <c r="BS10" s="46">
        <v>6.3879999999999999</v>
      </c>
      <c r="BT10" s="46">
        <v>0.9486</v>
      </c>
      <c r="BU10" s="46" t="s">
        <v>19</v>
      </c>
      <c r="BV10" s="46">
        <v>7.06</v>
      </c>
      <c r="BW10" s="46">
        <v>7.49</v>
      </c>
      <c r="BX10" s="46">
        <v>0.59599999999999997</v>
      </c>
      <c r="BY10" s="46">
        <v>6.6260000000000003</v>
      </c>
      <c r="BZ10" s="46">
        <v>0.95099999999999996</v>
      </c>
      <c r="CA10" s="46" t="s">
        <v>19</v>
      </c>
      <c r="CB10" s="46">
        <v>7.06</v>
      </c>
      <c r="CC10" s="46">
        <v>7.48</v>
      </c>
      <c r="CD10" s="46">
        <v>0.7</v>
      </c>
      <c r="CE10" s="46">
        <v>7.774</v>
      </c>
      <c r="CF10" s="46">
        <v>0.93940000000000001</v>
      </c>
      <c r="CG10" s="46" t="s">
        <v>19</v>
      </c>
      <c r="CH10" s="46">
        <v>7.06</v>
      </c>
      <c r="CI10" s="46">
        <v>7.49</v>
      </c>
      <c r="CJ10" s="46">
        <v>0.7</v>
      </c>
      <c r="CK10" s="46">
        <v>7.7770000000000001</v>
      </c>
      <c r="CL10" s="46">
        <v>0.93930000000000002</v>
      </c>
      <c r="CM10" s="46" t="s">
        <v>19</v>
      </c>
      <c r="CN10" s="46">
        <v>7.06</v>
      </c>
      <c r="CO10" s="46">
        <v>7.48</v>
      </c>
      <c r="CP10" s="46">
        <v>0.72099999999999997</v>
      </c>
      <c r="CQ10" s="46">
        <v>8.0069999999999997</v>
      </c>
      <c r="CR10" s="46">
        <v>0.9486</v>
      </c>
      <c r="CS10" s="46" t="s">
        <v>19</v>
      </c>
    </row>
    <row r="11" spans="1:97" x14ac:dyDescent="0.25">
      <c r="A11" s="46" t="s">
        <v>33</v>
      </c>
      <c r="B11" s="46">
        <v>17</v>
      </c>
      <c r="C11" s="46">
        <v>28</v>
      </c>
      <c r="D11" s="46" t="s">
        <v>40</v>
      </c>
      <c r="E11" s="46">
        <v>9.39</v>
      </c>
      <c r="F11" s="46">
        <v>2</v>
      </c>
      <c r="G11" s="46">
        <v>10</v>
      </c>
      <c r="H11" s="46">
        <v>9.23</v>
      </c>
      <c r="I11" s="46">
        <v>9.42</v>
      </c>
      <c r="J11" s="46">
        <v>0.21199999999999999</v>
      </c>
      <c r="K11" s="46">
        <v>2.1190000000000002</v>
      </c>
      <c r="L11" s="46">
        <v>0.93369999999999997</v>
      </c>
      <c r="M11" s="46" t="s">
        <v>19</v>
      </c>
      <c r="N11" s="46">
        <v>9.23</v>
      </c>
      <c r="O11" s="46">
        <v>9.42</v>
      </c>
      <c r="P11" s="46">
        <v>0.191</v>
      </c>
      <c r="Q11" s="46">
        <v>1.9059999999999999</v>
      </c>
      <c r="R11" s="46">
        <v>0.93520000000000003</v>
      </c>
      <c r="S11" s="46" t="s">
        <v>19</v>
      </c>
      <c r="T11" s="46">
        <v>9.23</v>
      </c>
      <c r="U11" s="46">
        <v>9.42</v>
      </c>
      <c r="V11" s="46">
        <v>0.22900000000000001</v>
      </c>
      <c r="W11" s="46">
        <v>2.294</v>
      </c>
      <c r="X11" s="46">
        <v>0.95950000000000002</v>
      </c>
      <c r="Y11" s="46" t="s">
        <v>19</v>
      </c>
      <c r="Z11" s="46">
        <v>9.23</v>
      </c>
      <c r="AA11" s="46">
        <v>9.42</v>
      </c>
      <c r="AB11" s="46">
        <v>0.224</v>
      </c>
      <c r="AC11" s="46">
        <v>2.2360000000000002</v>
      </c>
      <c r="AD11" s="46">
        <v>0.95309999999999995</v>
      </c>
      <c r="AE11" s="46" t="s">
        <v>19</v>
      </c>
      <c r="AF11" s="46">
        <v>9.23</v>
      </c>
      <c r="AG11" s="46">
        <v>9.42</v>
      </c>
      <c r="AH11" s="46">
        <v>0.26300000000000001</v>
      </c>
      <c r="AI11" s="46">
        <v>2.625</v>
      </c>
      <c r="AJ11" s="46">
        <v>0.93879999999999997</v>
      </c>
      <c r="AK11" s="46" t="s">
        <v>19</v>
      </c>
      <c r="AL11" s="46">
        <v>9.23</v>
      </c>
      <c r="AM11" s="46">
        <v>9.42</v>
      </c>
      <c r="AN11" s="46">
        <v>0.27100000000000002</v>
      </c>
      <c r="AO11" s="46">
        <v>2.7090000000000001</v>
      </c>
      <c r="AP11" s="46">
        <v>0.90339999999999998</v>
      </c>
      <c r="AQ11" s="46" t="s">
        <v>18</v>
      </c>
      <c r="AR11" s="46">
        <v>9.23</v>
      </c>
      <c r="AS11" s="46">
        <v>9.42</v>
      </c>
      <c r="AT11" s="46">
        <v>0.39200000000000002</v>
      </c>
      <c r="AU11" s="46">
        <v>3.9249999999999998</v>
      </c>
      <c r="AV11" s="46">
        <v>0.93359999999999999</v>
      </c>
      <c r="AW11" s="46" t="s">
        <v>19</v>
      </c>
      <c r="AX11" s="46">
        <v>9.23</v>
      </c>
      <c r="AY11" s="46">
        <v>9.42</v>
      </c>
      <c r="AZ11" s="46">
        <v>0.40600000000000003</v>
      </c>
      <c r="BA11" s="46">
        <v>4.0620000000000003</v>
      </c>
      <c r="BB11" s="46">
        <v>0.95340000000000003</v>
      </c>
      <c r="BC11" s="46" t="s">
        <v>19</v>
      </c>
      <c r="BD11" s="46">
        <v>9.23</v>
      </c>
      <c r="BE11" s="46">
        <v>9.42</v>
      </c>
      <c r="BF11" s="46">
        <v>0.41799999999999998</v>
      </c>
      <c r="BG11" s="46">
        <v>4.1769999999999996</v>
      </c>
      <c r="BH11" s="46">
        <v>0.91600000000000004</v>
      </c>
      <c r="BI11" s="46" t="s">
        <v>18</v>
      </c>
      <c r="BJ11" s="46">
        <v>9.23</v>
      </c>
      <c r="BK11" s="46">
        <v>9.42</v>
      </c>
      <c r="BL11" s="46">
        <v>0.38800000000000001</v>
      </c>
      <c r="BM11" s="46">
        <v>3.8839999999999999</v>
      </c>
      <c r="BN11" s="46">
        <v>0.93979999999999997</v>
      </c>
      <c r="BO11" s="46" t="s">
        <v>19</v>
      </c>
      <c r="BP11" s="46">
        <v>9.23</v>
      </c>
      <c r="BQ11" s="46">
        <v>9.42</v>
      </c>
      <c r="BR11" s="46">
        <v>0.44500000000000001</v>
      </c>
      <c r="BS11" s="46">
        <v>4.45</v>
      </c>
      <c r="BT11" s="46">
        <v>0.95199999999999996</v>
      </c>
      <c r="BU11" s="46" t="s">
        <v>19</v>
      </c>
      <c r="BV11" s="46">
        <v>9.23</v>
      </c>
      <c r="BW11" s="46">
        <v>9.42</v>
      </c>
      <c r="BX11" s="46">
        <v>0.436</v>
      </c>
      <c r="BY11" s="46">
        <v>4.3609999999999998</v>
      </c>
      <c r="BZ11" s="46">
        <v>0.89159999999999995</v>
      </c>
      <c r="CA11" s="46" t="s">
        <v>18</v>
      </c>
      <c r="CB11" s="46">
        <v>9.23</v>
      </c>
      <c r="CC11" s="46">
        <v>9.42</v>
      </c>
      <c r="CD11" s="46">
        <v>0.51700000000000002</v>
      </c>
      <c r="CE11" s="46">
        <v>5.1660000000000004</v>
      </c>
      <c r="CF11" s="46">
        <v>0.95899999999999996</v>
      </c>
      <c r="CG11" s="46" t="s">
        <v>19</v>
      </c>
      <c r="CH11" s="46">
        <v>9.23</v>
      </c>
      <c r="CI11" s="46">
        <v>9.42</v>
      </c>
      <c r="CJ11" s="46">
        <v>0.53700000000000003</v>
      </c>
      <c r="CK11" s="46">
        <v>5.37</v>
      </c>
      <c r="CL11" s="46">
        <v>0.95589999999999997</v>
      </c>
      <c r="CM11" s="46" t="s">
        <v>19</v>
      </c>
      <c r="CN11" s="46">
        <v>9.23</v>
      </c>
      <c r="CO11" s="46">
        <v>9.41</v>
      </c>
      <c r="CP11" s="46">
        <v>0.51900000000000002</v>
      </c>
      <c r="CQ11" s="46">
        <v>5.1870000000000003</v>
      </c>
      <c r="CR11" s="46">
        <v>0.8266</v>
      </c>
      <c r="CS11" s="46" t="s">
        <v>18</v>
      </c>
    </row>
    <row r="12" spans="1:97" x14ac:dyDescent="0.25">
      <c r="A12" s="46" t="s">
        <v>33</v>
      </c>
      <c r="B12" s="46">
        <v>17</v>
      </c>
      <c r="C12" s="46">
        <v>36</v>
      </c>
      <c r="D12" s="46" t="s">
        <v>41</v>
      </c>
      <c r="E12" s="46">
        <v>11.41</v>
      </c>
      <c r="F12" s="46">
        <v>4</v>
      </c>
      <c r="G12" s="46">
        <v>18</v>
      </c>
      <c r="H12" s="46">
        <v>11.25</v>
      </c>
      <c r="I12" s="46">
        <v>11.52</v>
      </c>
      <c r="J12" s="46">
        <v>0.28100000000000003</v>
      </c>
      <c r="K12" s="46">
        <v>1.5620000000000001</v>
      </c>
      <c r="L12" s="46">
        <v>0.92269999999999996</v>
      </c>
      <c r="M12" s="46" t="s">
        <v>19</v>
      </c>
      <c r="N12" s="46">
        <v>11.25</v>
      </c>
      <c r="O12" s="46">
        <v>11.52</v>
      </c>
      <c r="P12" s="46">
        <v>0.26300000000000001</v>
      </c>
      <c r="Q12" s="46">
        <v>1.4610000000000001</v>
      </c>
      <c r="R12" s="46">
        <v>0.92469999999999997</v>
      </c>
      <c r="S12" s="46" t="s">
        <v>19</v>
      </c>
      <c r="T12" s="46">
        <v>11.25</v>
      </c>
      <c r="U12" s="46">
        <v>11.51</v>
      </c>
      <c r="V12" s="46">
        <v>0.311</v>
      </c>
      <c r="W12" s="46">
        <v>1.7270000000000001</v>
      </c>
      <c r="X12" s="46">
        <v>0.9284</v>
      </c>
      <c r="Y12" s="46" t="s">
        <v>19</v>
      </c>
      <c r="Z12" s="46">
        <v>11.25</v>
      </c>
      <c r="AA12" s="46">
        <v>11.52</v>
      </c>
      <c r="AB12" s="46">
        <v>0.503</v>
      </c>
      <c r="AC12" s="46">
        <v>2.7970000000000002</v>
      </c>
      <c r="AD12" s="46">
        <v>0.91820000000000002</v>
      </c>
      <c r="AE12" s="46" t="s">
        <v>19</v>
      </c>
      <c r="AF12" s="46">
        <v>11.25</v>
      </c>
      <c r="AG12" s="46">
        <v>11.52</v>
      </c>
      <c r="AH12" s="46">
        <v>0.53700000000000003</v>
      </c>
      <c r="AI12" s="46">
        <v>2.9860000000000002</v>
      </c>
      <c r="AJ12" s="46">
        <v>0.93779999999999997</v>
      </c>
      <c r="AK12" s="46" t="s">
        <v>19</v>
      </c>
      <c r="AL12" s="46">
        <v>11.25</v>
      </c>
      <c r="AM12" s="46">
        <v>11.51</v>
      </c>
      <c r="AN12" s="46">
        <v>0.55000000000000004</v>
      </c>
      <c r="AO12" s="46">
        <v>3.0550000000000002</v>
      </c>
      <c r="AP12" s="46">
        <v>0.92949999999999999</v>
      </c>
      <c r="AQ12" s="46" t="s">
        <v>19</v>
      </c>
      <c r="AR12" s="46">
        <v>11.25</v>
      </c>
      <c r="AS12" s="46">
        <v>11.51</v>
      </c>
      <c r="AT12" s="46">
        <v>1.486</v>
      </c>
      <c r="AU12" s="46">
        <v>8.2550000000000008</v>
      </c>
      <c r="AV12" s="46">
        <v>0.91159999999999997</v>
      </c>
      <c r="AW12" s="46" t="s">
        <v>19</v>
      </c>
      <c r="AX12" s="46">
        <v>11.25</v>
      </c>
      <c r="AY12" s="46">
        <v>11.52</v>
      </c>
      <c r="AZ12" s="46">
        <v>1.5720000000000001</v>
      </c>
      <c r="BA12" s="46">
        <v>8.7330000000000005</v>
      </c>
      <c r="BB12" s="46">
        <v>0.90249999999999997</v>
      </c>
      <c r="BC12" s="46" t="s">
        <v>19</v>
      </c>
      <c r="BD12" s="46">
        <v>11.25</v>
      </c>
      <c r="BE12" s="46">
        <v>11.52</v>
      </c>
      <c r="BF12" s="46">
        <v>1.5169999999999999</v>
      </c>
      <c r="BG12" s="46">
        <v>8.4250000000000007</v>
      </c>
      <c r="BH12" s="46">
        <v>0.91410000000000002</v>
      </c>
      <c r="BI12" s="46" t="s">
        <v>19</v>
      </c>
      <c r="BJ12" s="46">
        <v>11.25</v>
      </c>
      <c r="BK12" s="46">
        <v>11.52</v>
      </c>
      <c r="BL12" s="46">
        <v>2.4279999999999999</v>
      </c>
      <c r="BM12" s="46">
        <v>13.489000000000001</v>
      </c>
      <c r="BN12" s="46">
        <v>0.92059999999999997</v>
      </c>
      <c r="BO12" s="46" t="s">
        <v>19</v>
      </c>
      <c r="BP12" s="46">
        <v>11.25</v>
      </c>
      <c r="BQ12" s="46">
        <v>11.52</v>
      </c>
      <c r="BR12" s="46">
        <v>2.4900000000000002</v>
      </c>
      <c r="BS12" s="46">
        <v>13.835000000000001</v>
      </c>
      <c r="BT12" s="46">
        <v>0.91469999999999996</v>
      </c>
      <c r="BU12" s="46" t="s">
        <v>19</v>
      </c>
      <c r="BV12" s="46">
        <v>11.25</v>
      </c>
      <c r="BW12" s="46">
        <v>11.52</v>
      </c>
      <c r="BX12" s="46">
        <v>2.56</v>
      </c>
      <c r="BY12" s="46">
        <v>14.225</v>
      </c>
      <c r="BZ12" s="46">
        <v>0.86929999999999996</v>
      </c>
      <c r="CA12" s="46" t="s">
        <v>18</v>
      </c>
      <c r="CB12" s="46">
        <v>11.25</v>
      </c>
      <c r="CC12" s="46">
        <v>11.52</v>
      </c>
      <c r="CD12" s="46">
        <v>3.5409999999999999</v>
      </c>
      <c r="CE12" s="46">
        <v>19.672000000000001</v>
      </c>
      <c r="CF12" s="46">
        <v>0.89690000000000003</v>
      </c>
      <c r="CG12" s="46" t="s">
        <v>19</v>
      </c>
      <c r="CH12" s="46">
        <v>11.25</v>
      </c>
      <c r="CI12" s="46">
        <v>11.51</v>
      </c>
      <c r="CJ12" s="46">
        <v>3.46</v>
      </c>
      <c r="CK12" s="46">
        <v>19.224</v>
      </c>
      <c r="CL12" s="46">
        <v>0.89790000000000003</v>
      </c>
      <c r="CM12" s="46" t="s">
        <v>19</v>
      </c>
      <c r="CN12" s="46">
        <v>11.24</v>
      </c>
      <c r="CO12" s="46">
        <v>11.52</v>
      </c>
      <c r="CP12" s="46">
        <v>3.411</v>
      </c>
      <c r="CQ12" s="46">
        <v>18.95</v>
      </c>
      <c r="CR12" s="46">
        <v>0.87709999999999999</v>
      </c>
      <c r="CS12" s="46" t="s">
        <v>19</v>
      </c>
    </row>
    <row r="13" spans="1:97" x14ac:dyDescent="0.25">
      <c r="A13" s="46" t="s">
        <v>33</v>
      </c>
      <c r="B13" s="46">
        <v>28</v>
      </c>
      <c r="C13" s="46">
        <v>36</v>
      </c>
      <c r="D13" s="46" t="s">
        <v>42</v>
      </c>
      <c r="E13" s="46">
        <v>8.68</v>
      </c>
      <c r="F13" s="46">
        <v>1</v>
      </c>
      <c r="G13" s="46">
        <v>7</v>
      </c>
      <c r="H13" s="46">
        <v>8.51</v>
      </c>
      <c r="I13" s="46">
        <v>8.8800000000000008</v>
      </c>
      <c r="J13" s="46">
        <v>0.217</v>
      </c>
      <c r="K13" s="46">
        <v>3.097</v>
      </c>
      <c r="L13" s="46">
        <v>0.89949999999999997</v>
      </c>
      <c r="M13" s="46" t="s">
        <v>19</v>
      </c>
      <c r="N13" s="46">
        <v>8.51</v>
      </c>
      <c r="O13" s="46">
        <v>8.8800000000000008</v>
      </c>
      <c r="P13" s="46">
        <v>0.17299999999999999</v>
      </c>
      <c r="Q13" s="46">
        <v>2.4769999999999999</v>
      </c>
      <c r="R13" s="46">
        <v>0.876</v>
      </c>
      <c r="S13" s="46" t="s">
        <v>19</v>
      </c>
      <c r="T13" s="46">
        <v>8.51</v>
      </c>
      <c r="U13" s="46">
        <v>8.8800000000000008</v>
      </c>
      <c r="V13" s="46">
        <v>0.218</v>
      </c>
      <c r="W13" s="46">
        <v>3.1179999999999999</v>
      </c>
      <c r="X13" s="46">
        <v>0.90649999999999997</v>
      </c>
      <c r="Y13" s="46" t="s">
        <v>19</v>
      </c>
      <c r="Z13" s="46">
        <v>8.51</v>
      </c>
      <c r="AA13" s="46">
        <v>8.8800000000000008</v>
      </c>
      <c r="AB13" s="46">
        <v>0.36299999999999999</v>
      </c>
      <c r="AC13" s="46">
        <v>5.1820000000000004</v>
      </c>
      <c r="AD13" s="46">
        <v>0.91169999999999995</v>
      </c>
      <c r="AE13" s="46" t="s">
        <v>19</v>
      </c>
      <c r="AF13" s="46">
        <v>8.51</v>
      </c>
      <c r="AG13" s="46">
        <v>8.8800000000000008</v>
      </c>
      <c r="AH13" s="46">
        <v>0.42899999999999999</v>
      </c>
      <c r="AI13" s="46">
        <v>6.125</v>
      </c>
      <c r="AJ13" s="46">
        <v>0.90910000000000002</v>
      </c>
      <c r="AK13" s="46" t="s">
        <v>19</v>
      </c>
      <c r="AL13" s="46">
        <v>8.51</v>
      </c>
      <c r="AM13" s="46">
        <v>8.8800000000000008</v>
      </c>
      <c r="AN13" s="46">
        <v>0.47</v>
      </c>
      <c r="AO13" s="46">
        <v>6.7130000000000001</v>
      </c>
      <c r="AP13" s="46">
        <v>0.87809999999999999</v>
      </c>
      <c r="AQ13" s="46" t="s">
        <v>18</v>
      </c>
      <c r="AR13" s="46">
        <v>8.51</v>
      </c>
      <c r="AS13" s="46">
        <v>8.8800000000000008</v>
      </c>
      <c r="AT13" s="46">
        <v>1.3879999999999999</v>
      </c>
      <c r="AU13" s="46">
        <v>19.832000000000001</v>
      </c>
      <c r="AV13" s="46">
        <v>0.9022</v>
      </c>
      <c r="AW13" s="46" t="s">
        <v>19</v>
      </c>
      <c r="AX13" s="46">
        <v>8.51</v>
      </c>
      <c r="AY13" s="46">
        <v>8.8800000000000008</v>
      </c>
      <c r="AZ13" s="46">
        <v>1.3480000000000001</v>
      </c>
      <c r="BA13" s="46">
        <v>19.257000000000001</v>
      </c>
      <c r="BB13" s="46">
        <v>0.90610000000000002</v>
      </c>
      <c r="BC13" s="46" t="s">
        <v>19</v>
      </c>
      <c r="BD13" s="46">
        <v>8.51</v>
      </c>
      <c r="BE13" s="46">
        <v>8.8800000000000008</v>
      </c>
      <c r="BF13" s="46">
        <v>1.3660000000000001</v>
      </c>
      <c r="BG13" s="46">
        <v>19.515999999999998</v>
      </c>
      <c r="BH13" s="46">
        <v>0.88759999999999994</v>
      </c>
      <c r="BI13" s="46" t="s">
        <v>18</v>
      </c>
      <c r="BJ13" s="46">
        <v>8.51</v>
      </c>
      <c r="BK13" s="46">
        <v>8.8800000000000008</v>
      </c>
      <c r="BL13" s="46">
        <v>2.0880000000000001</v>
      </c>
      <c r="BM13" s="46">
        <v>29.824000000000002</v>
      </c>
      <c r="BN13" s="46">
        <v>0.89659999999999995</v>
      </c>
      <c r="BO13" s="46" t="s">
        <v>19</v>
      </c>
      <c r="BP13" s="46">
        <v>8.51</v>
      </c>
      <c r="BQ13" s="46">
        <v>8.8800000000000008</v>
      </c>
      <c r="BR13" s="46">
        <v>2.2160000000000002</v>
      </c>
      <c r="BS13" s="46">
        <v>31.663</v>
      </c>
      <c r="BT13" s="46">
        <v>0.90310000000000001</v>
      </c>
      <c r="BU13" s="46" t="s">
        <v>19</v>
      </c>
      <c r="BV13" s="46">
        <v>8.51</v>
      </c>
      <c r="BW13" s="46">
        <v>8.8800000000000008</v>
      </c>
      <c r="BX13" s="46">
        <v>2.1760000000000002</v>
      </c>
      <c r="BY13" s="46">
        <v>31.091000000000001</v>
      </c>
      <c r="BZ13" s="46">
        <v>0.90669999999999995</v>
      </c>
      <c r="CA13" s="46" t="s">
        <v>18</v>
      </c>
      <c r="CB13" s="46">
        <v>8.51</v>
      </c>
      <c r="CC13" s="46">
        <v>8.8800000000000008</v>
      </c>
      <c r="CD13" s="46">
        <v>2.9289999999999998</v>
      </c>
      <c r="CE13" s="46">
        <v>41.837000000000003</v>
      </c>
      <c r="CF13" s="46">
        <v>0.91</v>
      </c>
      <c r="CG13" s="46" t="s">
        <v>18</v>
      </c>
      <c r="CH13" s="46">
        <v>8.51</v>
      </c>
      <c r="CI13" s="46">
        <v>8.8800000000000008</v>
      </c>
      <c r="CJ13" s="46">
        <v>2.8980000000000001</v>
      </c>
      <c r="CK13" s="46">
        <v>41.398000000000003</v>
      </c>
      <c r="CL13" s="46">
        <v>0.88759999999999994</v>
      </c>
      <c r="CM13" s="46" t="s">
        <v>19</v>
      </c>
      <c r="CN13" s="46">
        <v>8.51</v>
      </c>
      <c r="CO13" s="46">
        <v>8.8800000000000008</v>
      </c>
      <c r="CP13" s="46">
        <v>2.8849999999999998</v>
      </c>
      <c r="CQ13" s="46">
        <v>41.210999999999999</v>
      </c>
      <c r="CR13" s="46">
        <v>0.9123</v>
      </c>
      <c r="CS13" s="46" t="s">
        <v>19</v>
      </c>
    </row>
    <row r="14" spans="1:97" x14ac:dyDescent="0.25">
      <c r="A14" s="46" t="s">
        <v>33</v>
      </c>
      <c r="B14" s="46">
        <v>28</v>
      </c>
      <c r="C14" s="46">
        <v>36</v>
      </c>
      <c r="D14" s="46" t="s">
        <v>42</v>
      </c>
      <c r="E14" s="46">
        <v>8.68</v>
      </c>
      <c r="F14" s="46">
        <v>2</v>
      </c>
      <c r="G14" s="46">
        <v>7</v>
      </c>
      <c r="H14" s="46">
        <v>8.44</v>
      </c>
      <c r="I14" s="46">
        <v>8.9499999999999993</v>
      </c>
      <c r="J14" s="46">
        <v>0.224</v>
      </c>
      <c r="K14" s="46">
        <v>3.1989999999999998</v>
      </c>
      <c r="L14" s="46">
        <v>0.93930000000000002</v>
      </c>
      <c r="M14" s="46" t="s">
        <v>19</v>
      </c>
      <c r="N14" s="46">
        <v>8.44</v>
      </c>
      <c r="O14" s="46">
        <v>8.9600000000000009</v>
      </c>
      <c r="P14" s="46">
        <v>0.189</v>
      </c>
      <c r="Q14" s="46">
        <v>2.7040000000000002</v>
      </c>
      <c r="R14" s="46">
        <v>0.95440000000000003</v>
      </c>
      <c r="S14" s="46" t="s">
        <v>19</v>
      </c>
      <c r="T14" s="46">
        <v>8.44</v>
      </c>
      <c r="U14" s="46">
        <v>8.9499999999999993</v>
      </c>
      <c r="V14" s="46">
        <v>0.23899999999999999</v>
      </c>
      <c r="W14" s="46">
        <v>3.4169999999999998</v>
      </c>
      <c r="X14" s="46">
        <v>0.93930000000000002</v>
      </c>
      <c r="Y14" s="46" t="s">
        <v>19</v>
      </c>
      <c r="Z14" s="46">
        <v>8.44</v>
      </c>
      <c r="AA14" s="46">
        <v>8.9600000000000009</v>
      </c>
      <c r="AB14" s="46">
        <v>0.41399999999999998</v>
      </c>
      <c r="AC14" s="46">
        <v>5.915</v>
      </c>
      <c r="AD14" s="46">
        <v>0.9556</v>
      </c>
      <c r="AE14" s="46" t="s">
        <v>19</v>
      </c>
      <c r="AF14" s="46">
        <v>8.44</v>
      </c>
      <c r="AG14" s="46">
        <v>8.9499999999999993</v>
      </c>
      <c r="AH14" s="46">
        <v>0.46800000000000003</v>
      </c>
      <c r="AI14" s="46">
        <v>6.6820000000000004</v>
      </c>
      <c r="AJ14" s="46">
        <v>0.95069999999999999</v>
      </c>
      <c r="AK14" s="46" t="s">
        <v>19</v>
      </c>
      <c r="AL14" s="46">
        <v>8.44</v>
      </c>
      <c r="AM14" s="46">
        <v>8.9499999999999993</v>
      </c>
      <c r="AN14" s="46">
        <v>0.45900000000000002</v>
      </c>
      <c r="AO14" s="46">
        <v>6.5579999999999998</v>
      </c>
      <c r="AP14" s="46">
        <v>0.94089999999999996</v>
      </c>
      <c r="AQ14" s="46" t="s">
        <v>19</v>
      </c>
      <c r="AR14" s="46">
        <v>8.44</v>
      </c>
      <c r="AS14" s="46">
        <v>8.9499999999999993</v>
      </c>
      <c r="AT14" s="46">
        <v>1.425</v>
      </c>
      <c r="AU14" s="46">
        <v>20.358000000000001</v>
      </c>
      <c r="AV14" s="46">
        <v>0.94059999999999999</v>
      </c>
      <c r="AW14" s="46" t="s">
        <v>19</v>
      </c>
      <c r="AX14" s="46">
        <v>8.44</v>
      </c>
      <c r="AY14" s="46">
        <v>8.9600000000000009</v>
      </c>
      <c r="AZ14" s="46">
        <v>1.3640000000000001</v>
      </c>
      <c r="BA14" s="46">
        <v>19.488</v>
      </c>
      <c r="BB14" s="46">
        <v>0.94320000000000004</v>
      </c>
      <c r="BC14" s="46" t="s">
        <v>19</v>
      </c>
      <c r="BD14" s="46">
        <v>8.44</v>
      </c>
      <c r="BE14" s="46">
        <v>8.9499999999999993</v>
      </c>
      <c r="BF14" s="46">
        <v>1.3759999999999999</v>
      </c>
      <c r="BG14" s="46">
        <v>19.664000000000001</v>
      </c>
      <c r="BH14" s="46">
        <v>0.93469999999999998</v>
      </c>
      <c r="BI14" s="46" t="s">
        <v>19</v>
      </c>
      <c r="BJ14" s="46">
        <v>8.44</v>
      </c>
      <c r="BK14" s="46">
        <v>8.9600000000000009</v>
      </c>
      <c r="BL14" s="46">
        <v>2.1709999999999998</v>
      </c>
      <c r="BM14" s="46">
        <v>31.007999999999999</v>
      </c>
      <c r="BN14" s="46">
        <v>0.95179999999999998</v>
      </c>
      <c r="BO14" s="46" t="s">
        <v>19</v>
      </c>
      <c r="BP14" s="46">
        <v>8.44</v>
      </c>
      <c r="BQ14" s="46">
        <v>8.9600000000000009</v>
      </c>
      <c r="BR14" s="46">
        <v>2.2610000000000001</v>
      </c>
      <c r="BS14" s="46">
        <v>32.295000000000002</v>
      </c>
      <c r="BT14" s="46">
        <v>0.94950000000000001</v>
      </c>
      <c r="BU14" s="46" t="s">
        <v>19</v>
      </c>
      <c r="BV14" s="46">
        <v>8.44</v>
      </c>
      <c r="BW14" s="46">
        <v>8.9600000000000009</v>
      </c>
      <c r="BX14" s="46">
        <v>2.2509999999999999</v>
      </c>
      <c r="BY14" s="46">
        <v>32.154000000000003</v>
      </c>
      <c r="BZ14" s="46">
        <v>0.95399999999999996</v>
      </c>
      <c r="CA14" s="46" t="s">
        <v>19</v>
      </c>
      <c r="CB14" s="46">
        <v>8.44</v>
      </c>
      <c r="CC14" s="46">
        <v>8.9499999999999993</v>
      </c>
      <c r="CD14" s="46">
        <v>3.0030000000000001</v>
      </c>
      <c r="CE14" s="46">
        <v>42.902000000000001</v>
      </c>
      <c r="CF14" s="46">
        <v>0.94259999999999999</v>
      </c>
      <c r="CG14" s="46" t="s">
        <v>19</v>
      </c>
      <c r="CH14" s="46">
        <v>8.44</v>
      </c>
      <c r="CI14" s="46">
        <v>8.9600000000000009</v>
      </c>
      <c r="CJ14" s="46">
        <v>2.9279999999999999</v>
      </c>
      <c r="CK14" s="46">
        <v>41.828000000000003</v>
      </c>
      <c r="CL14" s="46">
        <v>0.95230000000000004</v>
      </c>
      <c r="CM14" s="46" t="s">
        <v>19</v>
      </c>
      <c r="CN14" s="46">
        <v>8.44</v>
      </c>
      <c r="CO14" s="46">
        <v>8.9499999999999993</v>
      </c>
      <c r="CP14" s="46">
        <v>2.9420000000000002</v>
      </c>
      <c r="CQ14" s="46">
        <v>42.033999999999999</v>
      </c>
      <c r="CR14" s="46">
        <v>0.94679999999999997</v>
      </c>
      <c r="CS14" s="46" t="s">
        <v>19</v>
      </c>
    </row>
    <row r="15" spans="1:97" x14ac:dyDescent="0.25">
      <c r="A15" s="46" t="s">
        <v>33</v>
      </c>
      <c r="B15" s="46">
        <v>28</v>
      </c>
      <c r="C15" s="46">
        <v>38</v>
      </c>
      <c r="D15" s="46" t="s">
        <v>43</v>
      </c>
      <c r="E15" s="46">
        <v>10.32</v>
      </c>
      <c r="F15" s="46">
        <v>3</v>
      </c>
      <c r="G15" s="46">
        <v>9</v>
      </c>
      <c r="H15" s="46">
        <v>10.16</v>
      </c>
      <c r="I15" s="46">
        <v>10.82</v>
      </c>
      <c r="J15" s="46">
        <v>0.97499999999999998</v>
      </c>
      <c r="K15" s="46">
        <v>10.836</v>
      </c>
      <c r="L15" s="46">
        <v>0.92410000000000003</v>
      </c>
      <c r="M15" s="46" t="s">
        <v>19</v>
      </c>
      <c r="N15" s="46">
        <v>10.17</v>
      </c>
      <c r="O15" s="46">
        <v>10.82</v>
      </c>
      <c r="P15" s="46">
        <v>0.9</v>
      </c>
      <c r="Q15" s="46">
        <v>10.002000000000001</v>
      </c>
      <c r="R15" s="46">
        <v>0.93149999999999999</v>
      </c>
      <c r="S15" s="46" t="s">
        <v>19</v>
      </c>
      <c r="T15" s="46">
        <v>10.16</v>
      </c>
      <c r="U15" s="46">
        <v>10.82</v>
      </c>
      <c r="V15" s="46">
        <v>1.0589999999999999</v>
      </c>
      <c r="W15" s="46">
        <v>11.763999999999999</v>
      </c>
      <c r="X15" s="46">
        <v>0.92300000000000004</v>
      </c>
      <c r="Y15" s="46" t="s">
        <v>19</v>
      </c>
      <c r="Z15" s="46">
        <v>10.17</v>
      </c>
      <c r="AA15" s="46">
        <v>10.82</v>
      </c>
      <c r="AB15" s="46">
        <v>1.2929999999999999</v>
      </c>
      <c r="AC15" s="46">
        <v>14.37</v>
      </c>
      <c r="AD15" s="46">
        <v>0.92490000000000006</v>
      </c>
      <c r="AE15" s="46" t="s">
        <v>19</v>
      </c>
      <c r="AF15" s="46">
        <v>10.16</v>
      </c>
      <c r="AG15" s="46">
        <v>10.82</v>
      </c>
      <c r="AH15" s="46">
        <v>1.3169999999999999</v>
      </c>
      <c r="AI15" s="46">
        <v>14.632999999999999</v>
      </c>
      <c r="AJ15" s="46">
        <v>0.92989999999999995</v>
      </c>
      <c r="AK15" s="46" t="s">
        <v>19</v>
      </c>
      <c r="AL15" s="46">
        <v>10.16</v>
      </c>
      <c r="AM15" s="46">
        <v>10.82</v>
      </c>
      <c r="AN15" s="46">
        <v>1.3680000000000001</v>
      </c>
      <c r="AO15" s="46">
        <v>15.2</v>
      </c>
      <c r="AP15" s="46">
        <v>0.93569999999999998</v>
      </c>
      <c r="AQ15" s="46" t="s">
        <v>19</v>
      </c>
      <c r="AR15" s="46">
        <v>10.16</v>
      </c>
      <c r="AS15" s="46">
        <v>10.82</v>
      </c>
      <c r="AT15" s="46">
        <v>2.472</v>
      </c>
      <c r="AU15" s="46">
        <v>27.471</v>
      </c>
      <c r="AV15" s="46">
        <v>0.91049999999999998</v>
      </c>
      <c r="AW15" s="46" t="s">
        <v>19</v>
      </c>
      <c r="AX15" s="46">
        <v>10.16</v>
      </c>
      <c r="AY15" s="46">
        <v>10.82</v>
      </c>
      <c r="AZ15" s="46">
        <v>2.496</v>
      </c>
      <c r="BA15" s="46">
        <v>27.738</v>
      </c>
      <c r="BB15" s="46">
        <v>0.92610000000000003</v>
      </c>
      <c r="BC15" s="46" t="s">
        <v>19</v>
      </c>
      <c r="BD15" s="46">
        <v>10.16</v>
      </c>
      <c r="BE15" s="46">
        <v>10.82</v>
      </c>
      <c r="BF15" s="46">
        <v>2.516</v>
      </c>
      <c r="BG15" s="46">
        <v>27.954999999999998</v>
      </c>
      <c r="BH15" s="46">
        <v>0.93120000000000003</v>
      </c>
      <c r="BI15" s="46" t="s">
        <v>19</v>
      </c>
      <c r="BJ15" s="46">
        <v>10.17</v>
      </c>
      <c r="BK15" s="46">
        <v>10.82</v>
      </c>
      <c r="BL15" s="46">
        <v>3.59</v>
      </c>
      <c r="BM15" s="46">
        <v>39.890999999999998</v>
      </c>
      <c r="BN15" s="46">
        <v>0.94350000000000001</v>
      </c>
      <c r="BO15" s="46" t="s">
        <v>19</v>
      </c>
      <c r="BP15" s="46">
        <v>10.17</v>
      </c>
      <c r="BQ15" s="46">
        <v>10.82</v>
      </c>
      <c r="BR15" s="46">
        <v>3.6520000000000001</v>
      </c>
      <c r="BS15" s="46">
        <v>40.573</v>
      </c>
      <c r="BT15" s="46">
        <v>0.94330000000000003</v>
      </c>
      <c r="BU15" s="46" t="s">
        <v>19</v>
      </c>
      <c r="BV15" s="46">
        <v>10.16</v>
      </c>
      <c r="BW15" s="46">
        <v>10.82</v>
      </c>
      <c r="BX15" s="46">
        <v>3.6680000000000001</v>
      </c>
      <c r="BY15" s="46">
        <v>40.758000000000003</v>
      </c>
      <c r="BZ15" s="46">
        <v>0.94810000000000005</v>
      </c>
      <c r="CA15" s="46" t="s">
        <v>19</v>
      </c>
      <c r="CB15" s="46">
        <v>10.16</v>
      </c>
      <c r="CC15" s="46">
        <v>10.82</v>
      </c>
      <c r="CD15" s="46">
        <v>4.3559999999999999</v>
      </c>
      <c r="CE15" s="46">
        <v>48.393999999999998</v>
      </c>
      <c r="CF15" s="46">
        <v>0.93759999999999999</v>
      </c>
      <c r="CG15" s="46" t="s">
        <v>19</v>
      </c>
      <c r="CH15" s="46">
        <v>10.16</v>
      </c>
      <c r="CI15" s="46">
        <v>10.82</v>
      </c>
      <c r="CJ15" s="46">
        <v>4.306</v>
      </c>
      <c r="CK15" s="46">
        <v>47.838999999999999</v>
      </c>
      <c r="CL15" s="46">
        <v>0.92930000000000001</v>
      </c>
      <c r="CM15" s="46" t="s">
        <v>19</v>
      </c>
      <c r="CN15" s="46">
        <v>10.16</v>
      </c>
      <c r="CO15" s="46">
        <v>10.82</v>
      </c>
      <c r="CP15" s="46">
        <v>4.2809999999999997</v>
      </c>
      <c r="CQ15" s="46">
        <v>47.570999999999998</v>
      </c>
      <c r="CR15" s="46">
        <v>0.9375</v>
      </c>
      <c r="CS15" s="46" t="s">
        <v>19</v>
      </c>
    </row>
    <row r="16" spans="1:97" x14ac:dyDescent="0.25">
      <c r="A16" s="46" t="s">
        <v>33</v>
      </c>
      <c r="B16" s="46">
        <v>28</v>
      </c>
      <c r="C16" s="46">
        <v>48</v>
      </c>
      <c r="D16" s="46" t="s">
        <v>44</v>
      </c>
      <c r="E16" s="46">
        <v>11.1</v>
      </c>
      <c r="F16" s="46">
        <v>3</v>
      </c>
      <c r="G16" s="46">
        <v>19</v>
      </c>
      <c r="H16" s="46">
        <v>10.88</v>
      </c>
      <c r="I16" s="46">
        <v>11.6</v>
      </c>
      <c r="J16" s="46">
        <v>4.6059999999999999</v>
      </c>
      <c r="K16" s="46">
        <v>24.24</v>
      </c>
      <c r="L16" s="46">
        <v>0.9526</v>
      </c>
      <c r="M16" s="46" t="s">
        <v>19</v>
      </c>
      <c r="N16" s="46">
        <v>10.88</v>
      </c>
      <c r="O16" s="46">
        <v>11.6</v>
      </c>
      <c r="P16" s="46">
        <v>4.12</v>
      </c>
      <c r="Q16" s="46">
        <v>21.686</v>
      </c>
      <c r="R16" s="46">
        <v>0.95099999999999996</v>
      </c>
      <c r="S16" s="46" t="s">
        <v>19</v>
      </c>
      <c r="T16" s="46">
        <v>10.88</v>
      </c>
      <c r="U16" s="46">
        <v>11.6</v>
      </c>
      <c r="V16" s="46">
        <v>4.8570000000000002</v>
      </c>
      <c r="W16" s="46">
        <v>25.562999999999999</v>
      </c>
      <c r="X16" s="46">
        <v>0.95520000000000005</v>
      </c>
      <c r="Y16" s="46" t="s">
        <v>19</v>
      </c>
      <c r="Z16" s="46">
        <v>10.88</v>
      </c>
      <c r="AA16" s="46">
        <v>11.6</v>
      </c>
      <c r="AB16" s="46">
        <v>5.8680000000000003</v>
      </c>
      <c r="AC16" s="46">
        <v>30.882000000000001</v>
      </c>
      <c r="AD16" s="46">
        <v>0.94120000000000004</v>
      </c>
      <c r="AE16" s="46" t="s">
        <v>19</v>
      </c>
      <c r="AF16" s="46">
        <v>10.88</v>
      </c>
      <c r="AG16" s="46">
        <v>11.6</v>
      </c>
      <c r="AH16" s="46">
        <v>5.8310000000000004</v>
      </c>
      <c r="AI16" s="46">
        <v>30.690999999999999</v>
      </c>
      <c r="AJ16" s="46">
        <v>0.95579999999999998</v>
      </c>
      <c r="AK16" s="46" t="s">
        <v>19</v>
      </c>
      <c r="AL16" s="46">
        <v>10.88</v>
      </c>
      <c r="AM16" s="46">
        <v>11.6</v>
      </c>
      <c r="AN16" s="46">
        <v>6.24</v>
      </c>
      <c r="AO16" s="46">
        <v>32.844000000000001</v>
      </c>
      <c r="AP16" s="46">
        <v>0.94240000000000002</v>
      </c>
      <c r="AQ16" s="46" t="s">
        <v>19</v>
      </c>
      <c r="AR16" s="46">
        <v>10.88</v>
      </c>
      <c r="AS16" s="46">
        <v>11.6</v>
      </c>
      <c r="AT16" s="46">
        <v>8.5909999999999993</v>
      </c>
      <c r="AU16" s="46">
        <v>45.213999999999999</v>
      </c>
      <c r="AV16" s="46">
        <v>0.94569999999999999</v>
      </c>
      <c r="AW16" s="46" t="s">
        <v>19</v>
      </c>
      <c r="AX16" s="46">
        <v>10.88</v>
      </c>
      <c r="AY16" s="46">
        <v>11.6</v>
      </c>
      <c r="AZ16" s="46">
        <v>8.4280000000000008</v>
      </c>
      <c r="BA16" s="46">
        <v>44.36</v>
      </c>
      <c r="BB16" s="46">
        <v>0.93459999999999999</v>
      </c>
      <c r="BC16" s="46" t="s">
        <v>19</v>
      </c>
      <c r="BD16" s="46">
        <v>10.88</v>
      </c>
      <c r="BE16" s="46">
        <v>11.6</v>
      </c>
      <c r="BF16" s="46">
        <v>8.2889999999999997</v>
      </c>
      <c r="BG16" s="46">
        <v>43.628999999999998</v>
      </c>
      <c r="BH16" s="46">
        <v>0.91359999999999997</v>
      </c>
      <c r="BI16" s="46" t="s">
        <v>19</v>
      </c>
      <c r="BJ16" s="46">
        <v>10.88</v>
      </c>
      <c r="BK16" s="46">
        <v>11.6</v>
      </c>
      <c r="BL16" s="46">
        <v>9.8829999999999991</v>
      </c>
      <c r="BM16" s="46">
        <v>52.017000000000003</v>
      </c>
      <c r="BN16" s="46">
        <v>0.92730000000000001</v>
      </c>
      <c r="BO16" s="46" t="s">
        <v>19</v>
      </c>
      <c r="BP16" s="46">
        <v>10.88</v>
      </c>
      <c r="BQ16" s="46">
        <v>11.6</v>
      </c>
      <c r="BR16" s="46">
        <v>10.210000000000001</v>
      </c>
      <c r="BS16" s="46">
        <v>53.734000000000002</v>
      </c>
      <c r="BT16" s="46">
        <v>0.93610000000000004</v>
      </c>
      <c r="BU16" s="46" t="s">
        <v>19</v>
      </c>
      <c r="BV16" s="46">
        <v>10.88</v>
      </c>
      <c r="BW16" s="46">
        <v>11.6</v>
      </c>
      <c r="BX16" s="46">
        <v>9.4440000000000008</v>
      </c>
      <c r="BY16" s="46">
        <v>49.704000000000001</v>
      </c>
      <c r="BZ16" s="46">
        <v>0.90990000000000004</v>
      </c>
      <c r="CA16" s="46" t="s">
        <v>18</v>
      </c>
      <c r="CB16" s="46">
        <v>10.88</v>
      </c>
      <c r="CC16" s="46">
        <v>11.6</v>
      </c>
      <c r="CD16" s="46">
        <v>10.727</v>
      </c>
      <c r="CE16" s="46">
        <v>56.459000000000003</v>
      </c>
      <c r="CF16" s="46">
        <v>0.92290000000000005</v>
      </c>
      <c r="CG16" s="46" t="s">
        <v>19</v>
      </c>
      <c r="CH16" s="46">
        <v>10.88</v>
      </c>
      <c r="CI16" s="46">
        <v>11.6</v>
      </c>
      <c r="CJ16" s="46">
        <v>10.419</v>
      </c>
      <c r="CK16" s="46">
        <v>54.835999999999999</v>
      </c>
      <c r="CL16" s="46">
        <v>0.90749999999999997</v>
      </c>
      <c r="CM16" s="46" t="s">
        <v>19</v>
      </c>
      <c r="CN16" s="46">
        <v>10.88</v>
      </c>
      <c r="CO16" s="46">
        <v>11.6</v>
      </c>
      <c r="CP16" s="46">
        <v>10.659000000000001</v>
      </c>
      <c r="CQ16" s="46">
        <v>56.101999999999997</v>
      </c>
      <c r="CR16" s="46">
        <v>0.9274</v>
      </c>
      <c r="CS16" s="46" t="s">
        <v>19</v>
      </c>
    </row>
    <row r="17" spans="1:97" x14ac:dyDescent="0.25">
      <c r="A17" s="46" t="s">
        <v>33</v>
      </c>
      <c r="B17" s="46">
        <v>32</v>
      </c>
      <c r="C17" s="46">
        <v>38</v>
      </c>
      <c r="D17" s="46" t="s">
        <v>45</v>
      </c>
      <c r="E17" s="46">
        <v>10.07</v>
      </c>
      <c r="F17" s="46">
        <v>2</v>
      </c>
      <c r="G17" s="46">
        <v>5</v>
      </c>
      <c r="H17" s="46">
        <v>10.119999999999999</v>
      </c>
      <c r="I17" s="46">
        <v>10.26</v>
      </c>
      <c r="J17" s="46">
        <v>0.98699999999999999</v>
      </c>
      <c r="K17" s="46">
        <v>19.742999999999999</v>
      </c>
      <c r="L17" s="46">
        <v>0.93430000000000002</v>
      </c>
      <c r="M17" s="46" t="s">
        <v>19</v>
      </c>
      <c r="N17" s="46">
        <v>10.119999999999999</v>
      </c>
      <c r="O17" s="46">
        <v>10.26</v>
      </c>
      <c r="P17" s="46">
        <v>0.91800000000000004</v>
      </c>
      <c r="Q17" s="46">
        <v>18.356999999999999</v>
      </c>
      <c r="R17" s="46">
        <v>0.91479999999999995</v>
      </c>
      <c r="S17" s="46" t="s">
        <v>19</v>
      </c>
      <c r="T17" s="46">
        <v>10.119999999999999</v>
      </c>
      <c r="U17" s="46">
        <v>10.25</v>
      </c>
      <c r="V17" s="46">
        <v>1.0429999999999999</v>
      </c>
      <c r="W17" s="46">
        <v>20.859000000000002</v>
      </c>
      <c r="X17" s="46">
        <v>0.92820000000000003</v>
      </c>
      <c r="Y17" s="46" t="s">
        <v>19</v>
      </c>
      <c r="Z17" s="46">
        <v>10.119999999999999</v>
      </c>
      <c r="AA17" s="46">
        <v>10.26</v>
      </c>
      <c r="AB17" s="46">
        <v>1.2310000000000001</v>
      </c>
      <c r="AC17" s="46">
        <v>24.613</v>
      </c>
      <c r="AD17" s="46">
        <v>0.90800000000000003</v>
      </c>
      <c r="AE17" s="46" t="s">
        <v>19</v>
      </c>
      <c r="AF17" s="46">
        <v>10.119999999999999</v>
      </c>
      <c r="AG17" s="46">
        <v>10.26</v>
      </c>
      <c r="AH17" s="46">
        <v>1.2969999999999999</v>
      </c>
      <c r="AI17" s="46">
        <v>25.936</v>
      </c>
      <c r="AJ17" s="46">
        <v>0.90749999999999997</v>
      </c>
      <c r="AK17" s="46" t="s">
        <v>19</v>
      </c>
      <c r="AL17" s="46">
        <v>10.119999999999999</v>
      </c>
      <c r="AM17" s="46">
        <v>10.25</v>
      </c>
      <c r="AN17" s="46">
        <v>1.486</v>
      </c>
      <c r="AO17" s="46">
        <v>29.727</v>
      </c>
      <c r="AP17" s="46">
        <v>0.88549999999999995</v>
      </c>
      <c r="AQ17" s="46" t="s">
        <v>19</v>
      </c>
      <c r="AR17" s="46">
        <v>10.119999999999999</v>
      </c>
      <c r="AS17" s="46">
        <v>10.26</v>
      </c>
      <c r="AT17" s="46">
        <v>2.3660000000000001</v>
      </c>
      <c r="AU17" s="46">
        <v>47.317</v>
      </c>
      <c r="AV17" s="46">
        <v>0.92789999999999995</v>
      </c>
      <c r="AW17" s="46" t="s">
        <v>19</v>
      </c>
      <c r="AX17" s="46">
        <v>10.119999999999999</v>
      </c>
      <c r="AY17" s="46">
        <v>10.26</v>
      </c>
      <c r="AZ17" s="46">
        <v>2.3479999999999999</v>
      </c>
      <c r="BA17" s="46">
        <v>46.957000000000001</v>
      </c>
      <c r="BB17" s="46">
        <v>0.90680000000000005</v>
      </c>
      <c r="BC17" s="46" t="s">
        <v>19</v>
      </c>
      <c r="BD17" s="46">
        <v>10.119999999999999</v>
      </c>
      <c r="BE17" s="46">
        <v>10.26</v>
      </c>
      <c r="BF17" s="46">
        <v>2.4020000000000001</v>
      </c>
      <c r="BG17" s="46">
        <v>48.040999999999997</v>
      </c>
      <c r="BH17" s="46">
        <v>0.88160000000000005</v>
      </c>
      <c r="BI17" s="46" t="s">
        <v>19</v>
      </c>
      <c r="BJ17" s="46">
        <v>10.119999999999999</v>
      </c>
      <c r="BK17" s="46">
        <v>10.26</v>
      </c>
      <c r="BL17" s="46">
        <v>3.0939999999999999</v>
      </c>
      <c r="BM17" s="46">
        <v>61.886000000000003</v>
      </c>
      <c r="BN17" s="46">
        <v>0.90590000000000004</v>
      </c>
      <c r="BO17" s="46" t="s">
        <v>19</v>
      </c>
      <c r="BP17" s="46">
        <v>10.119999999999999</v>
      </c>
      <c r="BQ17" s="46">
        <v>10.26</v>
      </c>
      <c r="BR17" s="46">
        <v>3.161</v>
      </c>
      <c r="BS17" s="46">
        <v>63.21</v>
      </c>
      <c r="BT17" s="46">
        <v>0.92310000000000003</v>
      </c>
      <c r="BU17" s="46" t="s">
        <v>19</v>
      </c>
      <c r="BV17" s="46">
        <v>10.119999999999999</v>
      </c>
      <c r="BW17" s="46">
        <v>10.26</v>
      </c>
      <c r="BX17" s="46">
        <v>3.274</v>
      </c>
      <c r="BY17" s="46">
        <v>65.475999999999999</v>
      </c>
      <c r="BZ17" s="46">
        <v>0.74309999999999998</v>
      </c>
      <c r="CA17" s="46" t="s">
        <v>18</v>
      </c>
      <c r="CB17" s="46">
        <v>10.119999999999999</v>
      </c>
      <c r="CC17" s="46">
        <v>10.26</v>
      </c>
      <c r="CD17" s="46">
        <v>3.302</v>
      </c>
      <c r="CE17" s="46">
        <v>66.031999999999996</v>
      </c>
      <c r="CF17" s="46">
        <v>0.90980000000000005</v>
      </c>
      <c r="CG17" s="46" t="s">
        <v>19</v>
      </c>
      <c r="CH17" s="46">
        <v>10.119999999999999</v>
      </c>
      <c r="CI17" s="46">
        <v>10.26</v>
      </c>
      <c r="CJ17" s="46">
        <v>3.21</v>
      </c>
      <c r="CK17" s="46">
        <v>64.197000000000003</v>
      </c>
      <c r="CL17" s="46">
        <v>0.92810000000000004</v>
      </c>
      <c r="CM17" s="46" t="s">
        <v>19</v>
      </c>
      <c r="CN17" s="46">
        <v>10.119999999999999</v>
      </c>
      <c r="CO17" s="46">
        <v>10.25</v>
      </c>
      <c r="CP17" s="46">
        <v>3.4980000000000002</v>
      </c>
      <c r="CQ17" s="46">
        <v>69.951999999999998</v>
      </c>
      <c r="CR17" s="46">
        <v>0.79979999999999996</v>
      </c>
      <c r="CS17" s="46" t="s">
        <v>18</v>
      </c>
    </row>
    <row r="18" spans="1:97" x14ac:dyDescent="0.25">
      <c r="A18" s="46" t="s">
        <v>33</v>
      </c>
      <c r="B18" s="46">
        <v>37</v>
      </c>
      <c r="C18" s="46">
        <v>47</v>
      </c>
      <c r="D18" s="46" t="s">
        <v>46</v>
      </c>
      <c r="E18" s="46">
        <v>7.66</v>
      </c>
      <c r="F18" s="46">
        <v>2</v>
      </c>
      <c r="G18" s="46">
        <v>9</v>
      </c>
      <c r="H18" s="46">
        <v>7.58</v>
      </c>
      <c r="I18" s="46">
        <v>7.84</v>
      </c>
      <c r="J18" s="46">
        <v>3.5870000000000002</v>
      </c>
      <c r="K18" s="46">
        <v>39.859000000000002</v>
      </c>
      <c r="L18" s="46">
        <v>0.94040000000000001</v>
      </c>
      <c r="M18" s="46" t="s">
        <v>19</v>
      </c>
      <c r="N18" s="46">
        <v>7.58</v>
      </c>
      <c r="O18" s="46">
        <v>7.84</v>
      </c>
      <c r="P18" s="46">
        <v>3.1309999999999998</v>
      </c>
      <c r="Q18" s="46">
        <v>34.79</v>
      </c>
      <c r="R18" s="46">
        <v>0.94199999999999995</v>
      </c>
      <c r="S18" s="46" t="s">
        <v>19</v>
      </c>
      <c r="T18" s="46">
        <v>7.58</v>
      </c>
      <c r="U18" s="46">
        <v>7.84</v>
      </c>
      <c r="V18" s="46">
        <v>3.714</v>
      </c>
      <c r="W18" s="46">
        <v>41.265000000000001</v>
      </c>
      <c r="X18" s="46">
        <v>0.91879999999999995</v>
      </c>
      <c r="Y18" s="46" t="s">
        <v>19</v>
      </c>
      <c r="Z18" s="46">
        <v>7.58</v>
      </c>
      <c r="AA18" s="46">
        <v>7.84</v>
      </c>
      <c r="AB18" s="46">
        <v>4.5810000000000004</v>
      </c>
      <c r="AC18" s="46">
        <v>50.902000000000001</v>
      </c>
      <c r="AD18" s="46">
        <v>0.9345</v>
      </c>
      <c r="AE18" s="46" t="s">
        <v>19</v>
      </c>
      <c r="AF18" s="46">
        <v>7.58</v>
      </c>
      <c r="AG18" s="46">
        <v>7.84</v>
      </c>
      <c r="AH18" s="46">
        <v>4.335</v>
      </c>
      <c r="AI18" s="46">
        <v>48.164000000000001</v>
      </c>
      <c r="AJ18" s="46">
        <v>0.95030000000000003</v>
      </c>
      <c r="AK18" s="46" t="s">
        <v>19</v>
      </c>
      <c r="AL18" s="46">
        <v>7.58</v>
      </c>
      <c r="AM18" s="46">
        <v>7.84</v>
      </c>
      <c r="AN18" s="46">
        <v>4.5060000000000002</v>
      </c>
      <c r="AO18" s="46">
        <v>50.064999999999998</v>
      </c>
      <c r="AP18" s="46">
        <v>0.94169999999999998</v>
      </c>
      <c r="AQ18" s="46" t="s">
        <v>19</v>
      </c>
      <c r="AR18" s="46">
        <v>7.58</v>
      </c>
      <c r="AS18" s="46">
        <v>7.84</v>
      </c>
      <c r="AT18" s="46">
        <v>5.875</v>
      </c>
      <c r="AU18" s="46">
        <v>65.278000000000006</v>
      </c>
      <c r="AV18" s="46">
        <v>0.94289999999999996</v>
      </c>
      <c r="AW18" s="46" t="s">
        <v>19</v>
      </c>
      <c r="AX18" s="46">
        <v>7.58</v>
      </c>
      <c r="AY18" s="46">
        <v>7.84</v>
      </c>
      <c r="AZ18" s="46">
        <v>5.7770000000000001</v>
      </c>
      <c r="BA18" s="46">
        <v>64.186000000000007</v>
      </c>
      <c r="BB18" s="46">
        <v>0.94820000000000004</v>
      </c>
      <c r="BC18" s="46" t="s">
        <v>19</v>
      </c>
      <c r="BD18" s="46">
        <v>7.58</v>
      </c>
      <c r="BE18" s="46">
        <v>7.84</v>
      </c>
      <c r="BF18" s="46">
        <v>5.8970000000000002</v>
      </c>
      <c r="BG18" s="46">
        <v>65.522000000000006</v>
      </c>
      <c r="BH18" s="46">
        <v>0.93079999999999996</v>
      </c>
      <c r="BI18" s="46" t="s">
        <v>19</v>
      </c>
      <c r="BJ18" s="46">
        <v>7.58</v>
      </c>
      <c r="BK18" s="46">
        <v>7.84</v>
      </c>
      <c r="BL18" s="46">
        <v>5.9829999999999997</v>
      </c>
      <c r="BM18" s="46">
        <v>66.475999999999999</v>
      </c>
      <c r="BN18" s="46">
        <v>0.93510000000000004</v>
      </c>
      <c r="BO18" s="46" t="s">
        <v>19</v>
      </c>
      <c r="BP18" s="46">
        <v>7.58</v>
      </c>
      <c r="BQ18" s="46">
        <v>7.84</v>
      </c>
      <c r="BR18" s="46">
        <v>6.1189999999999998</v>
      </c>
      <c r="BS18" s="46">
        <v>67.986000000000004</v>
      </c>
      <c r="BT18" s="46">
        <v>0.9375</v>
      </c>
      <c r="BU18" s="46" t="s">
        <v>19</v>
      </c>
      <c r="BV18" s="46">
        <v>7.58</v>
      </c>
      <c r="BW18" s="46">
        <v>7.84</v>
      </c>
      <c r="BX18" s="46">
        <v>6.0380000000000003</v>
      </c>
      <c r="BY18" s="46">
        <v>67.084000000000003</v>
      </c>
      <c r="BZ18" s="46">
        <v>0.92669999999999997</v>
      </c>
      <c r="CA18" s="46" t="s">
        <v>19</v>
      </c>
      <c r="CB18" s="46">
        <v>7.58</v>
      </c>
      <c r="CC18" s="46">
        <v>7.84</v>
      </c>
      <c r="CD18" s="46">
        <v>6.2160000000000002</v>
      </c>
      <c r="CE18" s="46">
        <v>69.064999999999998</v>
      </c>
      <c r="CF18" s="46">
        <v>0.92979999999999996</v>
      </c>
      <c r="CG18" s="46" t="s">
        <v>19</v>
      </c>
      <c r="CH18" s="46">
        <v>7.58</v>
      </c>
      <c r="CI18" s="46">
        <v>7.84</v>
      </c>
      <c r="CJ18" s="46">
        <v>6.0940000000000003</v>
      </c>
      <c r="CK18" s="46">
        <v>67.712000000000003</v>
      </c>
      <c r="CL18" s="46">
        <v>0.9304</v>
      </c>
      <c r="CM18" s="46" t="s">
        <v>19</v>
      </c>
      <c r="CN18" s="46">
        <v>7.58</v>
      </c>
      <c r="CO18" s="46">
        <v>7.84</v>
      </c>
      <c r="CP18" s="46">
        <v>6.0229999999999997</v>
      </c>
      <c r="CQ18" s="46">
        <v>66.92</v>
      </c>
      <c r="CR18" s="46">
        <v>0.92969999999999997</v>
      </c>
      <c r="CS18" s="46" t="s">
        <v>19</v>
      </c>
    </row>
    <row r="19" spans="1:97" x14ac:dyDescent="0.25">
      <c r="A19" s="46" t="s">
        <v>33</v>
      </c>
      <c r="B19" s="46">
        <v>37</v>
      </c>
      <c r="C19" s="46">
        <v>48</v>
      </c>
      <c r="D19" s="46" t="s">
        <v>47</v>
      </c>
      <c r="E19" s="46">
        <v>10.89</v>
      </c>
      <c r="F19" s="46">
        <v>1</v>
      </c>
      <c r="G19" s="46">
        <v>10</v>
      </c>
      <c r="H19" s="46">
        <v>10.73</v>
      </c>
      <c r="I19" s="46">
        <v>11.23</v>
      </c>
      <c r="J19" s="46">
        <v>3.5760000000000001</v>
      </c>
      <c r="K19" s="46">
        <v>35.764000000000003</v>
      </c>
      <c r="L19" s="46">
        <v>0.91610000000000003</v>
      </c>
      <c r="M19" s="46" t="s">
        <v>19</v>
      </c>
      <c r="N19" s="46">
        <v>10.74</v>
      </c>
      <c r="O19" s="46">
        <v>11.23</v>
      </c>
      <c r="P19" s="46">
        <v>3.077</v>
      </c>
      <c r="Q19" s="46">
        <v>30.768000000000001</v>
      </c>
      <c r="R19" s="46">
        <v>0.90090000000000003</v>
      </c>
      <c r="S19" s="46" t="s">
        <v>19</v>
      </c>
      <c r="T19" s="46">
        <v>10.73</v>
      </c>
      <c r="U19" s="46">
        <v>11.23</v>
      </c>
      <c r="V19" s="46">
        <v>3.806</v>
      </c>
      <c r="W19" s="46">
        <v>38.061</v>
      </c>
      <c r="X19" s="46">
        <v>0.90359999999999996</v>
      </c>
      <c r="Y19" s="46" t="s">
        <v>18</v>
      </c>
      <c r="Z19" s="46">
        <v>10.74</v>
      </c>
      <c r="AA19" s="46">
        <v>11.23</v>
      </c>
      <c r="AB19" s="46">
        <v>4.5659999999999998</v>
      </c>
      <c r="AC19" s="46">
        <v>45.664000000000001</v>
      </c>
      <c r="AD19" s="46">
        <v>0.91949999999999998</v>
      </c>
      <c r="AE19" s="46" t="s">
        <v>19</v>
      </c>
      <c r="AF19" s="46">
        <v>10.73</v>
      </c>
      <c r="AG19" s="46">
        <v>11.23</v>
      </c>
      <c r="AH19" s="46">
        <v>4.3550000000000004</v>
      </c>
      <c r="AI19" s="46">
        <v>43.545999999999999</v>
      </c>
      <c r="AJ19" s="46">
        <v>0.91320000000000001</v>
      </c>
      <c r="AK19" s="46" t="s">
        <v>19</v>
      </c>
      <c r="AL19" s="46">
        <v>10.73</v>
      </c>
      <c r="AM19" s="46">
        <v>11.23</v>
      </c>
      <c r="AN19" s="46">
        <v>4.6349999999999998</v>
      </c>
      <c r="AO19" s="46">
        <v>46.350999999999999</v>
      </c>
      <c r="AP19" s="46">
        <v>0.90200000000000002</v>
      </c>
      <c r="AQ19" s="46" t="s">
        <v>19</v>
      </c>
      <c r="AR19" s="46">
        <v>10.73</v>
      </c>
      <c r="AS19" s="46">
        <v>11.23</v>
      </c>
      <c r="AT19" s="46">
        <v>6.1230000000000002</v>
      </c>
      <c r="AU19" s="46">
        <v>61.232999999999997</v>
      </c>
      <c r="AV19" s="46">
        <v>0.9052</v>
      </c>
      <c r="AW19" s="46" t="s">
        <v>18</v>
      </c>
      <c r="AX19" s="46">
        <v>10.74</v>
      </c>
      <c r="AY19" s="46">
        <v>11.23</v>
      </c>
      <c r="AZ19" s="46">
        <v>5.9889999999999999</v>
      </c>
      <c r="BA19" s="46">
        <v>59.895000000000003</v>
      </c>
      <c r="BB19" s="46">
        <v>0.91410000000000002</v>
      </c>
      <c r="BC19" s="46" t="s">
        <v>19</v>
      </c>
      <c r="BD19" s="46">
        <v>10.74</v>
      </c>
      <c r="BE19" s="46">
        <v>11.23</v>
      </c>
      <c r="BF19" s="46">
        <v>6.01</v>
      </c>
      <c r="BG19" s="46">
        <v>60.103000000000002</v>
      </c>
      <c r="BH19" s="46">
        <v>0.90139999999999998</v>
      </c>
      <c r="BI19" s="46" t="s">
        <v>18</v>
      </c>
      <c r="BJ19" s="46">
        <v>10.74</v>
      </c>
      <c r="BK19" s="46">
        <v>11.23</v>
      </c>
      <c r="BL19" s="46">
        <v>6.7039999999999997</v>
      </c>
      <c r="BM19" s="46">
        <v>67.037000000000006</v>
      </c>
      <c r="BN19" s="46">
        <v>0.92430000000000001</v>
      </c>
      <c r="BO19" s="46" t="s">
        <v>18</v>
      </c>
      <c r="BP19" s="46">
        <v>10.74</v>
      </c>
      <c r="BQ19" s="46">
        <v>11.23</v>
      </c>
      <c r="BR19" s="46">
        <v>6.8380000000000001</v>
      </c>
      <c r="BS19" s="46">
        <v>68.376000000000005</v>
      </c>
      <c r="BT19" s="46">
        <v>0.9163</v>
      </c>
      <c r="BU19" s="46" t="s">
        <v>19</v>
      </c>
      <c r="BV19" s="46">
        <v>10.74</v>
      </c>
      <c r="BW19" s="46">
        <v>11.23</v>
      </c>
      <c r="BX19" s="46">
        <v>6.5880000000000001</v>
      </c>
      <c r="BY19" s="46">
        <v>65.876000000000005</v>
      </c>
      <c r="BZ19" s="46">
        <v>0.90839999999999999</v>
      </c>
      <c r="CA19" s="46" t="s">
        <v>18</v>
      </c>
      <c r="CB19" s="46">
        <v>10.73</v>
      </c>
      <c r="CC19" s="46">
        <v>11.23</v>
      </c>
      <c r="CD19" s="46">
        <v>7.056</v>
      </c>
      <c r="CE19" s="46">
        <v>70.56</v>
      </c>
      <c r="CF19" s="46">
        <v>0.92530000000000001</v>
      </c>
      <c r="CG19" s="46" t="s">
        <v>19</v>
      </c>
      <c r="CH19" s="46">
        <v>10.74</v>
      </c>
      <c r="CI19" s="46">
        <v>11.23</v>
      </c>
      <c r="CJ19" s="46">
        <v>6.9980000000000002</v>
      </c>
      <c r="CK19" s="46">
        <v>69.975999999999999</v>
      </c>
      <c r="CL19" s="46">
        <v>0.91349999999999998</v>
      </c>
      <c r="CM19" s="46" t="s">
        <v>19</v>
      </c>
      <c r="CN19" s="46">
        <v>10.73</v>
      </c>
      <c r="CO19" s="46">
        <v>11.23</v>
      </c>
      <c r="CP19" s="46">
        <v>7.0030000000000001</v>
      </c>
      <c r="CQ19" s="46">
        <v>70.025000000000006</v>
      </c>
      <c r="CR19" s="46">
        <v>0.92320000000000002</v>
      </c>
      <c r="CS19" s="46" t="s">
        <v>19</v>
      </c>
    </row>
    <row r="20" spans="1:97" x14ac:dyDescent="0.25">
      <c r="A20" s="46" t="s">
        <v>33</v>
      </c>
      <c r="B20" s="46">
        <v>39</v>
      </c>
      <c r="C20" s="46">
        <v>47</v>
      </c>
      <c r="D20" s="46" t="s">
        <v>48</v>
      </c>
      <c r="E20" s="46">
        <v>6.26</v>
      </c>
      <c r="F20" s="46">
        <v>1</v>
      </c>
      <c r="G20" s="46">
        <v>7</v>
      </c>
      <c r="H20" s="46">
        <v>6.15</v>
      </c>
      <c r="I20" s="46">
        <v>6.37</v>
      </c>
      <c r="J20" s="46">
        <v>2.4590000000000001</v>
      </c>
      <c r="K20" s="46">
        <v>35.122999999999998</v>
      </c>
      <c r="L20" s="46">
        <v>0.8921</v>
      </c>
      <c r="M20" s="46" t="s">
        <v>18</v>
      </c>
      <c r="N20" s="46">
        <v>6.15</v>
      </c>
      <c r="O20" s="46">
        <v>6.37</v>
      </c>
      <c r="P20" s="46">
        <v>2.105</v>
      </c>
      <c r="Q20" s="46">
        <v>30.071000000000002</v>
      </c>
      <c r="R20" s="46">
        <v>0.88229999999999997</v>
      </c>
      <c r="S20" s="46" t="s">
        <v>18</v>
      </c>
      <c r="T20" s="46">
        <v>6.15</v>
      </c>
      <c r="U20" s="46">
        <v>6.37</v>
      </c>
      <c r="V20" s="46">
        <v>2.46</v>
      </c>
      <c r="W20" s="46">
        <v>35.148000000000003</v>
      </c>
      <c r="X20" s="46">
        <v>0.8992</v>
      </c>
      <c r="Y20" s="46" t="s">
        <v>19</v>
      </c>
      <c r="Z20" s="46">
        <v>6.15</v>
      </c>
      <c r="AA20" s="46">
        <v>6.37</v>
      </c>
      <c r="AB20" s="46">
        <v>3.1</v>
      </c>
      <c r="AC20" s="46">
        <v>44.292000000000002</v>
      </c>
      <c r="AD20" s="46">
        <v>0.88880000000000003</v>
      </c>
      <c r="AE20" s="46" t="s">
        <v>18</v>
      </c>
      <c r="AF20" s="46">
        <v>6.15</v>
      </c>
      <c r="AG20" s="46">
        <v>6.37</v>
      </c>
      <c r="AH20" s="46">
        <v>2.8860000000000001</v>
      </c>
      <c r="AI20" s="46">
        <v>41.222000000000001</v>
      </c>
      <c r="AJ20" s="46">
        <v>0.90210000000000001</v>
      </c>
      <c r="AK20" s="46" t="s">
        <v>18</v>
      </c>
      <c r="AL20" s="46">
        <v>6.15</v>
      </c>
      <c r="AM20" s="46">
        <v>6.37</v>
      </c>
      <c r="AN20" s="46">
        <v>3.1070000000000002</v>
      </c>
      <c r="AO20" s="46">
        <v>44.381</v>
      </c>
      <c r="AP20" s="46">
        <v>0.78590000000000004</v>
      </c>
      <c r="AQ20" s="46" t="s">
        <v>18</v>
      </c>
      <c r="AR20" s="46">
        <v>6.15</v>
      </c>
      <c r="AS20" s="46">
        <v>6.37</v>
      </c>
      <c r="AT20" s="46">
        <v>4.25</v>
      </c>
      <c r="AU20" s="46">
        <v>60.713999999999999</v>
      </c>
      <c r="AV20" s="46">
        <v>0.89449999999999996</v>
      </c>
      <c r="AW20" s="46" t="s">
        <v>18</v>
      </c>
      <c r="AX20" s="46">
        <v>6.15</v>
      </c>
      <c r="AY20" s="46">
        <v>6.37</v>
      </c>
      <c r="AZ20" s="46">
        <v>4.1989999999999998</v>
      </c>
      <c r="BA20" s="46">
        <v>59.981999999999999</v>
      </c>
      <c r="BB20" s="46">
        <v>0.86550000000000005</v>
      </c>
      <c r="BC20" s="46" t="s">
        <v>18</v>
      </c>
      <c r="BD20" s="46">
        <v>6.15</v>
      </c>
      <c r="BE20" s="46">
        <v>6.37</v>
      </c>
      <c r="BF20" s="46">
        <v>4.2329999999999997</v>
      </c>
      <c r="BG20" s="46">
        <v>60.465000000000003</v>
      </c>
      <c r="BH20" s="46">
        <v>0.83120000000000005</v>
      </c>
      <c r="BI20" s="46" t="s">
        <v>18</v>
      </c>
      <c r="BJ20" s="46">
        <v>6.15</v>
      </c>
      <c r="BK20" s="46">
        <v>6.37</v>
      </c>
      <c r="BL20" s="46">
        <v>4.4530000000000003</v>
      </c>
      <c r="BM20" s="46">
        <v>63.613999999999997</v>
      </c>
      <c r="BN20" s="46">
        <v>0.85850000000000004</v>
      </c>
      <c r="BO20" s="46" t="s">
        <v>18</v>
      </c>
      <c r="BP20" s="46">
        <v>6.15</v>
      </c>
      <c r="BQ20" s="46">
        <v>6.37</v>
      </c>
      <c r="BR20" s="46">
        <v>4.49</v>
      </c>
      <c r="BS20" s="46">
        <v>64.141999999999996</v>
      </c>
      <c r="BT20" s="46">
        <v>0.88109999999999999</v>
      </c>
      <c r="BU20" s="46" t="s">
        <v>18</v>
      </c>
      <c r="BV20" s="46">
        <v>6.15</v>
      </c>
      <c r="BW20" s="46">
        <v>6.37</v>
      </c>
      <c r="BX20" s="46">
        <v>4.4329999999999998</v>
      </c>
      <c r="BY20" s="46">
        <v>63.326999999999998</v>
      </c>
      <c r="BZ20" s="46">
        <v>0.79710000000000003</v>
      </c>
      <c r="CA20" s="46" t="s">
        <v>18</v>
      </c>
      <c r="CB20" s="46">
        <v>6.15</v>
      </c>
      <c r="CC20" s="46">
        <v>6.37</v>
      </c>
      <c r="CD20" s="46">
        <v>4.5880000000000001</v>
      </c>
      <c r="CE20" s="46">
        <v>65.540999999999997</v>
      </c>
      <c r="CF20" s="46">
        <v>0.86270000000000002</v>
      </c>
      <c r="CG20" s="46" t="s">
        <v>18</v>
      </c>
      <c r="CH20" s="46">
        <v>6.15</v>
      </c>
      <c r="CI20" s="46">
        <v>6.37</v>
      </c>
      <c r="CJ20" s="46">
        <v>4.476</v>
      </c>
      <c r="CK20" s="46">
        <v>63.947000000000003</v>
      </c>
      <c r="CL20" s="46">
        <v>0.90180000000000005</v>
      </c>
      <c r="CM20" s="46" t="s">
        <v>18</v>
      </c>
      <c r="CN20" s="46">
        <v>6.15</v>
      </c>
      <c r="CO20" s="46">
        <v>6.37</v>
      </c>
      <c r="CP20" s="46">
        <v>4.3129999999999997</v>
      </c>
      <c r="CQ20" s="46">
        <v>61.62</v>
      </c>
      <c r="CR20" s="46">
        <v>0.87870000000000004</v>
      </c>
      <c r="CS20" s="46" t="s">
        <v>18</v>
      </c>
    </row>
    <row r="21" spans="1:97" ht="15.75" customHeight="1" x14ac:dyDescent="0.25">
      <c r="A21" s="46" t="s">
        <v>33</v>
      </c>
      <c r="B21" s="46">
        <v>39</v>
      </c>
      <c r="C21" s="46">
        <v>48</v>
      </c>
      <c r="D21" s="46" t="s">
        <v>49</v>
      </c>
      <c r="E21" s="46">
        <v>10.29</v>
      </c>
      <c r="F21" s="46">
        <v>2</v>
      </c>
      <c r="G21" s="46">
        <v>8</v>
      </c>
      <c r="H21" s="46">
        <v>10.36</v>
      </c>
      <c r="I21" s="46">
        <v>10.4</v>
      </c>
      <c r="J21" s="46">
        <v>2.4169999999999998</v>
      </c>
      <c r="K21" s="46">
        <v>30.215</v>
      </c>
      <c r="L21" s="46">
        <v>0.83960000000000001</v>
      </c>
      <c r="M21" s="46" t="s">
        <v>18</v>
      </c>
      <c r="N21" s="46">
        <v>10.36</v>
      </c>
      <c r="O21" s="46">
        <v>10.4</v>
      </c>
      <c r="P21" s="46">
        <v>1.9339999999999999</v>
      </c>
      <c r="Q21" s="46">
        <v>24.17</v>
      </c>
      <c r="R21" s="46">
        <v>0.86970000000000003</v>
      </c>
      <c r="S21" s="46" t="s">
        <v>18</v>
      </c>
      <c r="T21" s="46">
        <v>10.36</v>
      </c>
      <c r="U21" s="46">
        <v>10.4</v>
      </c>
      <c r="V21" s="46">
        <v>2.157</v>
      </c>
      <c r="W21" s="46">
        <v>26.963999999999999</v>
      </c>
      <c r="X21" s="46">
        <v>0.79849999999999999</v>
      </c>
      <c r="Y21" s="46" t="s">
        <v>18</v>
      </c>
      <c r="Z21" s="46">
        <v>10.36</v>
      </c>
      <c r="AA21" s="46">
        <v>10.4</v>
      </c>
      <c r="AB21" s="46">
        <v>2.8090000000000002</v>
      </c>
      <c r="AC21" s="46">
        <v>35.109000000000002</v>
      </c>
      <c r="AD21" s="46">
        <v>0.85560000000000003</v>
      </c>
      <c r="AE21" s="46" t="s">
        <v>18</v>
      </c>
      <c r="AF21" s="46">
        <v>10.36</v>
      </c>
      <c r="AG21" s="46">
        <v>10.4</v>
      </c>
      <c r="AH21" s="46">
        <v>2.6850000000000001</v>
      </c>
      <c r="AI21" s="46">
        <v>33.566000000000003</v>
      </c>
      <c r="AJ21" s="46">
        <v>0.85409999999999997</v>
      </c>
      <c r="AK21" s="46" t="s">
        <v>18</v>
      </c>
      <c r="AL21" s="46">
        <v>10.36</v>
      </c>
      <c r="AM21" s="46">
        <v>10.4</v>
      </c>
      <c r="AN21" s="46">
        <v>2.867</v>
      </c>
      <c r="AO21" s="46">
        <v>35.834000000000003</v>
      </c>
      <c r="AP21" s="46">
        <v>0.86060000000000003</v>
      </c>
      <c r="AQ21" s="46" t="s">
        <v>18</v>
      </c>
      <c r="AR21" s="46">
        <v>10.36</v>
      </c>
      <c r="AS21" s="46">
        <v>10.4</v>
      </c>
      <c r="AT21" s="46">
        <v>4.1180000000000003</v>
      </c>
      <c r="AU21" s="46">
        <v>51.472999999999999</v>
      </c>
      <c r="AV21" s="46">
        <v>0.84330000000000005</v>
      </c>
      <c r="AW21" s="46" t="s">
        <v>18</v>
      </c>
      <c r="AX21" s="46">
        <v>10.36</v>
      </c>
      <c r="AY21" s="46">
        <v>10.4</v>
      </c>
      <c r="AZ21" s="46">
        <v>4.0709999999999997</v>
      </c>
      <c r="BA21" s="46">
        <v>50.884</v>
      </c>
      <c r="BB21" s="46">
        <v>0.86160000000000003</v>
      </c>
      <c r="BC21" s="46" t="s">
        <v>18</v>
      </c>
      <c r="BD21" s="46">
        <v>10.36</v>
      </c>
      <c r="BE21" s="46">
        <v>10.4</v>
      </c>
      <c r="BF21" s="46">
        <v>4.0970000000000004</v>
      </c>
      <c r="BG21" s="46">
        <v>51.213999999999999</v>
      </c>
      <c r="BH21" s="46">
        <v>0.87949999999999995</v>
      </c>
      <c r="BI21" s="46" t="s">
        <v>18</v>
      </c>
      <c r="BJ21" s="46">
        <v>10.36</v>
      </c>
      <c r="BK21" s="46">
        <v>10.4</v>
      </c>
      <c r="BL21" s="46">
        <v>4.7460000000000004</v>
      </c>
      <c r="BM21" s="46">
        <v>59.329000000000001</v>
      </c>
      <c r="BN21" s="46">
        <v>0.86180000000000001</v>
      </c>
      <c r="BO21" s="46" t="s">
        <v>18</v>
      </c>
      <c r="BP21" s="46">
        <v>10.36</v>
      </c>
      <c r="BQ21" s="46">
        <v>10.4</v>
      </c>
      <c r="BR21" s="46">
        <v>4.8449999999999998</v>
      </c>
      <c r="BS21" s="46">
        <v>60.564999999999998</v>
      </c>
      <c r="BT21" s="46">
        <v>0.86609999999999998</v>
      </c>
      <c r="BU21" s="46" t="s">
        <v>18</v>
      </c>
      <c r="BV21" s="46">
        <v>10.36</v>
      </c>
      <c r="BW21" s="46">
        <v>10.4</v>
      </c>
      <c r="BX21" s="46">
        <v>5.048</v>
      </c>
      <c r="BY21" s="46">
        <v>63.101999999999997</v>
      </c>
      <c r="BZ21" s="46">
        <v>0.85</v>
      </c>
      <c r="CA21" s="46" t="s">
        <v>18</v>
      </c>
      <c r="CB21" s="46">
        <v>10.36</v>
      </c>
      <c r="CC21" s="46">
        <v>10.4</v>
      </c>
      <c r="CD21" s="46">
        <v>5.0119999999999996</v>
      </c>
      <c r="CE21" s="46">
        <v>62.645000000000003</v>
      </c>
      <c r="CF21" s="46">
        <v>0.83179999999999998</v>
      </c>
      <c r="CG21" s="46" t="s">
        <v>18</v>
      </c>
      <c r="CH21" s="46">
        <v>10.36</v>
      </c>
      <c r="CI21" s="46">
        <v>10.4</v>
      </c>
      <c r="CJ21" s="46">
        <v>4.9660000000000002</v>
      </c>
      <c r="CK21" s="46">
        <v>62.073999999999998</v>
      </c>
      <c r="CL21" s="46">
        <v>0.86050000000000004</v>
      </c>
      <c r="CM21" s="46" t="s">
        <v>18</v>
      </c>
      <c r="CN21" s="46">
        <v>10.36</v>
      </c>
      <c r="CO21" s="46">
        <v>10.4</v>
      </c>
      <c r="CP21" s="46">
        <v>4.7389999999999999</v>
      </c>
      <c r="CQ21" s="46">
        <v>59.231999999999999</v>
      </c>
      <c r="CR21" s="46">
        <v>0.79879999999999995</v>
      </c>
      <c r="CS21" s="46" t="s">
        <v>18</v>
      </c>
    </row>
    <row r="22" spans="1:97" ht="15.75" customHeight="1" x14ac:dyDescent="0.25">
      <c r="A22" s="46" t="s">
        <v>33</v>
      </c>
      <c r="B22" s="46">
        <v>41</v>
      </c>
      <c r="C22" s="46">
        <v>48</v>
      </c>
      <c r="D22" s="46" t="s">
        <v>50</v>
      </c>
      <c r="E22" s="46">
        <v>10.33</v>
      </c>
      <c r="F22" s="46">
        <v>2</v>
      </c>
      <c r="G22" s="46">
        <v>6</v>
      </c>
      <c r="H22" s="46">
        <v>10.16</v>
      </c>
      <c r="I22" s="46">
        <v>10.43</v>
      </c>
      <c r="J22" s="46">
        <v>1.542</v>
      </c>
      <c r="K22" s="46">
        <v>25.704000000000001</v>
      </c>
      <c r="L22" s="46">
        <v>0.9103</v>
      </c>
      <c r="M22" s="46" t="s">
        <v>19</v>
      </c>
      <c r="N22" s="46">
        <v>10.17</v>
      </c>
      <c r="O22" s="46">
        <v>10.43</v>
      </c>
      <c r="P22" s="46">
        <v>1.2909999999999999</v>
      </c>
      <c r="Q22" s="46">
        <v>21.512</v>
      </c>
      <c r="R22" s="46">
        <v>0.89449999999999996</v>
      </c>
      <c r="S22" s="46" t="s">
        <v>18</v>
      </c>
      <c r="T22" s="46">
        <v>10.16</v>
      </c>
      <c r="U22" s="46">
        <v>10.43</v>
      </c>
      <c r="V22" s="46">
        <v>1.6319999999999999</v>
      </c>
      <c r="W22" s="46">
        <v>27.202999999999999</v>
      </c>
      <c r="X22" s="46">
        <v>0.92279999999999995</v>
      </c>
      <c r="Y22" s="46" t="s">
        <v>19</v>
      </c>
      <c r="Z22" s="46">
        <v>10.17</v>
      </c>
      <c r="AA22" s="46">
        <v>10.44</v>
      </c>
      <c r="AB22" s="46">
        <v>2.113</v>
      </c>
      <c r="AC22" s="46">
        <v>35.212000000000003</v>
      </c>
      <c r="AD22" s="46">
        <v>0.89680000000000004</v>
      </c>
      <c r="AE22" s="46" t="s">
        <v>18</v>
      </c>
      <c r="AF22" s="46">
        <v>10.16</v>
      </c>
      <c r="AG22" s="46">
        <v>10.43</v>
      </c>
      <c r="AH22" s="46">
        <v>2.0449999999999999</v>
      </c>
      <c r="AI22" s="46">
        <v>34.090000000000003</v>
      </c>
      <c r="AJ22" s="46">
        <v>0.89429999999999998</v>
      </c>
      <c r="AK22" s="46" t="s">
        <v>18</v>
      </c>
      <c r="AL22" s="46">
        <v>10.16</v>
      </c>
      <c r="AM22" s="46">
        <v>10.43</v>
      </c>
      <c r="AN22" s="46">
        <v>2.2309999999999999</v>
      </c>
      <c r="AO22" s="46">
        <v>37.186</v>
      </c>
      <c r="AP22" s="46">
        <v>0.81740000000000002</v>
      </c>
      <c r="AQ22" s="46" t="s">
        <v>18</v>
      </c>
      <c r="AR22" s="46">
        <v>10.16</v>
      </c>
      <c r="AS22" s="46">
        <v>10.43</v>
      </c>
      <c r="AT22" s="46">
        <v>3.3050000000000002</v>
      </c>
      <c r="AU22" s="46">
        <v>55.09</v>
      </c>
      <c r="AV22" s="46">
        <v>0.84970000000000001</v>
      </c>
      <c r="AW22" s="46" t="s">
        <v>18</v>
      </c>
      <c r="AX22" s="46">
        <v>10.16</v>
      </c>
      <c r="AY22" s="46">
        <v>10.43</v>
      </c>
      <c r="AZ22" s="46">
        <v>3.2909999999999999</v>
      </c>
      <c r="BA22" s="46">
        <v>54.844999999999999</v>
      </c>
      <c r="BB22" s="46">
        <v>0.81030000000000002</v>
      </c>
      <c r="BC22" s="46" t="s">
        <v>18</v>
      </c>
      <c r="BD22" s="46">
        <v>10.16</v>
      </c>
      <c r="BE22" s="46">
        <v>10.43</v>
      </c>
      <c r="BF22" s="46">
        <v>3.2919999999999998</v>
      </c>
      <c r="BG22" s="46">
        <v>54.857999999999997</v>
      </c>
      <c r="BH22" s="46">
        <v>0.80940000000000001</v>
      </c>
      <c r="BI22" s="46" t="s">
        <v>18</v>
      </c>
      <c r="BJ22" s="46">
        <v>10.17</v>
      </c>
      <c r="BK22" s="46">
        <v>10.43</v>
      </c>
      <c r="BL22" s="46">
        <v>3.919</v>
      </c>
      <c r="BM22" s="46">
        <v>65.31</v>
      </c>
      <c r="BN22" s="46">
        <v>0.80900000000000005</v>
      </c>
      <c r="BO22" s="46" t="s">
        <v>18</v>
      </c>
      <c r="BP22" s="46">
        <v>10.17</v>
      </c>
      <c r="BQ22" s="46">
        <v>10.43</v>
      </c>
      <c r="BR22" s="46">
        <v>4.1100000000000003</v>
      </c>
      <c r="BS22" s="46">
        <v>68.507000000000005</v>
      </c>
      <c r="BT22" s="46">
        <v>0.78849999999999998</v>
      </c>
      <c r="BU22" s="46" t="s">
        <v>18</v>
      </c>
      <c r="BV22" s="46">
        <v>10.16</v>
      </c>
      <c r="BW22" s="46">
        <v>10.43</v>
      </c>
      <c r="BX22" s="46">
        <v>3.8929999999999998</v>
      </c>
      <c r="BY22" s="46">
        <v>64.888000000000005</v>
      </c>
      <c r="BZ22" s="46">
        <v>0.66169999999999995</v>
      </c>
      <c r="CA22" s="46" t="s">
        <v>18</v>
      </c>
      <c r="CB22" s="46">
        <v>10.16</v>
      </c>
      <c r="CC22" s="46">
        <v>10.43</v>
      </c>
      <c r="CD22" s="46">
        <v>4.2110000000000003</v>
      </c>
      <c r="CE22" s="46">
        <v>70.186000000000007</v>
      </c>
      <c r="CF22" s="46">
        <v>0.7893</v>
      </c>
      <c r="CG22" s="46" t="s">
        <v>18</v>
      </c>
      <c r="CH22" s="46">
        <v>10.16</v>
      </c>
      <c r="CI22" s="46">
        <v>10.43</v>
      </c>
      <c r="CJ22" s="46">
        <v>4.149</v>
      </c>
      <c r="CK22" s="46">
        <v>69.144999999999996</v>
      </c>
      <c r="CL22" s="46">
        <v>0.80410000000000004</v>
      </c>
      <c r="CM22" s="46" t="s">
        <v>18</v>
      </c>
      <c r="CN22" s="46">
        <v>10.16</v>
      </c>
      <c r="CO22" s="46">
        <v>10.43</v>
      </c>
      <c r="CP22" s="46">
        <v>4.2670000000000003</v>
      </c>
      <c r="CQ22" s="46">
        <v>71.120999999999995</v>
      </c>
      <c r="CR22" s="46">
        <v>0.65059999999999996</v>
      </c>
      <c r="CS22" s="46" t="s">
        <v>18</v>
      </c>
    </row>
    <row r="23" spans="1:97" ht="15.75" customHeight="1" x14ac:dyDescent="0.25">
      <c r="A23" s="46" t="s">
        <v>33</v>
      </c>
      <c r="B23" s="46">
        <v>48</v>
      </c>
      <c r="C23" s="46">
        <v>64</v>
      </c>
      <c r="D23" s="46" t="s">
        <v>51</v>
      </c>
      <c r="E23" s="46">
        <v>9.2799999999999994</v>
      </c>
      <c r="F23" s="46">
        <v>3</v>
      </c>
      <c r="G23" s="46">
        <v>15</v>
      </c>
      <c r="H23" s="46">
        <v>9.1199999999999992</v>
      </c>
      <c r="I23" s="46">
        <v>9.43</v>
      </c>
      <c r="J23" s="46">
        <v>1.0289999999999999</v>
      </c>
      <c r="K23" s="46">
        <v>6.8579999999999997</v>
      </c>
      <c r="L23" s="46">
        <v>0.86750000000000005</v>
      </c>
      <c r="M23" s="46" t="s">
        <v>19</v>
      </c>
      <c r="N23" s="46">
        <v>9.1199999999999992</v>
      </c>
      <c r="O23" s="46">
        <v>9.43</v>
      </c>
      <c r="P23" s="46">
        <v>0.90800000000000003</v>
      </c>
      <c r="Q23" s="46">
        <v>6.0519999999999996</v>
      </c>
      <c r="R23" s="46">
        <v>0.86029999999999995</v>
      </c>
      <c r="S23" s="46" t="s">
        <v>19</v>
      </c>
      <c r="T23" s="46">
        <v>9.1199999999999992</v>
      </c>
      <c r="U23" s="46">
        <v>9.43</v>
      </c>
      <c r="V23" s="46">
        <v>1.208</v>
      </c>
      <c r="W23" s="46">
        <v>8.0540000000000003</v>
      </c>
      <c r="X23" s="46">
        <v>0.85360000000000003</v>
      </c>
      <c r="Y23" s="46" t="s">
        <v>19</v>
      </c>
      <c r="Z23" s="46">
        <v>9.1300000000000008</v>
      </c>
      <c r="AA23" s="46">
        <v>9.44</v>
      </c>
      <c r="AB23" s="46">
        <v>1.7549999999999999</v>
      </c>
      <c r="AC23" s="46">
        <v>11.7</v>
      </c>
      <c r="AD23" s="46">
        <v>0.86729999999999996</v>
      </c>
      <c r="AE23" s="46" t="s">
        <v>19</v>
      </c>
      <c r="AF23" s="46">
        <v>9.1199999999999992</v>
      </c>
      <c r="AG23" s="46">
        <v>9.43</v>
      </c>
      <c r="AH23" s="46">
        <v>1.7889999999999999</v>
      </c>
      <c r="AI23" s="46">
        <v>11.926</v>
      </c>
      <c r="AJ23" s="46">
        <v>0.85099999999999998</v>
      </c>
      <c r="AK23" s="46" t="s">
        <v>19</v>
      </c>
      <c r="AL23" s="46">
        <v>9.1199999999999992</v>
      </c>
      <c r="AM23" s="46">
        <v>9.43</v>
      </c>
      <c r="AN23" s="46">
        <v>1.881</v>
      </c>
      <c r="AO23" s="46">
        <v>12.541</v>
      </c>
      <c r="AP23" s="46">
        <v>0.86050000000000004</v>
      </c>
      <c r="AQ23" s="46" t="s">
        <v>18</v>
      </c>
      <c r="AR23" s="46">
        <v>9.1199999999999992</v>
      </c>
      <c r="AS23" s="46">
        <v>9.43</v>
      </c>
      <c r="AT23" s="46">
        <v>3.2909999999999999</v>
      </c>
      <c r="AU23" s="46">
        <v>21.937000000000001</v>
      </c>
      <c r="AV23" s="46">
        <v>0.87270000000000003</v>
      </c>
      <c r="AW23" s="46" t="s">
        <v>19</v>
      </c>
      <c r="AX23" s="46">
        <v>9.1199999999999992</v>
      </c>
      <c r="AY23" s="46">
        <v>9.43</v>
      </c>
      <c r="AZ23" s="46">
        <v>3.2669999999999999</v>
      </c>
      <c r="BA23" s="46">
        <v>21.78</v>
      </c>
      <c r="BB23" s="46">
        <v>0.88859999999999995</v>
      </c>
      <c r="BC23" s="46" t="s">
        <v>19</v>
      </c>
      <c r="BD23" s="46">
        <v>9.1199999999999992</v>
      </c>
      <c r="BE23" s="46">
        <v>9.43</v>
      </c>
      <c r="BF23" s="46">
        <v>3.323</v>
      </c>
      <c r="BG23" s="46">
        <v>22.152000000000001</v>
      </c>
      <c r="BH23" s="46">
        <v>0.88590000000000002</v>
      </c>
      <c r="BI23" s="46" t="s">
        <v>19</v>
      </c>
      <c r="BJ23" s="46">
        <v>9.1199999999999992</v>
      </c>
      <c r="BK23" s="46">
        <v>9.43</v>
      </c>
      <c r="BL23" s="46">
        <v>4.1479999999999997</v>
      </c>
      <c r="BM23" s="46">
        <v>27.655000000000001</v>
      </c>
      <c r="BN23" s="46">
        <v>0.86280000000000001</v>
      </c>
      <c r="BO23" s="46" t="s">
        <v>19</v>
      </c>
      <c r="BP23" s="46">
        <v>9.1199999999999992</v>
      </c>
      <c r="BQ23" s="46">
        <v>9.43</v>
      </c>
      <c r="BR23" s="46">
        <v>4.3109999999999999</v>
      </c>
      <c r="BS23" s="46">
        <v>28.739000000000001</v>
      </c>
      <c r="BT23" s="46">
        <v>0.8548</v>
      </c>
      <c r="BU23" s="46" t="s">
        <v>19</v>
      </c>
      <c r="BV23" s="46">
        <v>9.1199999999999992</v>
      </c>
      <c r="BW23" s="46">
        <v>9.43</v>
      </c>
      <c r="BX23" s="46">
        <v>4.2930000000000001</v>
      </c>
      <c r="BY23" s="46">
        <v>28.622</v>
      </c>
      <c r="BZ23" s="46">
        <v>0.85150000000000003</v>
      </c>
      <c r="CA23" s="46" t="s">
        <v>18</v>
      </c>
      <c r="CB23" s="46">
        <v>9.1199999999999992</v>
      </c>
      <c r="CC23" s="46">
        <v>9.43</v>
      </c>
      <c r="CD23" s="46">
        <v>5.4219999999999997</v>
      </c>
      <c r="CE23" s="46">
        <v>36.146999999999998</v>
      </c>
      <c r="CF23" s="46">
        <v>0.87870000000000004</v>
      </c>
      <c r="CG23" s="46" t="s">
        <v>19</v>
      </c>
      <c r="CH23" s="46">
        <v>9.1199999999999992</v>
      </c>
      <c r="CI23" s="46">
        <v>9.43</v>
      </c>
      <c r="CJ23" s="46">
        <v>5.3319999999999999</v>
      </c>
      <c r="CK23" s="46">
        <v>35.545999999999999</v>
      </c>
      <c r="CL23" s="46">
        <v>0.87390000000000001</v>
      </c>
      <c r="CM23" s="46" t="s">
        <v>19</v>
      </c>
      <c r="CN23" s="46">
        <v>9.1199999999999992</v>
      </c>
      <c r="CO23" s="46">
        <v>9.43</v>
      </c>
      <c r="CP23" s="46">
        <v>5.36</v>
      </c>
      <c r="CQ23" s="46">
        <v>35.731000000000002</v>
      </c>
      <c r="CR23" s="46">
        <v>0.8649</v>
      </c>
      <c r="CS23" s="46" t="s">
        <v>18</v>
      </c>
    </row>
    <row r="24" spans="1:97" ht="15.75" customHeight="1" x14ac:dyDescent="0.25">
      <c r="A24" s="46" t="s">
        <v>33</v>
      </c>
      <c r="B24" s="46">
        <v>48</v>
      </c>
      <c r="C24" s="46">
        <v>69</v>
      </c>
      <c r="D24" s="46" t="s">
        <v>52</v>
      </c>
      <c r="E24" s="46">
        <v>10.15</v>
      </c>
      <c r="F24" s="46">
        <v>4</v>
      </c>
      <c r="G24" s="46">
        <v>20</v>
      </c>
      <c r="H24" s="46">
        <v>10.09</v>
      </c>
      <c r="I24" s="46">
        <v>10.43</v>
      </c>
      <c r="J24" s="46">
        <v>1.375</v>
      </c>
      <c r="K24" s="46">
        <v>6.8769999999999998</v>
      </c>
      <c r="L24" s="46">
        <v>0.94969999999999999</v>
      </c>
      <c r="M24" s="46" t="s">
        <v>19</v>
      </c>
      <c r="N24" s="46">
        <v>10.09</v>
      </c>
      <c r="O24" s="46">
        <v>10.43</v>
      </c>
      <c r="P24" s="46">
        <v>1.2170000000000001</v>
      </c>
      <c r="Q24" s="46">
        <v>6.0869999999999997</v>
      </c>
      <c r="R24" s="46">
        <v>0.95389999999999997</v>
      </c>
      <c r="S24" s="46" t="s">
        <v>19</v>
      </c>
      <c r="T24" s="46">
        <v>10.09</v>
      </c>
      <c r="U24" s="46">
        <v>10.43</v>
      </c>
      <c r="V24" s="46">
        <v>1.5289999999999999</v>
      </c>
      <c r="W24" s="46">
        <v>7.6459999999999999</v>
      </c>
      <c r="X24" s="46">
        <v>0.96040000000000003</v>
      </c>
      <c r="Y24" s="46" t="s">
        <v>19</v>
      </c>
      <c r="Z24" s="46">
        <v>10.09</v>
      </c>
      <c r="AA24" s="46">
        <v>10.44</v>
      </c>
      <c r="AB24" s="46">
        <v>2.028</v>
      </c>
      <c r="AC24" s="46">
        <v>10.14</v>
      </c>
      <c r="AD24" s="46">
        <v>0.95240000000000002</v>
      </c>
      <c r="AE24" s="46" t="s">
        <v>19</v>
      </c>
      <c r="AF24" s="46">
        <v>10.09</v>
      </c>
      <c r="AG24" s="46">
        <v>10.43</v>
      </c>
      <c r="AH24" s="46">
        <v>2.0720000000000001</v>
      </c>
      <c r="AI24" s="46">
        <v>10.362</v>
      </c>
      <c r="AJ24" s="46">
        <v>0.95530000000000004</v>
      </c>
      <c r="AK24" s="46" t="s">
        <v>19</v>
      </c>
      <c r="AL24" s="46">
        <v>10.09</v>
      </c>
      <c r="AM24" s="46">
        <v>10.43</v>
      </c>
      <c r="AN24" s="46">
        <v>2.169</v>
      </c>
      <c r="AO24" s="46">
        <v>10.845000000000001</v>
      </c>
      <c r="AP24" s="46">
        <v>0.93930000000000002</v>
      </c>
      <c r="AQ24" s="46" t="s">
        <v>19</v>
      </c>
      <c r="AR24" s="46">
        <v>10.09</v>
      </c>
      <c r="AS24" s="46">
        <v>10.43</v>
      </c>
      <c r="AT24" s="46">
        <v>3.863</v>
      </c>
      <c r="AU24" s="46">
        <v>19.314</v>
      </c>
      <c r="AV24" s="46">
        <v>0.94120000000000004</v>
      </c>
      <c r="AW24" s="46" t="s">
        <v>19</v>
      </c>
      <c r="AX24" s="46">
        <v>10.09</v>
      </c>
      <c r="AY24" s="46">
        <v>10.43</v>
      </c>
      <c r="AZ24" s="46">
        <v>3.8580000000000001</v>
      </c>
      <c r="BA24" s="46">
        <v>19.29</v>
      </c>
      <c r="BB24" s="46">
        <v>0.94079999999999997</v>
      </c>
      <c r="BC24" s="46" t="s">
        <v>19</v>
      </c>
      <c r="BD24" s="46">
        <v>10.09</v>
      </c>
      <c r="BE24" s="46">
        <v>10.43</v>
      </c>
      <c r="BF24" s="46">
        <v>3.8919999999999999</v>
      </c>
      <c r="BG24" s="46">
        <v>19.457999999999998</v>
      </c>
      <c r="BH24" s="46">
        <v>0.94399999999999995</v>
      </c>
      <c r="BI24" s="46" t="s">
        <v>19</v>
      </c>
      <c r="BJ24" s="46">
        <v>10.09</v>
      </c>
      <c r="BK24" s="46">
        <v>10.43</v>
      </c>
      <c r="BL24" s="46">
        <v>5.2430000000000003</v>
      </c>
      <c r="BM24" s="46">
        <v>26.216999999999999</v>
      </c>
      <c r="BN24" s="46">
        <v>0.9304</v>
      </c>
      <c r="BO24" s="46" t="s">
        <v>19</v>
      </c>
      <c r="BP24" s="46">
        <v>10.09</v>
      </c>
      <c r="BQ24" s="46">
        <v>10.43</v>
      </c>
      <c r="BR24" s="46">
        <v>5.3470000000000004</v>
      </c>
      <c r="BS24" s="46">
        <v>26.734000000000002</v>
      </c>
      <c r="BT24" s="46">
        <v>0.92889999999999995</v>
      </c>
      <c r="BU24" s="46" t="s">
        <v>19</v>
      </c>
      <c r="BV24" s="46">
        <v>10.09</v>
      </c>
      <c r="BW24" s="46">
        <v>10.43</v>
      </c>
      <c r="BX24" s="46">
        <v>5.3490000000000002</v>
      </c>
      <c r="BY24" s="46">
        <v>26.745999999999999</v>
      </c>
      <c r="BZ24" s="46">
        <v>0.88129999999999997</v>
      </c>
      <c r="CA24" s="46" t="s">
        <v>18</v>
      </c>
      <c r="CB24" s="46">
        <v>10.09</v>
      </c>
      <c r="CC24" s="46">
        <v>10.43</v>
      </c>
      <c r="CD24" s="46">
        <v>6.8239999999999998</v>
      </c>
      <c r="CE24" s="46">
        <v>34.122</v>
      </c>
      <c r="CF24" s="46">
        <v>0.9113</v>
      </c>
      <c r="CG24" s="46" t="s">
        <v>19</v>
      </c>
      <c r="CH24" s="46">
        <v>10.09</v>
      </c>
      <c r="CI24" s="46">
        <v>10.43</v>
      </c>
      <c r="CJ24" s="46">
        <v>6.6580000000000004</v>
      </c>
      <c r="CK24" s="46">
        <v>33.287999999999997</v>
      </c>
      <c r="CL24" s="46">
        <v>0.93230000000000002</v>
      </c>
      <c r="CM24" s="46" t="s">
        <v>19</v>
      </c>
      <c r="CN24" s="46">
        <v>10.09</v>
      </c>
      <c r="CO24" s="46">
        <v>10.43</v>
      </c>
      <c r="CP24" s="46">
        <v>6.6189999999999998</v>
      </c>
      <c r="CQ24" s="46">
        <v>33.095999999999997</v>
      </c>
      <c r="CR24" s="46">
        <v>0.85040000000000004</v>
      </c>
      <c r="CS24" s="46" t="s">
        <v>18</v>
      </c>
    </row>
    <row r="25" spans="1:97" ht="15.75" customHeight="1" x14ac:dyDescent="0.25">
      <c r="A25" s="46" t="s">
        <v>33</v>
      </c>
      <c r="B25" s="46">
        <v>48</v>
      </c>
      <c r="C25" s="46">
        <v>70</v>
      </c>
      <c r="D25" s="46" t="s">
        <v>53</v>
      </c>
      <c r="E25" s="46">
        <v>11.31</v>
      </c>
      <c r="F25" s="46">
        <v>2</v>
      </c>
      <c r="G25" s="46">
        <v>21</v>
      </c>
      <c r="H25" s="46">
        <v>11.15</v>
      </c>
      <c r="I25" s="46">
        <v>11.43</v>
      </c>
      <c r="J25" s="46">
        <v>1.7130000000000001</v>
      </c>
      <c r="K25" s="46">
        <v>8.1549999999999994</v>
      </c>
      <c r="L25" s="46">
        <v>0.93830000000000002</v>
      </c>
      <c r="M25" s="46" t="s">
        <v>19</v>
      </c>
      <c r="N25" s="46">
        <v>11.15</v>
      </c>
      <c r="O25" s="46">
        <v>11.43</v>
      </c>
      <c r="P25" s="46">
        <v>1.5329999999999999</v>
      </c>
      <c r="Q25" s="46">
        <v>7.3010000000000002</v>
      </c>
      <c r="R25" s="46">
        <v>0.94399999999999995</v>
      </c>
      <c r="S25" s="46" t="s">
        <v>19</v>
      </c>
      <c r="T25" s="46">
        <v>11.14</v>
      </c>
      <c r="U25" s="46">
        <v>11.43</v>
      </c>
      <c r="V25" s="46">
        <v>1.831</v>
      </c>
      <c r="W25" s="46">
        <v>8.7200000000000006</v>
      </c>
      <c r="X25" s="46">
        <v>0.94689999999999996</v>
      </c>
      <c r="Y25" s="46" t="s">
        <v>19</v>
      </c>
      <c r="Z25" s="46">
        <v>11.15</v>
      </c>
      <c r="AA25" s="46">
        <v>11.43</v>
      </c>
      <c r="AB25" s="46">
        <v>2.2930000000000001</v>
      </c>
      <c r="AC25" s="46">
        <v>10.920999999999999</v>
      </c>
      <c r="AD25" s="46">
        <v>0.93100000000000005</v>
      </c>
      <c r="AE25" s="46" t="s">
        <v>19</v>
      </c>
      <c r="AF25" s="46">
        <v>11.15</v>
      </c>
      <c r="AG25" s="46">
        <v>11.43</v>
      </c>
      <c r="AH25" s="46">
        <v>2.3050000000000002</v>
      </c>
      <c r="AI25" s="46">
        <v>10.977</v>
      </c>
      <c r="AJ25" s="46">
        <v>0.9456</v>
      </c>
      <c r="AK25" s="46" t="s">
        <v>19</v>
      </c>
      <c r="AL25" s="46">
        <v>11.14</v>
      </c>
      <c r="AM25" s="46">
        <v>11.43</v>
      </c>
      <c r="AN25" s="46">
        <v>2.4550000000000001</v>
      </c>
      <c r="AO25" s="46">
        <v>11.69</v>
      </c>
      <c r="AP25" s="46">
        <v>0.92789999999999995</v>
      </c>
      <c r="AQ25" s="46" t="s">
        <v>19</v>
      </c>
      <c r="AR25" s="46">
        <v>11.15</v>
      </c>
      <c r="AS25" s="46">
        <v>11.43</v>
      </c>
      <c r="AT25" s="46">
        <v>4.4219999999999997</v>
      </c>
      <c r="AU25" s="46">
        <v>21.056999999999999</v>
      </c>
      <c r="AV25" s="46">
        <v>0.91520000000000001</v>
      </c>
      <c r="AW25" s="46" t="s">
        <v>19</v>
      </c>
      <c r="AX25" s="46">
        <v>11.15</v>
      </c>
      <c r="AY25" s="46">
        <v>11.43</v>
      </c>
      <c r="AZ25" s="46">
        <v>4.3890000000000002</v>
      </c>
      <c r="BA25" s="46">
        <v>20.899000000000001</v>
      </c>
      <c r="BB25" s="46">
        <v>0.91439999999999999</v>
      </c>
      <c r="BC25" s="46" t="s">
        <v>19</v>
      </c>
      <c r="BD25" s="46">
        <v>11.15</v>
      </c>
      <c r="BE25" s="46">
        <v>11.43</v>
      </c>
      <c r="BF25" s="46">
        <v>4.4939999999999998</v>
      </c>
      <c r="BG25" s="46">
        <v>21.4</v>
      </c>
      <c r="BH25" s="46">
        <v>0.91320000000000001</v>
      </c>
      <c r="BI25" s="46" t="s">
        <v>19</v>
      </c>
      <c r="BJ25" s="46">
        <v>11.15</v>
      </c>
      <c r="BK25" s="46">
        <v>11.43</v>
      </c>
      <c r="BL25" s="46">
        <v>5.89</v>
      </c>
      <c r="BM25" s="46">
        <v>28.048999999999999</v>
      </c>
      <c r="BN25" s="46">
        <v>0.89810000000000001</v>
      </c>
      <c r="BO25" s="46" t="s">
        <v>18</v>
      </c>
      <c r="BP25" s="46">
        <v>11.15</v>
      </c>
      <c r="BQ25" s="46">
        <v>11.43</v>
      </c>
      <c r="BR25" s="46">
        <v>6.0830000000000002</v>
      </c>
      <c r="BS25" s="46">
        <v>28.966999999999999</v>
      </c>
      <c r="BT25" s="46">
        <v>0.90610000000000002</v>
      </c>
      <c r="BU25" s="46" t="s">
        <v>19</v>
      </c>
      <c r="BV25" s="46">
        <v>11.15</v>
      </c>
      <c r="BW25" s="46">
        <v>11.43</v>
      </c>
      <c r="BX25" s="46">
        <v>6.0209999999999999</v>
      </c>
      <c r="BY25" s="46">
        <v>28.670999999999999</v>
      </c>
      <c r="BZ25" s="46">
        <v>0.84599999999999997</v>
      </c>
      <c r="CA25" s="46" t="s">
        <v>18</v>
      </c>
      <c r="CB25" s="46">
        <v>11.15</v>
      </c>
      <c r="CC25" s="46">
        <v>11.43</v>
      </c>
      <c r="CD25" s="46">
        <v>7.72</v>
      </c>
      <c r="CE25" s="46">
        <v>36.761000000000003</v>
      </c>
      <c r="CF25" s="46">
        <v>0.89</v>
      </c>
      <c r="CG25" s="46" t="s">
        <v>18</v>
      </c>
      <c r="CH25" s="46">
        <v>11.15</v>
      </c>
      <c r="CI25" s="46">
        <v>11.43</v>
      </c>
      <c r="CJ25" s="46">
        <v>7.5869999999999997</v>
      </c>
      <c r="CK25" s="46">
        <v>36.127000000000002</v>
      </c>
      <c r="CL25" s="46">
        <v>0.91420000000000001</v>
      </c>
      <c r="CM25" s="46" t="s">
        <v>19</v>
      </c>
      <c r="CN25" s="46">
        <v>11.14</v>
      </c>
      <c r="CO25" s="46">
        <v>11.43</v>
      </c>
      <c r="CP25" s="46">
        <v>7.2329999999999997</v>
      </c>
      <c r="CQ25" s="46">
        <v>34.442999999999998</v>
      </c>
      <c r="CR25" s="46">
        <v>0.85399999999999998</v>
      </c>
      <c r="CS25" s="46" t="s">
        <v>18</v>
      </c>
    </row>
    <row r="26" spans="1:97" ht="15.75" customHeight="1" x14ac:dyDescent="0.25">
      <c r="A26" s="46" t="s">
        <v>33</v>
      </c>
      <c r="B26" s="46">
        <v>48</v>
      </c>
      <c r="C26" s="46">
        <v>70</v>
      </c>
      <c r="D26" s="46" t="s">
        <v>53</v>
      </c>
      <c r="E26" s="46">
        <v>11.31</v>
      </c>
      <c r="F26" s="46">
        <v>4</v>
      </c>
      <c r="G26" s="46">
        <v>21</v>
      </c>
      <c r="H26" s="46">
        <v>11.07</v>
      </c>
      <c r="I26" s="46">
        <v>11.78</v>
      </c>
      <c r="J26" s="46">
        <v>1.65</v>
      </c>
      <c r="K26" s="46">
        <v>7.8579999999999997</v>
      </c>
      <c r="L26" s="46">
        <v>0.94510000000000005</v>
      </c>
      <c r="M26" s="46" t="s">
        <v>19</v>
      </c>
      <c r="N26" s="46">
        <v>11.07</v>
      </c>
      <c r="O26" s="46">
        <v>11.78</v>
      </c>
      <c r="P26" s="46">
        <v>1.5089999999999999</v>
      </c>
      <c r="Q26" s="46">
        <v>7.1859999999999999</v>
      </c>
      <c r="R26" s="46">
        <v>0.94869999999999999</v>
      </c>
      <c r="S26" s="46" t="s">
        <v>19</v>
      </c>
      <c r="T26" s="46">
        <v>11.07</v>
      </c>
      <c r="U26" s="46">
        <v>11.77</v>
      </c>
      <c r="V26" s="46">
        <v>1.8049999999999999</v>
      </c>
      <c r="W26" s="46">
        <v>8.5960000000000001</v>
      </c>
      <c r="X26" s="46">
        <v>0.9446</v>
      </c>
      <c r="Y26" s="46" t="s">
        <v>19</v>
      </c>
      <c r="Z26" s="46">
        <v>11.07</v>
      </c>
      <c r="AA26" s="46">
        <v>11.78</v>
      </c>
      <c r="AB26" s="46">
        <v>2.2519999999999998</v>
      </c>
      <c r="AC26" s="46">
        <v>10.724</v>
      </c>
      <c r="AD26" s="46">
        <v>0.94310000000000005</v>
      </c>
      <c r="AE26" s="46" t="s">
        <v>19</v>
      </c>
      <c r="AF26" s="46">
        <v>11.07</v>
      </c>
      <c r="AG26" s="46">
        <v>11.78</v>
      </c>
      <c r="AH26" s="46">
        <v>2.234</v>
      </c>
      <c r="AI26" s="46">
        <v>10.638999999999999</v>
      </c>
      <c r="AJ26" s="46">
        <v>0.94579999999999997</v>
      </c>
      <c r="AK26" s="46" t="s">
        <v>19</v>
      </c>
      <c r="AL26" s="46">
        <v>11.07</v>
      </c>
      <c r="AM26" s="46">
        <v>11.77</v>
      </c>
      <c r="AN26" s="46">
        <v>2.4390000000000001</v>
      </c>
      <c r="AO26" s="46">
        <v>11.615</v>
      </c>
      <c r="AP26" s="46">
        <v>0.94620000000000004</v>
      </c>
      <c r="AQ26" s="46" t="s">
        <v>19</v>
      </c>
      <c r="AR26" s="46">
        <v>11.07</v>
      </c>
      <c r="AS26" s="46">
        <v>11.77</v>
      </c>
      <c r="AT26" s="46">
        <v>4.3150000000000004</v>
      </c>
      <c r="AU26" s="46">
        <v>20.545000000000002</v>
      </c>
      <c r="AV26" s="46">
        <v>0.93600000000000005</v>
      </c>
      <c r="AW26" s="46" t="s">
        <v>19</v>
      </c>
      <c r="AX26" s="46">
        <v>11.07</v>
      </c>
      <c r="AY26" s="46">
        <v>11.78</v>
      </c>
      <c r="AZ26" s="46">
        <v>4.3390000000000004</v>
      </c>
      <c r="BA26" s="46">
        <v>20.66</v>
      </c>
      <c r="BB26" s="46">
        <v>0.93830000000000002</v>
      </c>
      <c r="BC26" s="46" t="s">
        <v>19</v>
      </c>
      <c r="BD26" s="46">
        <v>11.07</v>
      </c>
      <c r="BE26" s="46">
        <v>11.78</v>
      </c>
      <c r="BF26" s="46">
        <v>4.484</v>
      </c>
      <c r="BG26" s="46">
        <v>21.353000000000002</v>
      </c>
      <c r="BH26" s="46">
        <v>0.94940000000000002</v>
      </c>
      <c r="BI26" s="46" t="s">
        <v>19</v>
      </c>
      <c r="BJ26" s="46">
        <v>11.07</v>
      </c>
      <c r="BK26" s="46">
        <v>11.78</v>
      </c>
      <c r="BL26" s="46">
        <v>5.8810000000000002</v>
      </c>
      <c r="BM26" s="46">
        <v>28.003</v>
      </c>
      <c r="BN26" s="46">
        <v>0.92120000000000002</v>
      </c>
      <c r="BO26" s="46" t="s">
        <v>19</v>
      </c>
      <c r="BP26" s="46">
        <v>11.07</v>
      </c>
      <c r="BQ26" s="46">
        <v>11.78</v>
      </c>
      <c r="BR26" s="46">
        <v>5.9530000000000003</v>
      </c>
      <c r="BS26" s="46">
        <v>28.346</v>
      </c>
      <c r="BT26" s="46">
        <v>0.9224</v>
      </c>
      <c r="BU26" s="46" t="s">
        <v>19</v>
      </c>
      <c r="BV26" s="46">
        <v>11.07</v>
      </c>
      <c r="BW26" s="46">
        <v>11.78</v>
      </c>
      <c r="BX26" s="46">
        <v>5.984</v>
      </c>
      <c r="BY26" s="46">
        <v>28.494</v>
      </c>
      <c r="BZ26" s="46">
        <v>0.92369999999999997</v>
      </c>
      <c r="CA26" s="46" t="s">
        <v>19</v>
      </c>
      <c r="CB26" s="46">
        <v>11.07</v>
      </c>
      <c r="CC26" s="46">
        <v>11.78</v>
      </c>
      <c r="CD26" s="46">
        <v>7.4619999999999997</v>
      </c>
      <c r="CE26" s="46">
        <v>35.533999999999999</v>
      </c>
      <c r="CF26" s="46">
        <v>0.89159999999999995</v>
      </c>
      <c r="CG26" s="46" t="s">
        <v>18</v>
      </c>
      <c r="CH26" s="46">
        <v>11.07</v>
      </c>
      <c r="CI26" s="46">
        <v>11.78</v>
      </c>
      <c r="CJ26" s="46">
        <v>7.3380000000000001</v>
      </c>
      <c r="CK26" s="46">
        <v>34.944000000000003</v>
      </c>
      <c r="CL26" s="46">
        <v>0.90010000000000001</v>
      </c>
      <c r="CM26" s="46" t="s">
        <v>19</v>
      </c>
      <c r="CN26" s="46">
        <v>11.07</v>
      </c>
      <c r="CO26" s="46">
        <v>11.77</v>
      </c>
      <c r="CP26" s="46">
        <v>7.3979999999999997</v>
      </c>
      <c r="CQ26" s="46">
        <v>35.228000000000002</v>
      </c>
      <c r="CR26" s="46">
        <v>0.88039999999999996</v>
      </c>
      <c r="CS26" s="46" t="s">
        <v>18</v>
      </c>
    </row>
    <row r="27" spans="1:97" ht="15.75" customHeight="1" x14ac:dyDescent="0.25">
      <c r="A27" s="46" t="s">
        <v>33</v>
      </c>
      <c r="B27" s="46">
        <v>48</v>
      </c>
      <c r="C27" s="46">
        <v>79</v>
      </c>
      <c r="D27" s="46" t="s">
        <v>54</v>
      </c>
      <c r="E27" s="46">
        <v>10.96</v>
      </c>
      <c r="F27" s="46">
        <v>5</v>
      </c>
      <c r="G27" s="46">
        <v>30</v>
      </c>
      <c r="H27" s="46">
        <v>10.73</v>
      </c>
      <c r="I27" s="46">
        <v>11.22</v>
      </c>
      <c r="J27" s="46">
        <v>7.58</v>
      </c>
      <c r="K27" s="46">
        <v>25.265999999999998</v>
      </c>
      <c r="L27" s="46">
        <v>0.84209999999999996</v>
      </c>
      <c r="M27" s="46" t="s">
        <v>18</v>
      </c>
      <c r="N27" s="46">
        <v>10.74</v>
      </c>
      <c r="O27" s="46">
        <v>11.22</v>
      </c>
      <c r="P27" s="46">
        <v>6.9649999999999999</v>
      </c>
      <c r="Q27" s="46">
        <v>23.216999999999999</v>
      </c>
      <c r="R27" s="46">
        <v>0.76370000000000005</v>
      </c>
      <c r="S27" s="46" t="s">
        <v>18</v>
      </c>
      <c r="T27" s="46">
        <v>10.73</v>
      </c>
      <c r="U27" s="46">
        <v>11.22</v>
      </c>
      <c r="V27" s="46">
        <v>7.9429999999999996</v>
      </c>
      <c r="W27" s="46">
        <v>26.477</v>
      </c>
      <c r="X27" s="46">
        <v>0.92600000000000005</v>
      </c>
      <c r="Y27" s="46" t="s">
        <v>18</v>
      </c>
      <c r="Z27" s="46">
        <v>10.74</v>
      </c>
      <c r="AA27" s="46">
        <v>11.22</v>
      </c>
      <c r="AB27" s="46">
        <v>8.7409999999999997</v>
      </c>
      <c r="AC27" s="46">
        <v>29.137</v>
      </c>
      <c r="AD27" s="46">
        <v>0.9113</v>
      </c>
      <c r="AE27" s="46" t="s">
        <v>18</v>
      </c>
      <c r="AF27" s="46">
        <v>10.73</v>
      </c>
      <c r="AG27" s="46">
        <v>11.22</v>
      </c>
      <c r="AH27" s="46">
        <v>8.1519999999999992</v>
      </c>
      <c r="AI27" s="46">
        <v>27.175000000000001</v>
      </c>
      <c r="AJ27" s="46">
        <v>0.90439999999999998</v>
      </c>
      <c r="AK27" s="46" t="s">
        <v>18</v>
      </c>
      <c r="AL27" s="46">
        <v>10.73</v>
      </c>
      <c r="AM27" s="46">
        <v>11.22</v>
      </c>
      <c r="AN27" s="46">
        <v>8.9450000000000003</v>
      </c>
      <c r="AO27" s="46">
        <v>29.815999999999999</v>
      </c>
      <c r="AP27" s="46">
        <v>0.90439999999999998</v>
      </c>
      <c r="AQ27" s="46" t="s">
        <v>18</v>
      </c>
      <c r="AR27" s="46">
        <v>10.73</v>
      </c>
      <c r="AS27" s="46">
        <v>11.22</v>
      </c>
      <c r="AT27" s="46">
        <v>10.763999999999999</v>
      </c>
      <c r="AU27" s="46">
        <v>35.881</v>
      </c>
      <c r="AV27" s="46">
        <v>0.90810000000000002</v>
      </c>
      <c r="AW27" s="46" t="s">
        <v>18</v>
      </c>
      <c r="AX27" s="46">
        <v>10.74</v>
      </c>
      <c r="AY27" s="46">
        <v>11.22</v>
      </c>
      <c r="AZ27" s="46">
        <v>10.75</v>
      </c>
      <c r="BA27" s="46">
        <v>35.832000000000001</v>
      </c>
      <c r="BB27" s="46">
        <v>0.90910000000000002</v>
      </c>
      <c r="BC27" s="46" t="s">
        <v>18</v>
      </c>
      <c r="BD27" s="46">
        <v>10.74</v>
      </c>
      <c r="BE27" s="46">
        <v>11.22</v>
      </c>
      <c r="BF27" s="46">
        <v>11.025</v>
      </c>
      <c r="BG27" s="46">
        <v>36.75</v>
      </c>
      <c r="BH27" s="46">
        <v>0.90620000000000001</v>
      </c>
      <c r="BI27" s="46" t="s">
        <v>18</v>
      </c>
      <c r="BJ27" s="46">
        <v>10.74</v>
      </c>
      <c r="BK27" s="46">
        <v>11.22</v>
      </c>
      <c r="BL27" s="46">
        <v>12.365</v>
      </c>
      <c r="BM27" s="46">
        <v>41.216000000000001</v>
      </c>
      <c r="BN27" s="46">
        <v>0.88529999999999998</v>
      </c>
      <c r="BO27" s="46" t="s">
        <v>18</v>
      </c>
      <c r="BP27" s="46">
        <v>10.74</v>
      </c>
      <c r="BQ27" s="46">
        <v>11.22</v>
      </c>
      <c r="BR27" s="46">
        <v>12.44</v>
      </c>
      <c r="BS27" s="46">
        <v>41.465000000000003</v>
      </c>
      <c r="BT27" s="46">
        <v>0.90990000000000004</v>
      </c>
      <c r="BU27" s="46" t="s">
        <v>18</v>
      </c>
      <c r="BV27" s="46">
        <v>10.74</v>
      </c>
      <c r="BW27" s="46">
        <v>11.22</v>
      </c>
      <c r="BX27" s="46">
        <v>12.327999999999999</v>
      </c>
      <c r="BY27" s="46">
        <v>41.094000000000001</v>
      </c>
      <c r="BZ27" s="46">
        <v>0.86160000000000003</v>
      </c>
      <c r="CA27" s="46" t="s">
        <v>18</v>
      </c>
      <c r="CB27" s="46">
        <v>10.73</v>
      </c>
      <c r="CC27" s="46">
        <v>11.22</v>
      </c>
      <c r="CD27" s="46">
        <v>13.894</v>
      </c>
      <c r="CE27" s="46">
        <v>46.311999999999998</v>
      </c>
      <c r="CF27" s="46">
        <v>0.84960000000000002</v>
      </c>
      <c r="CG27" s="46" t="s">
        <v>18</v>
      </c>
      <c r="CH27" s="46">
        <v>10.74</v>
      </c>
      <c r="CI27" s="46">
        <v>11.22</v>
      </c>
      <c r="CJ27" s="46">
        <v>13.77</v>
      </c>
      <c r="CK27" s="46">
        <v>45.899000000000001</v>
      </c>
      <c r="CL27" s="46">
        <v>0.85199999999999998</v>
      </c>
      <c r="CM27" s="46" t="s">
        <v>18</v>
      </c>
      <c r="CN27" s="46">
        <v>10.73</v>
      </c>
      <c r="CO27" s="46">
        <v>11.22</v>
      </c>
      <c r="CP27" s="46">
        <v>13.519</v>
      </c>
      <c r="CQ27" s="46">
        <v>45.063000000000002</v>
      </c>
      <c r="CR27" s="46">
        <v>0.82230000000000003</v>
      </c>
      <c r="CS27" s="46" t="s">
        <v>18</v>
      </c>
    </row>
    <row r="28" spans="1:97" ht="15.75" customHeight="1" x14ac:dyDescent="0.25">
      <c r="A28" s="46" t="s">
        <v>33</v>
      </c>
      <c r="B28" s="46">
        <v>49</v>
      </c>
      <c r="C28" s="46">
        <v>62</v>
      </c>
      <c r="D28" s="46" t="s">
        <v>55</v>
      </c>
      <c r="E28" s="46">
        <v>7.46</v>
      </c>
      <c r="F28" s="46">
        <v>3</v>
      </c>
      <c r="G28" s="46">
        <v>12</v>
      </c>
      <c r="H28" s="46">
        <v>7.49</v>
      </c>
      <c r="I28" s="46">
        <v>7.54</v>
      </c>
      <c r="J28" s="46">
        <v>1.242</v>
      </c>
      <c r="K28" s="46">
        <v>10.351000000000001</v>
      </c>
      <c r="L28" s="46">
        <v>0.78900000000000003</v>
      </c>
      <c r="M28" s="46" t="s">
        <v>18</v>
      </c>
      <c r="N28" s="46">
        <v>7.49</v>
      </c>
      <c r="O28" s="46">
        <v>7.54</v>
      </c>
      <c r="P28" s="46">
        <v>1.0549999999999999</v>
      </c>
      <c r="Q28" s="46">
        <v>8.7889999999999997</v>
      </c>
      <c r="R28" s="46">
        <v>0.81320000000000003</v>
      </c>
      <c r="S28" s="46" t="s">
        <v>18</v>
      </c>
      <c r="T28" s="46">
        <v>7.48</v>
      </c>
      <c r="U28" s="46">
        <v>7.53</v>
      </c>
      <c r="V28" s="46">
        <v>1.22</v>
      </c>
      <c r="W28" s="46">
        <v>10.17</v>
      </c>
      <c r="X28" s="46">
        <v>0.83489999999999998</v>
      </c>
      <c r="Y28" s="46" t="s">
        <v>18</v>
      </c>
      <c r="Z28" s="46">
        <v>7.49</v>
      </c>
      <c r="AA28" s="46">
        <v>7.54</v>
      </c>
      <c r="AB28" s="46">
        <v>1.744</v>
      </c>
      <c r="AC28" s="46">
        <v>14.53</v>
      </c>
      <c r="AD28" s="46">
        <v>0.78369999999999995</v>
      </c>
      <c r="AE28" s="46" t="s">
        <v>18</v>
      </c>
      <c r="AF28" s="46">
        <v>7.48</v>
      </c>
      <c r="AG28" s="46">
        <v>7.54</v>
      </c>
      <c r="AH28" s="46">
        <v>1.7509999999999999</v>
      </c>
      <c r="AI28" s="46">
        <v>14.590999999999999</v>
      </c>
      <c r="AJ28" s="46">
        <v>0.748</v>
      </c>
      <c r="AK28" s="46" t="s">
        <v>18</v>
      </c>
      <c r="AL28" s="46">
        <v>7.49</v>
      </c>
      <c r="AM28" s="46">
        <v>7.54</v>
      </c>
      <c r="AN28" s="46">
        <v>1.923</v>
      </c>
      <c r="AO28" s="46">
        <v>16.021999999999998</v>
      </c>
      <c r="AP28" s="46">
        <v>0.55759999999999998</v>
      </c>
      <c r="AQ28" s="46" t="s">
        <v>18</v>
      </c>
      <c r="AR28" s="46">
        <v>7.48</v>
      </c>
      <c r="AS28" s="46">
        <v>7.54</v>
      </c>
      <c r="AT28" s="46">
        <v>3.15</v>
      </c>
      <c r="AU28" s="46">
        <v>26.253</v>
      </c>
      <c r="AV28" s="46">
        <v>0.7641</v>
      </c>
      <c r="AW28" s="46" t="s">
        <v>18</v>
      </c>
      <c r="AX28" s="46">
        <v>7.49</v>
      </c>
      <c r="AY28" s="46">
        <v>7.54</v>
      </c>
      <c r="AZ28" s="46">
        <v>2.9809999999999999</v>
      </c>
      <c r="BA28" s="46">
        <v>24.843</v>
      </c>
      <c r="BB28" s="46">
        <v>0.71760000000000002</v>
      </c>
      <c r="BC28" s="46" t="s">
        <v>18</v>
      </c>
      <c r="BD28" s="46">
        <v>7.49</v>
      </c>
      <c r="BE28" s="46">
        <v>7.54</v>
      </c>
      <c r="BF28" s="46">
        <v>2.8540000000000001</v>
      </c>
      <c r="BG28" s="46">
        <v>23.782</v>
      </c>
      <c r="BH28" s="46">
        <v>0.76859999999999995</v>
      </c>
      <c r="BI28" s="46" t="s">
        <v>18</v>
      </c>
      <c r="BJ28" s="46">
        <v>7.49</v>
      </c>
      <c r="BK28" s="46">
        <v>7.54</v>
      </c>
      <c r="BL28" s="46">
        <v>3.758</v>
      </c>
      <c r="BM28" s="46">
        <v>31.315999999999999</v>
      </c>
      <c r="BN28" s="46">
        <v>0.75290000000000001</v>
      </c>
      <c r="BO28" s="46" t="s">
        <v>18</v>
      </c>
      <c r="BP28" s="46">
        <v>7.49</v>
      </c>
      <c r="BQ28" s="46">
        <v>7.54</v>
      </c>
      <c r="BR28" s="46">
        <v>4.0199999999999996</v>
      </c>
      <c r="BS28" s="46">
        <v>33.5</v>
      </c>
      <c r="BT28" s="46">
        <v>0.73029999999999995</v>
      </c>
      <c r="BU28" s="46" t="s">
        <v>18</v>
      </c>
      <c r="BV28" s="46">
        <v>7.49</v>
      </c>
      <c r="BW28" s="46">
        <v>7.54</v>
      </c>
      <c r="BX28" s="46">
        <v>3.7050000000000001</v>
      </c>
      <c r="BY28" s="46">
        <v>30.878</v>
      </c>
      <c r="BZ28" s="46">
        <v>0.65500000000000003</v>
      </c>
      <c r="CA28" s="46" t="s">
        <v>18</v>
      </c>
      <c r="CB28" s="46">
        <v>7.48</v>
      </c>
      <c r="CC28" s="46">
        <v>7.54</v>
      </c>
      <c r="CD28" s="46">
        <v>4.8129999999999997</v>
      </c>
      <c r="CE28" s="46">
        <v>40.112000000000002</v>
      </c>
      <c r="CF28" s="46">
        <v>0.70650000000000002</v>
      </c>
      <c r="CG28" s="46" t="s">
        <v>18</v>
      </c>
      <c r="CH28" s="46">
        <v>7.49</v>
      </c>
      <c r="CI28" s="46">
        <v>7.54</v>
      </c>
      <c r="CJ28" s="46">
        <v>4.7370000000000001</v>
      </c>
      <c r="CK28" s="46">
        <v>39.475999999999999</v>
      </c>
      <c r="CL28" s="46">
        <v>0.77459999999999996</v>
      </c>
      <c r="CM28" s="46" t="s">
        <v>18</v>
      </c>
      <c r="CN28" s="46">
        <v>7.48</v>
      </c>
      <c r="CO28" s="46">
        <v>7.53</v>
      </c>
      <c r="CP28" s="46">
        <v>5.1109999999999998</v>
      </c>
      <c r="CQ28" s="46">
        <v>42.591999999999999</v>
      </c>
      <c r="CR28" s="46">
        <v>0.63219999999999998</v>
      </c>
      <c r="CS28" s="46" t="s">
        <v>18</v>
      </c>
    </row>
    <row r="29" spans="1:97" ht="15.75" customHeight="1" x14ac:dyDescent="0.25">
      <c r="A29" s="46" t="s">
        <v>33</v>
      </c>
      <c r="B29" s="46">
        <v>49</v>
      </c>
      <c r="C29" s="46">
        <v>64</v>
      </c>
      <c r="D29" s="46" t="s">
        <v>56</v>
      </c>
      <c r="E29" s="46">
        <v>8.4700000000000006</v>
      </c>
      <c r="F29" s="46">
        <v>4</v>
      </c>
      <c r="G29" s="46">
        <v>14</v>
      </c>
      <c r="H29" s="46">
        <v>8.43</v>
      </c>
      <c r="I29" s="46">
        <v>8.73</v>
      </c>
      <c r="J29" s="46">
        <v>1.0760000000000001</v>
      </c>
      <c r="K29" s="46">
        <v>7.6870000000000003</v>
      </c>
      <c r="L29" s="46">
        <v>0.96040000000000003</v>
      </c>
      <c r="M29" s="46" t="s">
        <v>19</v>
      </c>
      <c r="N29" s="46">
        <v>8.44</v>
      </c>
      <c r="O29" s="46">
        <v>8.73</v>
      </c>
      <c r="P29" s="46">
        <v>0.94799999999999995</v>
      </c>
      <c r="Q29" s="46">
        <v>6.7729999999999997</v>
      </c>
      <c r="R29" s="46">
        <v>0.96519999999999995</v>
      </c>
      <c r="S29" s="46" t="s">
        <v>19</v>
      </c>
      <c r="T29" s="46">
        <v>8.43</v>
      </c>
      <c r="U29" s="46">
        <v>8.73</v>
      </c>
      <c r="V29" s="46">
        <v>1.163</v>
      </c>
      <c r="W29" s="46">
        <v>8.3049999999999997</v>
      </c>
      <c r="X29" s="46">
        <v>0.96299999999999997</v>
      </c>
      <c r="Y29" s="46" t="s">
        <v>19</v>
      </c>
      <c r="Z29" s="46">
        <v>8.44</v>
      </c>
      <c r="AA29" s="46">
        <v>8.73</v>
      </c>
      <c r="AB29" s="46">
        <v>1.6759999999999999</v>
      </c>
      <c r="AC29" s="46">
        <v>11.974</v>
      </c>
      <c r="AD29" s="46">
        <v>0.95820000000000005</v>
      </c>
      <c r="AE29" s="46" t="s">
        <v>19</v>
      </c>
      <c r="AF29" s="46">
        <v>8.43</v>
      </c>
      <c r="AG29" s="46">
        <v>8.73</v>
      </c>
      <c r="AH29" s="46">
        <v>1.73</v>
      </c>
      <c r="AI29" s="46">
        <v>12.353999999999999</v>
      </c>
      <c r="AJ29" s="46">
        <v>0.95520000000000005</v>
      </c>
      <c r="AK29" s="46" t="s">
        <v>19</v>
      </c>
      <c r="AL29" s="46">
        <v>8.44</v>
      </c>
      <c r="AM29" s="46">
        <v>8.73</v>
      </c>
      <c r="AN29" s="46">
        <v>1.79</v>
      </c>
      <c r="AO29" s="46">
        <v>12.787000000000001</v>
      </c>
      <c r="AP29" s="46">
        <v>0.96360000000000001</v>
      </c>
      <c r="AQ29" s="46" t="s">
        <v>19</v>
      </c>
      <c r="AR29" s="46">
        <v>8.43</v>
      </c>
      <c r="AS29" s="46">
        <v>8.73</v>
      </c>
      <c r="AT29" s="46">
        <v>2.9020000000000001</v>
      </c>
      <c r="AU29" s="46">
        <v>20.728000000000002</v>
      </c>
      <c r="AV29" s="46">
        <v>0.95030000000000003</v>
      </c>
      <c r="AW29" s="46" t="s">
        <v>19</v>
      </c>
      <c r="AX29" s="46">
        <v>8.44</v>
      </c>
      <c r="AY29" s="46">
        <v>8.73</v>
      </c>
      <c r="AZ29" s="46">
        <v>2.8639999999999999</v>
      </c>
      <c r="BA29" s="46">
        <v>20.459</v>
      </c>
      <c r="BB29" s="46">
        <v>0.93200000000000005</v>
      </c>
      <c r="BC29" s="46" t="s">
        <v>19</v>
      </c>
      <c r="BD29" s="46">
        <v>8.43</v>
      </c>
      <c r="BE29" s="46">
        <v>8.73</v>
      </c>
      <c r="BF29" s="46">
        <v>2.863</v>
      </c>
      <c r="BG29" s="46">
        <v>20.452999999999999</v>
      </c>
      <c r="BH29" s="46">
        <v>0.95930000000000004</v>
      </c>
      <c r="BI29" s="46" t="s">
        <v>19</v>
      </c>
      <c r="BJ29" s="46">
        <v>8.44</v>
      </c>
      <c r="BK29" s="46">
        <v>8.73</v>
      </c>
      <c r="BL29" s="46">
        <v>3.6509999999999998</v>
      </c>
      <c r="BM29" s="46">
        <v>26.077999999999999</v>
      </c>
      <c r="BN29" s="46">
        <v>0.95130000000000003</v>
      </c>
      <c r="BO29" s="46" t="s">
        <v>19</v>
      </c>
      <c r="BP29" s="46">
        <v>8.44</v>
      </c>
      <c r="BQ29" s="46">
        <v>8.73</v>
      </c>
      <c r="BR29" s="46">
        <v>3.7989999999999999</v>
      </c>
      <c r="BS29" s="46">
        <v>27.138000000000002</v>
      </c>
      <c r="BT29" s="46">
        <v>0.93340000000000001</v>
      </c>
      <c r="BU29" s="46" t="s">
        <v>19</v>
      </c>
      <c r="BV29" s="46">
        <v>8.43</v>
      </c>
      <c r="BW29" s="46">
        <v>8.73</v>
      </c>
      <c r="BX29" s="46">
        <v>3.74</v>
      </c>
      <c r="BY29" s="46">
        <v>26.715</v>
      </c>
      <c r="BZ29" s="46">
        <v>0.96419999999999995</v>
      </c>
      <c r="CA29" s="46" t="s">
        <v>19</v>
      </c>
      <c r="CB29" s="46">
        <v>8.43</v>
      </c>
      <c r="CC29" s="46">
        <v>8.73</v>
      </c>
      <c r="CD29" s="46">
        <v>4.8789999999999996</v>
      </c>
      <c r="CE29" s="46">
        <v>34.847999999999999</v>
      </c>
      <c r="CF29" s="46">
        <v>0.93700000000000006</v>
      </c>
      <c r="CG29" s="46" t="s">
        <v>19</v>
      </c>
      <c r="CH29" s="46">
        <v>8.44</v>
      </c>
      <c r="CI29" s="46">
        <v>8.73</v>
      </c>
      <c r="CJ29" s="46">
        <v>4.7830000000000004</v>
      </c>
      <c r="CK29" s="46">
        <v>34.164999999999999</v>
      </c>
      <c r="CL29" s="46">
        <v>0.95040000000000002</v>
      </c>
      <c r="CM29" s="46" t="s">
        <v>19</v>
      </c>
      <c r="CN29" s="46">
        <v>8.43</v>
      </c>
      <c r="CO29" s="46">
        <v>8.73</v>
      </c>
      <c r="CP29" s="46">
        <v>4.8140000000000001</v>
      </c>
      <c r="CQ29" s="46">
        <v>34.387999999999998</v>
      </c>
      <c r="CR29" s="46">
        <v>0.95269999999999999</v>
      </c>
      <c r="CS29" s="46" t="s">
        <v>19</v>
      </c>
    </row>
    <row r="30" spans="1:97" ht="15.75" customHeight="1" x14ac:dyDescent="0.25">
      <c r="A30" s="46" t="s">
        <v>33</v>
      </c>
      <c r="B30" s="46">
        <v>49</v>
      </c>
      <c r="C30" s="46">
        <v>69</v>
      </c>
      <c r="D30" s="46" t="s">
        <v>57</v>
      </c>
      <c r="E30" s="46">
        <v>9.66</v>
      </c>
      <c r="F30" s="46">
        <v>3</v>
      </c>
      <c r="G30" s="46">
        <v>19</v>
      </c>
      <c r="H30" s="46">
        <v>9.58</v>
      </c>
      <c r="I30" s="46">
        <v>10.029999999999999</v>
      </c>
      <c r="J30" s="46">
        <v>1.3580000000000001</v>
      </c>
      <c r="K30" s="46">
        <v>7.1459999999999999</v>
      </c>
      <c r="L30" s="46">
        <v>0.95679999999999998</v>
      </c>
      <c r="M30" s="46" t="s">
        <v>19</v>
      </c>
      <c r="N30" s="46">
        <v>9.59</v>
      </c>
      <c r="O30" s="46">
        <v>10.029999999999999</v>
      </c>
      <c r="P30" s="46">
        <v>1.1910000000000001</v>
      </c>
      <c r="Q30" s="46">
        <v>6.27</v>
      </c>
      <c r="R30" s="46">
        <v>0.9556</v>
      </c>
      <c r="S30" s="46" t="s">
        <v>19</v>
      </c>
      <c r="T30" s="46">
        <v>9.58</v>
      </c>
      <c r="U30" s="46">
        <v>10.029999999999999</v>
      </c>
      <c r="V30" s="46">
        <v>1.4570000000000001</v>
      </c>
      <c r="W30" s="46">
        <v>7.6680000000000001</v>
      </c>
      <c r="X30" s="46">
        <v>0.95930000000000004</v>
      </c>
      <c r="Y30" s="46" t="s">
        <v>19</v>
      </c>
      <c r="Z30" s="46">
        <v>9.59</v>
      </c>
      <c r="AA30" s="46">
        <v>10.029999999999999</v>
      </c>
      <c r="AB30" s="46">
        <v>1.89</v>
      </c>
      <c r="AC30" s="46">
        <v>9.9480000000000004</v>
      </c>
      <c r="AD30" s="46">
        <v>0.9587</v>
      </c>
      <c r="AE30" s="46" t="s">
        <v>19</v>
      </c>
      <c r="AF30" s="46">
        <v>9.58</v>
      </c>
      <c r="AG30" s="46">
        <v>10.029999999999999</v>
      </c>
      <c r="AH30" s="46">
        <v>1.946</v>
      </c>
      <c r="AI30" s="46">
        <v>10.242000000000001</v>
      </c>
      <c r="AJ30" s="46">
        <v>0.95130000000000003</v>
      </c>
      <c r="AK30" s="46" t="s">
        <v>19</v>
      </c>
      <c r="AL30" s="46">
        <v>9.58</v>
      </c>
      <c r="AM30" s="46">
        <v>10.029999999999999</v>
      </c>
      <c r="AN30" s="46">
        <v>2.0619999999999998</v>
      </c>
      <c r="AO30" s="46">
        <v>10.853999999999999</v>
      </c>
      <c r="AP30" s="46">
        <v>0.95309999999999995</v>
      </c>
      <c r="AQ30" s="46" t="s">
        <v>19</v>
      </c>
      <c r="AR30" s="46">
        <v>9.58</v>
      </c>
      <c r="AS30" s="46">
        <v>10.029999999999999</v>
      </c>
      <c r="AT30" s="46">
        <v>3.5219999999999998</v>
      </c>
      <c r="AU30" s="46">
        <v>18.536999999999999</v>
      </c>
      <c r="AV30" s="46">
        <v>0.95109999999999995</v>
      </c>
      <c r="AW30" s="46" t="s">
        <v>19</v>
      </c>
      <c r="AX30" s="46">
        <v>9.59</v>
      </c>
      <c r="AY30" s="46">
        <v>10.029999999999999</v>
      </c>
      <c r="AZ30" s="46">
        <v>3.5209999999999999</v>
      </c>
      <c r="BA30" s="46">
        <v>18.53</v>
      </c>
      <c r="BB30" s="46">
        <v>0.94620000000000004</v>
      </c>
      <c r="BC30" s="46" t="s">
        <v>19</v>
      </c>
      <c r="BD30" s="46">
        <v>9.58</v>
      </c>
      <c r="BE30" s="46">
        <v>10.029999999999999</v>
      </c>
      <c r="BF30" s="46">
        <v>3.5409999999999999</v>
      </c>
      <c r="BG30" s="46">
        <v>18.635000000000002</v>
      </c>
      <c r="BH30" s="46">
        <v>0.93779999999999997</v>
      </c>
      <c r="BI30" s="46" t="s">
        <v>19</v>
      </c>
      <c r="BJ30" s="46">
        <v>9.59</v>
      </c>
      <c r="BK30" s="46">
        <v>10.029999999999999</v>
      </c>
      <c r="BL30" s="46">
        <v>4.8280000000000003</v>
      </c>
      <c r="BM30" s="46">
        <v>25.411999999999999</v>
      </c>
      <c r="BN30" s="46">
        <v>0.95130000000000003</v>
      </c>
      <c r="BO30" s="46" t="s">
        <v>19</v>
      </c>
      <c r="BP30" s="46">
        <v>9.59</v>
      </c>
      <c r="BQ30" s="46">
        <v>10.029999999999999</v>
      </c>
      <c r="BR30" s="46">
        <v>4.97</v>
      </c>
      <c r="BS30" s="46">
        <v>26.157</v>
      </c>
      <c r="BT30" s="46">
        <v>0.94740000000000002</v>
      </c>
      <c r="BU30" s="46" t="s">
        <v>19</v>
      </c>
      <c r="BV30" s="46">
        <v>9.59</v>
      </c>
      <c r="BW30" s="46">
        <v>10.029999999999999</v>
      </c>
      <c r="BX30" s="46">
        <v>4.93</v>
      </c>
      <c r="BY30" s="46">
        <v>25.949000000000002</v>
      </c>
      <c r="BZ30" s="46">
        <v>0.94489999999999996</v>
      </c>
      <c r="CA30" s="46" t="s">
        <v>19</v>
      </c>
      <c r="CB30" s="46">
        <v>9.58</v>
      </c>
      <c r="CC30" s="46">
        <v>10.029999999999999</v>
      </c>
      <c r="CD30" s="46">
        <v>6.3680000000000003</v>
      </c>
      <c r="CE30" s="46">
        <v>33.515000000000001</v>
      </c>
      <c r="CF30" s="46">
        <v>0.93969999999999998</v>
      </c>
      <c r="CG30" s="46" t="s">
        <v>19</v>
      </c>
      <c r="CH30" s="46">
        <v>9.59</v>
      </c>
      <c r="CI30" s="46">
        <v>10.029999999999999</v>
      </c>
      <c r="CJ30" s="46">
        <v>6.1669999999999998</v>
      </c>
      <c r="CK30" s="46">
        <v>32.457999999999998</v>
      </c>
      <c r="CL30" s="46">
        <v>0.9425</v>
      </c>
      <c r="CM30" s="46" t="s">
        <v>19</v>
      </c>
      <c r="CN30" s="46">
        <v>9.58</v>
      </c>
      <c r="CO30" s="46">
        <v>10.029999999999999</v>
      </c>
      <c r="CP30" s="46">
        <v>6.2270000000000003</v>
      </c>
      <c r="CQ30" s="46">
        <v>32.771000000000001</v>
      </c>
      <c r="CR30" s="46">
        <v>0.93359999999999999</v>
      </c>
      <c r="CS30" s="46" t="s">
        <v>19</v>
      </c>
    </row>
    <row r="31" spans="1:97" ht="15.75" customHeight="1" x14ac:dyDescent="0.25">
      <c r="A31" s="46" t="s">
        <v>33</v>
      </c>
      <c r="B31" s="46">
        <v>49</v>
      </c>
      <c r="C31" s="46">
        <v>70</v>
      </c>
      <c r="D31" s="46" t="s">
        <v>58</v>
      </c>
      <c r="E31" s="46">
        <v>10.95</v>
      </c>
      <c r="F31" s="46">
        <v>3</v>
      </c>
      <c r="G31" s="46">
        <v>20</v>
      </c>
      <c r="H31" s="46">
        <v>10.74</v>
      </c>
      <c r="I31" s="46">
        <v>11.45</v>
      </c>
      <c r="J31" s="46">
        <v>1.653</v>
      </c>
      <c r="K31" s="46">
        <v>8.2629999999999999</v>
      </c>
      <c r="L31" s="46">
        <v>0.92049999999999998</v>
      </c>
      <c r="M31" s="46" t="s">
        <v>19</v>
      </c>
      <c r="N31" s="46">
        <v>10.74</v>
      </c>
      <c r="O31" s="46">
        <v>11.45</v>
      </c>
      <c r="P31" s="46">
        <v>1.4390000000000001</v>
      </c>
      <c r="Q31" s="46">
        <v>7.1959999999999997</v>
      </c>
      <c r="R31" s="46">
        <v>0.9335</v>
      </c>
      <c r="S31" s="46" t="s">
        <v>19</v>
      </c>
      <c r="T31" s="46">
        <v>10.74</v>
      </c>
      <c r="U31" s="46">
        <v>11.45</v>
      </c>
      <c r="V31" s="46">
        <v>1.7230000000000001</v>
      </c>
      <c r="W31" s="46">
        <v>8.6159999999999997</v>
      </c>
      <c r="X31" s="46">
        <v>0.92469999999999997</v>
      </c>
      <c r="Y31" s="46" t="s">
        <v>19</v>
      </c>
      <c r="Z31" s="46">
        <v>10.75</v>
      </c>
      <c r="AA31" s="46">
        <v>11.45</v>
      </c>
      <c r="AB31" s="46">
        <v>2.1349999999999998</v>
      </c>
      <c r="AC31" s="46">
        <v>10.673999999999999</v>
      </c>
      <c r="AD31" s="46">
        <v>0.93620000000000003</v>
      </c>
      <c r="AE31" s="46" t="s">
        <v>19</v>
      </c>
      <c r="AF31" s="46">
        <v>10.74</v>
      </c>
      <c r="AG31" s="46">
        <v>11.45</v>
      </c>
      <c r="AH31" s="46">
        <v>2.129</v>
      </c>
      <c r="AI31" s="46">
        <v>10.644</v>
      </c>
      <c r="AJ31" s="46">
        <v>0.94299999999999995</v>
      </c>
      <c r="AK31" s="46" t="s">
        <v>19</v>
      </c>
      <c r="AL31" s="46">
        <v>10.74</v>
      </c>
      <c r="AM31" s="46">
        <v>11.45</v>
      </c>
      <c r="AN31" s="46">
        <v>2.2810000000000001</v>
      </c>
      <c r="AO31" s="46">
        <v>11.404</v>
      </c>
      <c r="AP31" s="46">
        <v>0.94950000000000001</v>
      </c>
      <c r="AQ31" s="46" t="s">
        <v>19</v>
      </c>
      <c r="AR31" s="46">
        <v>10.74</v>
      </c>
      <c r="AS31" s="46">
        <v>11.45</v>
      </c>
      <c r="AT31" s="46">
        <v>4.0549999999999997</v>
      </c>
      <c r="AU31" s="46">
        <v>20.273</v>
      </c>
      <c r="AV31" s="46">
        <v>0.93630000000000002</v>
      </c>
      <c r="AW31" s="46" t="s">
        <v>19</v>
      </c>
      <c r="AX31" s="46">
        <v>10.74</v>
      </c>
      <c r="AY31" s="46">
        <v>11.45</v>
      </c>
      <c r="AZ31" s="46">
        <v>4.0720000000000001</v>
      </c>
      <c r="BA31" s="46">
        <v>20.359000000000002</v>
      </c>
      <c r="BB31" s="46">
        <v>0.94099999999999995</v>
      </c>
      <c r="BC31" s="46" t="s">
        <v>19</v>
      </c>
      <c r="BD31" s="46">
        <v>10.74</v>
      </c>
      <c r="BE31" s="46">
        <v>11.45</v>
      </c>
      <c r="BF31" s="46">
        <v>4.1550000000000002</v>
      </c>
      <c r="BG31" s="46">
        <v>20.773</v>
      </c>
      <c r="BH31" s="46">
        <v>0.9365</v>
      </c>
      <c r="BI31" s="46" t="s">
        <v>19</v>
      </c>
      <c r="BJ31" s="46">
        <v>10.74</v>
      </c>
      <c r="BK31" s="46">
        <v>11.45</v>
      </c>
      <c r="BL31" s="46">
        <v>5.5620000000000003</v>
      </c>
      <c r="BM31" s="46">
        <v>27.81</v>
      </c>
      <c r="BN31" s="46">
        <v>0.92490000000000006</v>
      </c>
      <c r="BO31" s="46" t="s">
        <v>19</v>
      </c>
      <c r="BP31" s="46">
        <v>10.74</v>
      </c>
      <c r="BQ31" s="46">
        <v>11.45</v>
      </c>
      <c r="BR31" s="46">
        <v>5.6420000000000003</v>
      </c>
      <c r="BS31" s="46">
        <v>28.212</v>
      </c>
      <c r="BT31" s="46">
        <v>0.93640000000000001</v>
      </c>
      <c r="BU31" s="46" t="s">
        <v>19</v>
      </c>
      <c r="BV31" s="46">
        <v>10.74</v>
      </c>
      <c r="BW31" s="46">
        <v>11.45</v>
      </c>
      <c r="BX31" s="46">
        <v>5.6109999999999998</v>
      </c>
      <c r="BY31" s="46">
        <v>28.056000000000001</v>
      </c>
      <c r="BZ31" s="46">
        <v>0.94479999999999997</v>
      </c>
      <c r="CA31" s="46" t="s">
        <v>19</v>
      </c>
      <c r="CB31" s="46">
        <v>10.74</v>
      </c>
      <c r="CC31" s="46">
        <v>11.45</v>
      </c>
      <c r="CD31" s="46">
        <v>7.0529999999999999</v>
      </c>
      <c r="CE31" s="46">
        <v>35.265999999999998</v>
      </c>
      <c r="CF31" s="46">
        <v>0.92630000000000001</v>
      </c>
      <c r="CG31" s="46" t="s">
        <v>19</v>
      </c>
      <c r="CH31" s="46">
        <v>10.74</v>
      </c>
      <c r="CI31" s="46">
        <v>11.45</v>
      </c>
      <c r="CJ31" s="46">
        <v>6.9089999999999998</v>
      </c>
      <c r="CK31" s="46">
        <v>34.546999999999997</v>
      </c>
      <c r="CL31" s="46">
        <v>0.91290000000000004</v>
      </c>
      <c r="CM31" s="46" t="s">
        <v>19</v>
      </c>
      <c r="CN31" s="46">
        <v>10.74</v>
      </c>
      <c r="CO31" s="46">
        <v>11.45</v>
      </c>
      <c r="CP31" s="46">
        <v>6.88</v>
      </c>
      <c r="CQ31" s="46">
        <v>34.398000000000003</v>
      </c>
      <c r="CR31" s="46">
        <v>0.92230000000000001</v>
      </c>
      <c r="CS31" s="46" t="s">
        <v>19</v>
      </c>
    </row>
    <row r="32" spans="1:97" ht="15.75" customHeight="1" x14ac:dyDescent="0.25">
      <c r="A32" s="46" t="s">
        <v>33</v>
      </c>
      <c r="B32" s="46">
        <v>49</v>
      </c>
      <c r="C32" s="46">
        <v>73</v>
      </c>
      <c r="D32" s="46" t="s">
        <v>59</v>
      </c>
      <c r="E32" s="46">
        <v>10.75</v>
      </c>
      <c r="F32" s="46">
        <v>4</v>
      </c>
      <c r="G32" s="46">
        <v>23</v>
      </c>
      <c r="H32" s="46">
        <v>10.51</v>
      </c>
      <c r="I32" s="46">
        <v>10.89</v>
      </c>
      <c r="J32" s="46">
        <v>3.125</v>
      </c>
      <c r="K32" s="46">
        <v>13.586</v>
      </c>
      <c r="L32" s="46">
        <v>0.91020000000000001</v>
      </c>
      <c r="M32" s="46" t="s">
        <v>19</v>
      </c>
      <c r="N32" s="46">
        <v>10.51</v>
      </c>
      <c r="O32" s="46">
        <v>10.89</v>
      </c>
      <c r="P32" s="46">
        <v>2.863</v>
      </c>
      <c r="Q32" s="46">
        <v>12.448</v>
      </c>
      <c r="R32" s="46">
        <v>0.91890000000000005</v>
      </c>
      <c r="S32" s="46" t="s">
        <v>19</v>
      </c>
      <c r="T32" s="46">
        <v>10.51</v>
      </c>
      <c r="U32" s="46">
        <v>10.88</v>
      </c>
      <c r="V32" s="46">
        <v>3.4020000000000001</v>
      </c>
      <c r="W32" s="46">
        <v>14.79</v>
      </c>
      <c r="X32" s="46">
        <v>0.90980000000000005</v>
      </c>
      <c r="Y32" s="46" t="s">
        <v>19</v>
      </c>
      <c r="Z32" s="46">
        <v>10.51</v>
      </c>
      <c r="AA32" s="46">
        <v>10.89</v>
      </c>
      <c r="AB32" s="46">
        <v>3.9180000000000001</v>
      </c>
      <c r="AC32" s="46">
        <v>17.035</v>
      </c>
      <c r="AD32" s="46">
        <v>0.90639999999999998</v>
      </c>
      <c r="AE32" s="46" t="s">
        <v>19</v>
      </c>
      <c r="AF32" s="46">
        <v>10.51</v>
      </c>
      <c r="AG32" s="46">
        <v>10.89</v>
      </c>
      <c r="AH32" s="46">
        <v>3.7469999999999999</v>
      </c>
      <c r="AI32" s="46">
        <v>16.29</v>
      </c>
      <c r="AJ32" s="46">
        <v>0.90969999999999995</v>
      </c>
      <c r="AK32" s="46" t="s">
        <v>19</v>
      </c>
      <c r="AL32" s="46">
        <v>10.51</v>
      </c>
      <c r="AM32" s="46">
        <v>10.88</v>
      </c>
      <c r="AN32" s="46">
        <v>4.07</v>
      </c>
      <c r="AO32" s="46">
        <v>17.698</v>
      </c>
      <c r="AP32" s="46">
        <v>0.91490000000000005</v>
      </c>
      <c r="AQ32" s="46" t="s">
        <v>19</v>
      </c>
      <c r="AR32" s="46">
        <v>10.51</v>
      </c>
      <c r="AS32" s="46">
        <v>10.89</v>
      </c>
      <c r="AT32" s="46">
        <v>5.891</v>
      </c>
      <c r="AU32" s="46">
        <v>25.611999999999998</v>
      </c>
      <c r="AV32" s="46">
        <v>0.90849999999999997</v>
      </c>
      <c r="AW32" s="46" t="s">
        <v>19</v>
      </c>
      <c r="AX32" s="46">
        <v>10.51</v>
      </c>
      <c r="AY32" s="46">
        <v>10.89</v>
      </c>
      <c r="AZ32" s="46">
        <v>5.9039999999999999</v>
      </c>
      <c r="BA32" s="46">
        <v>25.669</v>
      </c>
      <c r="BB32" s="46">
        <v>0.92410000000000003</v>
      </c>
      <c r="BC32" s="46" t="s">
        <v>19</v>
      </c>
      <c r="BD32" s="46">
        <v>10.51</v>
      </c>
      <c r="BE32" s="46">
        <v>10.89</v>
      </c>
      <c r="BF32" s="46">
        <v>5.9610000000000003</v>
      </c>
      <c r="BG32" s="46">
        <v>25.919</v>
      </c>
      <c r="BH32" s="46">
        <v>0.92020000000000002</v>
      </c>
      <c r="BI32" s="46" t="s">
        <v>19</v>
      </c>
      <c r="BJ32" s="46">
        <v>10.51</v>
      </c>
      <c r="BK32" s="46">
        <v>10.89</v>
      </c>
      <c r="BL32" s="46">
        <v>7.4219999999999997</v>
      </c>
      <c r="BM32" s="46">
        <v>32.268999999999998</v>
      </c>
      <c r="BN32" s="46">
        <v>0.92020000000000002</v>
      </c>
      <c r="BO32" s="46" t="s">
        <v>19</v>
      </c>
      <c r="BP32" s="46">
        <v>10.51</v>
      </c>
      <c r="BQ32" s="46">
        <v>10.89</v>
      </c>
      <c r="BR32" s="46">
        <v>7.5179999999999998</v>
      </c>
      <c r="BS32" s="46">
        <v>32.688000000000002</v>
      </c>
      <c r="BT32" s="46">
        <v>0.91559999999999997</v>
      </c>
      <c r="BU32" s="46" t="s">
        <v>19</v>
      </c>
      <c r="BV32" s="46">
        <v>10.51</v>
      </c>
      <c r="BW32" s="46">
        <v>10.89</v>
      </c>
      <c r="BX32" s="46">
        <v>7.3730000000000002</v>
      </c>
      <c r="BY32" s="46">
        <v>32.057000000000002</v>
      </c>
      <c r="BZ32" s="46">
        <v>0.90839999999999999</v>
      </c>
      <c r="CA32" s="46" t="s">
        <v>19</v>
      </c>
      <c r="CB32" s="46">
        <v>10.51</v>
      </c>
      <c r="CC32" s="46">
        <v>10.89</v>
      </c>
      <c r="CD32" s="46">
        <v>8.89</v>
      </c>
      <c r="CE32" s="46">
        <v>38.652999999999999</v>
      </c>
      <c r="CF32" s="46">
        <v>0.90710000000000002</v>
      </c>
      <c r="CG32" s="46" t="s">
        <v>19</v>
      </c>
      <c r="CH32" s="46">
        <v>10.51</v>
      </c>
      <c r="CI32" s="46">
        <v>10.89</v>
      </c>
      <c r="CJ32" s="46">
        <v>8.7490000000000006</v>
      </c>
      <c r="CK32" s="46">
        <v>38.04</v>
      </c>
      <c r="CL32" s="46">
        <v>0.90790000000000004</v>
      </c>
      <c r="CM32" s="46" t="s">
        <v>19</v>
      </c>
      <c r="CN32" s="46">
        <v>10.51</v>
      </c>
      <c r="CO32" s="46">
        <v>10.88</v>
      </c>
      <c r="CP32" s="46">
        <v>8.6449999999999996</v>
      </c>
      <c r="CQ32" s="46">
        <v>37.587000000000003</v>
      </c>
      <c r="CR32" s="46">
        <v>0.89370000000000005</v>
      </c>
      <c r="CS32" s="46" t="s">
        <v>19</v>
      </c>
    </row>
    <row r="33" spans="1:97" ht="15.75" customHeight="1" x14ac:dyDescent="0.25">
      <c r="A33" s="46" t="s">
        <v>33</v>
      </c>
      <c r="B33" s="46">
        <v>49</v>
      </c>
      <c r="C33" s="46">
        <v>79</v>
      </c>
      <c r="D33" s="46" t="s">
        <v>60</v>
      </c>
      <c r="E33" s="46">
        <v>10.69</v>
      </c>
      <c r="F33" s="46">
        <v>6</v>
      </c>
      <c r="G33" s="46">
        <v>29</v>
      </c>
      <c r="H33" s="46">
        <v>10.68</v>
      </c>
      <c r="I33" s="46">
        <v>10.71</v>
      </c>
      <c r="J33" s="46">
        <v>7.57</v>
      </c>
      <c r="K33" s="46">
        <v>26.105</v>
      </c>
      <c r="L33" s="46">
        <v>0.91779999999999995</v>
      </c>
      <c r="M33" s="46" t="s">
        <v>19</v>
      </c>
      <c r="N33" s="46">
        <v>10.68</v>
      </c>
      <c r="O33" s="46">
        <v>10.71</v>
      </c>
      <c r="P33" s="46">
        <v>6.4640000000000004</v>
      </c>
      <c r="Q33" s="46">
        <v>22.29</v>
      </c>
      <c r="R33" s="46">
        <v>0.94910000000000005</v>
      </c>
      <c r="S33" s="46" t="s">
        <v>19</v>
      </c>
      <c r="T33" s="46">
        <v>10.67</v>
      </c>
      <c r="U33" s="46">
        <v>10.71</v>
      </c>
      <c r="V33" s="46">
        <v>7.95</v>
      </c>
      <c r="W33" s="46">
        <v>27.414999999999999</v>
      </c>
      <c r="X33" s="46">
        <v>0.93369999999999997</v>
      </c>
      <c r="Y33" s="46" t="s">
        <v>19</v>
      </c>
      <c r="Z33" s="46">
        <v>10.68</v>
      </c>
      <c r="AA33" s="46">
        <v>10.71</v>
      </c>
      <c r="AB33" s="46">
        <v>8.5609999999999999</v>
      </c>
      <c r="AC33" s="46">
        <v>29.518999999999998</v>
      </c>
      <c r="AD33" s="46">
        <v>0.9425</v>
      </c>
      <c r="AE33" s="46" t="s">
        <v>19</v>
      </c>
      <c r="AF33" s="46">
        <v>10.68</v>
      </c>
      <c r="AG33" s="46">
        <v>10.71</v>
      </c>
      <c r="AH33" s="46">
        <v>8.0190000000000001</v>
      </c>
      <c r="AI33" s="46">
        <v>27.652000000000001</v>
      </c>
      <c r="AJ33" s="46">
        <v>0.94989999999999997</v>
      </c>
      <c r="AK33" s="46" t="s">
        <v>19</v>
      </c>
      <c r="AL33" s="46">
        <v>10.67</v>
      </c>
      <c r="AM33" s="46">
        <v>10.71</v>
      </c>
      <c r="AN33" s="46">
        <v>8.7159999999999993</v>
      </c>
      <c r="AO33" s="46">
        <v>30.056999999999999</v>
      </c>
      <c r="AP33" s="46">
        <v>0.94089999999999996</v>
      </c>
      <c r="AQ33" s="46" t="s">
        <v>19</v>
      </c>
      <c r="AR33" s="46">
        <v>10.68</v>
      </c>
      <c r="AS33" s="46">
        <v>10.71</v>
      </c>
      <c r="AT33" s="46">
        <v>10.444000000000001</v>
      </c>
      <c r="AU33" s="46">
        <v>36.015000000000001</v>
      </c>
      <c r="AV33" s="46">
        <v>0.94330000000000003</v>
      </c>
      <c r="AW33" s="46" t="s">
        <v>19</v>
      </c>
      <c r="AX33" s="46">
        <v>10.68</v>
      </c>
      <c r="AY33" s="46">
        <v>10.71</v>
      </c>
      <c r="AZ33" s="46">
        <v>10.491</v>
      </c>
      <c r="BA33" s="46">
        <v>36.176000000000002</v>
      </c>
      <c r="BB33" s="46">
        <v>0.94979999999999998</v>
      </c>
      <c r="BC33" s="46" t="s">
        <v>19</v>
      </c>
      <c r="BD33" s="46">
        <v>10.68</v>
      </c>
      <c r="BE33" s="46">
        <v>10.71</v>
      </c>
      <c r="BF33" s="46">
        <v>10.596</v>
      </c>
      <c r="BG33" s="46">
        <v>36.539000000000001</v>
      </c>
      <c r="BH33" s="46">
        <v>0.94069999999999998</v>
      </c>
      <c r="BI33" s="46" t="s">
        <v>19</v>
      </c>
      <c r="BJ33" s="46">
        <v>10.68</v>
      </c>
      <c r="BK33" s="46">
        <v>10.71</v>
      </c>
      <c r="BL33" s="46">
        <v>11.959</v>
      </c>
      <c r="BM33" s="46">
        <v>41.238999999999997</v>
      </c>
      <c r="BN33" s="46">
        <v>0.94179999999999997</v>
      </c>
      <c r="BO33" s="46" t="s">
        <v>19</v>
      </c>
      <c r="BP33" s="46">
        <v>10.68</v>
      </c>
      <c r="BQ33" s="46">
        <v>10.71</v>
      </c>
      <c r="BR33" s="46">
        <v>12.121</v>
      </c>
      <c r="BS33" s="46">
        <v>41.796999999999997</v>
      </c>
      <c r="BT33" s="46">
        <v>0.94799999999999995</v>
      </c>
      <c r="BU33" s="46" t="s">
        <v>19</v>
      </c>
      <c r="BV33" s="46">
        <v>10.68</v>
      </c>
      <c r="BW33" s="46">
        <v>10.71</v>
      </c>
      <c r="BX33" s="46">
        <v>11.917999999999999</v>
      </c>
      <c r="BY33" s="46">
        <v>41.094999999999999</v>
      </c>
      <c r="BZ33" s="46">
        <v>0.93310000000000004</v>
      </c>
      <c r="CA33" s="46" t="s">
        <v>19</v>
      </c>
      <c r="CB33" s="46">
        <v>10.68</v>
      </c>
      <c r="CC33" s="46">
        <v>10.71</v>
      </c>
      <c r="CD33" s="46">
        <v>13.497</v>
      </c>
      <c r="CE33" s="46">
        <v>46.542999999999999</v>
      </c>
      <c r="CF33" s="46">
        <v>0.9446</v>
      </c>
      <c r="CG33" s="46" t="s">
        <v>19</v>
      </c>
      <c r="CH33" s="46">
        <v>10.68</v>
      </c>
      <c r="CI33" s="46">
        <v>10.71</v>
      </c>
      <c r="CJ33" s="46">
        <v>13.324</v>
      </c>
      <c r="CK33" s="46">
        <v>45.945</v>
      </c>
      <c r="CL33" s="46">
        <v>0.93179999999999996</v>
      </c>
      <c r="CM33" s="46" t="s">
        <v>19</v>
      </c>
      <c r="CN33" s="46">
        <v>10.67</v>
      </c>
      <c r="CO33" s="46">
        <v>10.71</v>
      </c>
      <c r="CP33" s="46">
        <v>13.074</v>
      </c>
      <c r="CQ33" s="46">
        <v>45.082000000000001</v>
      </c>
      <c r="CR33" s="46">
        <v>0.94520000000000004</v>
      </c>
      <c r="CS33" s="46" t="s">
        <v>19</v>
      </c>
    </row>
    <row r="34" spans="1:97" ht="15.75" customHeight="1" x14ac:dyDescent="0.25">
      <c r="A34" s="46" t="s">
        <v>33</v>
      </c>
      <c r="B34" s="46">
        <v>49</v>
      </c>
      <c r="C34" s="46">
        <v>80</v>
      </c>
      <c r="D34" s="46" t="s">
        <v>61</v>
      </c>
      <c r="E34" s="46">
        <v>11.06</v>
      </c>
      <c r="F34" s="46">
        <v>3</v>
      </c>
      <c r="G34" s="46">
        <v>30</v>
      </c>
      <c r="H34" s="46">
        <v>11.26</v>
      </c>
      <c r="I34" s="46">
        <v>11.38</v>
      </c>
      <c r="J34" s="46">
        <v>7.4480000000000004</v>
      </c>
      <c r="K34" s="46">
        <v>24.826000000000001</v>
      </c>
      <c r="L34" s="46">
        <v>0.82240000000000002</v>
      </c>
      <c r="M34" s="46" t="s">
        <v>18</v>
      </c>
      <c r="N34" s="46">
        <v>11.27</v>
      </c>
      <c r="O34" s="46">
        <v>11.38</v>
      </c>
      <c r="P34" s="46">
        <v>6.6079999999999997</v>
      </c>
      <c r="Q34" s="46">
        <v>22.027000000000001</v>
      </c>
      <c r="R34" s="46">
        <v>0.76800000000000002</v>
      </c>
      <c r="S34" s="46" t="s">
        <v>18</v>
      </c>
      <c r="T34" s="46">
        <v>11.26</v>
      </c>
      <c r="U34" s="46">
        <v>11.38</v>
      </c>
      <c r="V34" s="46">
        <v>8.0679999999999996</v>
      </c>
      <c r="W34" s="46">
        <v>26.893000000000001</v>
      </c>
      <c r="X34" s="46">
        <v>0.85960000000000003</v>
      </c>
      <c r="Y34" s="46" t="s">
        <v>19</v>
      </c>
      <c r="Z34" s="46">
        <v>11.27</v>
      </c>
      <c r="AA34" s="46">
        <v>11.38</v>
      </c>
      <c r="AB34" s="46">
        <v>8.8460000000000001</v>
      </c>
      <c r="AC34" s="46">
        <v>29.486000000000001</v>
      </c>
      <c r="AD34" s="46">
        <v>0.84330000000000005</v>
      </c>
      <c r="AE34" s="46" t="s">
        <v>18</v>
      </c>
      <c r="AF34" s="46">
        <v>11.26</v>
      </c>
      <c r="AG34" s="46">
        <v>11.38</v>
      </c>
      <c r="AH34" s="46">
        <v>8.359</v>
      </c>
      <c r="AI34" s="46">
        <v>27.864999999999998</v>
      </c>
      <c r="AJ34" s="46">
        <v>0.83779999999999999</v>
      </c>
      <c r="AK34" s="46" t="s">
        <v>18</v>
      </c>
      <c r="AL34" s="46">
        <v>11.26</v>
      </c>
      <c r="AM34" s="46">
        <v>11.38</v>
      </c>
      <c r="AN34" s="46">
        <v>9.0180000000000007</v>
      </c>
      <c r="AO34" s="46">
        <v>30.061</v>
      </c>
      <c r="AP34" s="46">
        <v>0.69259999999999999</v>
      </c>
      <c r="AQ34" s="46" t="s">
        <v>18</v>
      </c>
      <c r="AR34" s="46">
        <v>11.26</v>
      </c>
      <c r="AS34" s="46">
        <v>11.38</v>
      </c>
      <c r="AT34" s="46">
        <v>11.028</v>
      </c>
      <c r="AU34" s="46">
        <v>36.76</v>
      </c>
      <c r="AV34" s="46">
        <v>0.84350000000000003</v>
      </c>
      <c r="AW34" s="46" t="s">
        <v>18</v>
      </c>
      <c r="AX34" s="46">
        <v>11.26</v>
      </c>
      <c r="AY34" s="46">
        <v>11.38</v>
      </c>
      <c r="AZ34" s="46">
        <v>11.065</v>
      </c>
      <c r="BA34" s="46">
        <v>36.884999999999998</v>
      </c>
      <c r="BB34" s="46">
        <v>0.78790000000000004</v>
      </c>
      <c r="BC34" s="46" t="s">
        <v>18</v>
      </c>
      <c r="BD34" s="46">
        <v>11.26</v>
      </c>
      <c r="BE34" s="46">
        <v>11.38</v>
      </c>
      <c r="BF34" s="46">
        <v>11.706</v>
      </c>
      <c r="BG34" s="46">
        <v>39.018999999999998</v>
      </c>
      <c r="BH34" s="46">
        <v>0.67459999999999998</v>
      </c>
      <c r="BI34" s="46" t="s">
        <v>18</v>
      </c>
      <c r="BJ34" s="46">
        <v>11.27</v>
      </c>
      <c r="BK34" s="46">
        <v>11.38</v>
      </c>
      <c r="BL34" s="46">
        <v>12.542999999999999</v>
      </c>
      <c r="BM34" s="46">
        <v>41.808999999999997</v>
      </c>
      <c r="BN34" s="46">
        <v>0.78310000000000002</v>
      </c>
      <c r="BO34" s="46" t="s">
        <v>18</v>
      </c>
      <c r="BP34" s="46">
        <v>11.27</v>
      </c>
      <c r="BQ34" s="46">
        <v>11.38</v>
      </c>
      <c r="BR34" s="46">
        <v>12.794</v>
      </c>
      <c r="BS34" s="46">
        <v>42.646999999999998</v>
      </c>
      <c r="BT34" s="46">
        <v>0.7913</v>
      </c>
      <c r="BU34" s="46" t="s">
        <v>18</v>
      </c>
      <c r="BV34" s="46">
        <v>11.06</v>
      </c>
      <c r="BW34" s="46">
        <v>11.19</v>
      </c>
      <c r="BX34" s="46">
        <v>13.246</v>
      </c>
      <c r="BY34" s="46">
        <v>44.154000000000003</v>
      </c>
      <c r="BZ34" s="46">
        <v>0.77859999999999996</v>
      </c>
      <c r="CA34" s="46" t="s">
        <v>18</v>
      </c>
      <c r="CB34" s="46">
        <v>11.26</v>
      </c>
      <c r="CC34" s="46">
        <v>11.38</v>
      </c>
      <c r="CD34" s="46">
        <v>14.077</v>
      </c>
      <c r="CE34" s="46">
        <v>46.921999999999997</v>
      </c>
      <c r="CF34" s="46">
        <v>0.77659999999999996</v>
      </c>
      <c r="CG34" s="46" t="s">
        <v>18</v>
      </c>
      <c r="CH34" s="46">
        <v>11.26</v>
      </c>
      <c r="CI34" s="46">
        <v>11.38</v>
      </c>
      <c r="CJ34" s="46">
        <v>13.840999999999999</v>
      </c>
      <c r="CK34" s="46">
        <v>46.137999999999998</v>
      </c>
      <c r="CL34" s="46">
        <v>0.79</v>
      </c>
      <c r="CM34" s="46" t="s">
        <v>18</v>
      </c>
      <c r="CN34" s="46">
        <v>11.26</v>
      </c>
      <c r="CO34" s="46">
        <v>11.39</v>
      </c>
      <c r="CP34" s="46">
        <v>13.345000000000001</v>
      </c>
      <c r="CQ34" s="46">
        <v>44.482999999999997</v>
      </c>
      <c r="CR34" s="46">
        <v>0.47860000000000003</v>
      </c>
      <c r="CS34" s="46" t="s">
        <v>18</v>
      </c>
    </row>
    <row r="35" spans="1:97" ht="15.75" customHeight="1" x14ac:dyDescent="0.25">
      <c r="A35" s="46" t="s">
        <v>33</v>
      </c>
      <c r="B35" s="46">
        <v>49</v>
      </c>
      <c r="C35" s="46">
        <v>88</v>
      </c>
      <c r="D35" s="46" t="s">
        <v>62</v>
      </c>
      <c r="E35" s="46">
        <v>11.88</v>
      </c>
      <c r="F35" s="46">
        <v>6</v>
      </c>
      <c r="G35" s="46">
        <v>38</v>
      </c>
      <c r="H35" s="46">
        <v>11.82</v>
      </c>
      <c r="I35" s="46">
        <v>12.2</v>
      </c>
      <c r="J35" s="46">
        <v>8.9179999999999993</v>
      </c>
      <c r="K35" s="46">
        <v>23.468</v>
      </c>
      <c r="L35" s="46">
        <v>0.85460000000000003</v>
      </c>
      <c r="M35" s="46" t="s">
        <v>18</v>
      </c>
      <c r="N35" s="46">
        <v>11.82</v>
      </c>
      <c r="O35" s="46">
        <v>12.2</v>
      </c>
      <c r="P35" s="46">
        <v>7.82</v>
      </c>
      <c r="Q35" s="46">
        <v>20.579000000000001</v>
      </c>
      <c r="R35" s="46">
        <v>0.8105</v>
      </c>
      <c r="S35" s="46" t="s">
        <v>18</v>
      </c>
      <c r="T35" s="46">
        <v>11.82</v>
      </c>
      <c r="U35" s="46">
        <v>12.19</v>
      </c>
      <c r="V35" s="46">
        <v>9.2650000000000006</v>
      </c>
      <c r="W35" s="46">
        <v>24.382000000000001</v>
      </c>
      <c r="X35" s="46">
        <v>0.87970000000000004</v>
      </c>
      <c r="Y35" s="46" t="s">
        <v>19</v>
      </c>
      <c r="Z35" s="46">
        <v>11.82</v>
      </c>
      <c r="AA35" s="46">
        <v>12.2</v>
      </c>
      <c r="AB35" s="46">
        <v>10.114000000000001</v>
      </c>
      <c r="AC35" s="46">
        <v>26.614999999999998</v>
      </c>
      <c r="AD35" s="46">
        <v>0.86350000000000005</v>
      </c>
      <c r="AE35" s="46" t="s">
        <v>19</v>
      </c>
      <c r="AF35" s="46">
        <v>11.82</v>
      </c>
      <c r="AG35" s="46">
        <v>12.2</v>
      </c>
      <c r="AH35" s="46">
        <v>9.6489999999999991</v>
      </c>
      <c r="AI35" s="46">
        <v>25.393000000000001</v>
      </c>
      <c r="AJ35" s="46">
        <v>0.89339999999999997</v>
      </c>
      <c r="AK35" s="46" t="s">
        <v>19</v>
      </c>
      <c r="AL35" s="46">
        <v>11.82</v>
      </c>
      <c r="AM35" s="46">
        <v>12.19</v>
      </c>
      <c r="AN35" s="46">
        <v>10.487</v>
      </c>
      <c r="AO35" s="46">
        <v>27.597999999999999</v>
      </c>
      <c r="AP35" s="46">
        <v>0.87760000000000005</v>
      </c>
      <c r="AQ35" s="46" t="s">
        <v>19</v>
      </c>
      <c r="AR35" s="46">
        <v>11.82</v>
      </c>
      <c r="AS35" s="46">
        <v>12.19</v>
      </c>
      <c r="AT35" s="46">
        <v>13.451000000000001</v>
      </c>
      <c r="AU35" s="46">
        <v>35.396999999999998</v>
      </c>
      <c r="AV35" s="46">
        <v>0.88419999999999999</v>
      </c>
      <c r="AW35" s="46" t="s">
        <v>19</v>
      </c>
      <c r="AX35" s="46">
        <v>11.82</v>
      </c>
      <c r="AY35" s="46">
        <v>12.2</v>
      </c>
      <c r="AZ35" s="46">
        <v>13.488</v>
      </c>
      <c r="BA35" s="46">
        <v>35.494</v>
      </c>
      <c r="BB35" s="46">
        <v>0.87</v>
      </c>
      <c r="BC35" s="46" t="s">
        <v>19</v>
      </c>
      <c r="BD35" s="46">
        <v>11.82</v>
      </c>
      <c r="BE35" s="46">
        <v>12.2</v>
      </c>
      <c r="BF35" s="46">
        <v>13.728999999999999</v>
      </c>
      <c r="BG35" s="46">
        <v>36.128</v>
      </c>
      <c r="BH35" s="46">
        <v>0.83630000000000004</v>
      </c>
      <c r="BI35" s="46" t="s">
        <v>18</v>
      </c>
      <c r="BJ35" s="46">
        <v>11.82</v>
      </c>
      <c r="BK35" s="46">
        <v>12.2</v>
      </c>
      <c r="BL35" s="46">
        <v>15.78</v>
      </c>
      <c r="BM35" s="46">
        <v>41.526000000000003</v>
      </c>
      <c r="BN35" s="46">
        <v>0.876</v>
      </c>
      <c r="BO35" s="46" t="s">
        <v>19</v>
      </c>
      <c r="BP35" s="46">
        <v>11.82</v>
      </c>
      <c r="BQ35" s="46">
        <v>12.2</v>
      </c>
      <c r="BR35" s="46">
        <v>15.853999999999999</v>
      </c>
      <c r="BS35" s="46">
        <v>41.722000000000001</v>
      </c>
      <c r="BT35" s="46">
        <v>0.89500000000000002</v>
      </c>
      <c r="BU35" s="46" t="s">
        <v>19</v>
      </c>
      <c r="BV35" s="46">
        <v>11.82</v>
      </c>
      <c r="BW35" s="46">
        <v>12.2</v>
      </c>
      <c r="BX35" s="46">
        <v>15.526</v>
      </c>
      <c r="BY35" s="46">
        <v>40.859000000000002</v>
      </c>
      <c r="BZ35" s="46">
        <v>0.79469999999999996</v>
      </c>
      <c r="CA35" s="46" t="s">
        <v>18</v>
      </c>
      <c r="CB35" s="46">
        <v>11.82</v>
      </c>
      <c r="CC35" s="46">
        <v>12.2</v>
      </c>
      <c r="CD35" s="46">
        <v>17.503</v>
      </c>
      <c r="CE35" s="46">
        <v>46.061</v>
      </c>
      <c r="CF35" s="46">
        <v>0.80759999999999998</v>
      </c>
      <c r="CG35" s="46" t="s">
        <v>18</v>
      </c>
      <c r="CH35" s="46">
        <v>11.82</v>
      </c>
      <c r="CI35" s="46">
        <v>12.19</v>
      </c>
      <c r="CJ35" s="46">
        <v>17.277000000000001</v>
      </c>
      <c r="CK35" s="46">
        <v>45.466000000000001</v>
      </c>
      <c r="CL35" s="46">
        <v>0.83940000000000003</v>
      </c>
      <c r="CM35" s="46" t="s">
        <v>18</v>
      </c>
      <c r="CN35" s="46">
        <v>11.82</v>
      </c>
      <c r="CO35" s="46">
        <v>12.2</v>
      </c>
      <c r="CP35" s="46">
        <v>16.824999999999999</v>
      </c>
      <c r="CQ35" s="46">
        <v>44.277000000000001</v>
      </c>
      <c r="CR35" s="46">
        <v>0.84379999999999999</v>
      </c>
      <c r="CS35" s="46" t="s">
        <v>18</v>
      </c>
    </row>
    <row r="36" spans="1:97" ht="15.75" customHeight="1" x14ac:dyDescent="0.25">
      <c r="A36" s="46" t="s">
        <v>33</v>
      </c>
      <c r="B36" s="46">
        <v>71</v>
      </c>
      <c r="C36" s="46">
        <v>79</v>
      </c>
      <c r="D36" s="46" t="s">
        <v>63</v>
      </c>
      <c r="E36" s="46">
        <v>6.15</v>
      </c>
      <c r="F36" s="46">
        <v>2</v>
      </c>
      <c r="G36" s="46">
        <v>7</v>
      </c>
      <c r="H36" s="46">
        <v>6.12</v>
      </c>
      <c r="I36" s="46">
        <v>6.32</v>
      </c>
      <c r="J36" s="46">
        <v>4.6840000000000002</v>
      </c>
      <c r="K36" s="46">
        <v>66.912999999999997</v>
      </c>
      <c r="L36" s="46">
        <v>0.90780000000000005</v>
      </c>
      <c r="M36" s="46" t="s">
        <v>19</v>
      </c>
      <c r="N36" s="46">
        <v>6.13</v>
      </c>
      <c r="O36" s="46">
        <v>6.32</v>
      </c>
      <c r="P36" s="46">
        <v>3.968</v>
      </c>
      <c r="Q36" s="46">
        <v>56.692</v>
      </c>
      <c r="R36" s="46">
        <v>0.95399999999999996</v>
      </c>
      <c r="S36" s="46" t="s">
        <v>19</v>
      </c>
      <c r="T36" s="46">
        <v>6.12</v>
      </c>
      <c r="U36" s="46">
        <v>6.32</v>
      </c>
      <c r="V36" s="46">
        <v>4.7809999999999997</v>
      </c>
      <c r="W36" s="46">
        <v>68.293999999999997</v>
      </c>
      <c r="X36" s="46">
        <v>0.92310000000000003</v>
      </c>
      <c r="Y36" s="46" t="s">
        <v>19</v>
      </c>
      <c r="Z36" s="46">
        <v>6.13</v>
      </c>
      <c r="AA36" s="46">
        <v>6.32</v>
      </c>
      <c r="AB36" s="46">
        <v>5.0999999999999996</v>
      </c>
      <c r="AC36" s="46">
        <v>72.863</v>
      </c>
      <c r="AD36" s="46">
        <v>0.92559999999999998</v>
      </c>
      <c r="AE36" s="46" t="s">
        <v>19</v>
      </c>
      <c r="AF36" s="46">
        <v>6.12</v>
      </c>
      <c r="AG36" s="46">
        <v>6.32</v>
      </c>
      <c r="AH36" s="46">
        <v>4.6669999999999998</v>
      </c>
      <c r="AI36" s="46">
        <v>66.668000000000006</v>
      </c>
      <c r="AJ36" s="46">
        <v>0.94440000000000002</v>
      </c>
      <c r="AK36" s="46" t="s">
        <v>19</v>
      </c>
      <c r="AL36" s="46">
        <v>6.13</v>
      </c>
      <c r="AM36" s="46">
        <v>6.32</v>
      </c>
      <c r="AN36" s="46">
        <v>4.9240000000000004</v>
      </c>
      <c r="AO36" s="46">
        <v>70.344999999999999</v>
      </c>
      <c r="AP36" s="46">
        <v>0.93220000000000003</v>
      </c>
      <c r="AQ36" s="46" t="s">
        <v>19</v>
      </c>
      <c r="AR36" s="46">
        <v>6.12</v>
      </c>
      <c r="AS36" s="46">
        <v>6.32</v>
      </c>
      <c r="AT36" s="46">
        <v>5.101</v>
      </c>
      <c r="AU36" s="46">
        <v>72.867000000000004</v>
      </c>
      <c r="AV36" s="46">
        <v>0.93710000000000004</v>
      </c>
      <c r="AW36" s="46" t="s">
        <v>19</v>
      </c>
      <c r="AX36" s="46">
        <v>6.13</v>
      </c>
      <c r="AY36" s="46">
        <v>6.32</v>
      </c>
      <c r="AZ36" s="46">
        <v>5.133</v>
      </c>
      <c r="BA36" s="46">
        <v>73.332999999999998</v>
      </c>
      <c r="BB36" s="46">
        <v>0.9536</v>
      </c>
      <c r="BC36" s="46" t="s">
        <v>19</v>
      </c>
      <c r="BD36" s="46">
        <v>6.13</v>
      </c>
      <c r="BE36" s="46">
        <v>6.32</v>
      </c>
      <c r="BF36" s="46">
        <v>5.1550000000000002</v>
      </c>
      <c r="BG36" s="46">
        <v>73.649000000000001</v>
      </c>
      <c r="BH36" s="46">
        <v>0.92859999999999998</v>
      </c>
      <c r="BI36" s="46" t="s">
        <v>19</v>
      </c>
      <c r="BJ36" s="46">
        <v>6.13</v>
      </c>
      <c r="BK36" s="46">
        <v>6.32</v>
      </c>
      <c r="BL36" s="46">
        <v>5.1159999999999997</v>
      </c>
      <c r="BM36" s="46">
        <v>73.090999999999994</v>
      </c>
      <c r="BN36" s="46">
        <v>0.93689999999999996</v>
      </c>
      <c r="BO36" s="46" t="s">
        <v>19</v>
      </c>
      <c r="BP36" s="46">
        <v>6.13</v>
      </c>
      <c r="BQ36" s="46">
        <v>6.32</v>
      </c>
      <c r="BR36" s="46">
        <v>5.2450000000000001</v>
      </c>
      <c r="BS36" s="46">
        <v>74.933999999999997</v>
      </c>
      <c r="BT36" s="46">
        <v>0.95779999999999998</v>
      </c>
      <c r="BU36" s="46" t="s">
        <v>19</v>
      </c>
      <c r="BV36" s="46">
        <v>6.13</v>
      </c>
      <c r="BW36" s="46">
        <v>6.32</v>
      </c>
      <c r="BX36" s="46">
        <v>5.1580000000000004</v>
      </c>
      <c r="BY36" s="46">
        <v>73.680999999999997</v>
      </c>
      <c r="BZ36" s="46">
        <v>0.95209999999999995</v>
      </c>
      <c r="CA36" s="46" t="s">
        <v>19</v>
      </c>
      <c r="CB36" s="46">
        <v>6.12</v>
      </c>
      <c r="CC36" s="46">
        <v>6.32</v>
      </c>
      <c r="CD36" s="46">
        <v>5.2859999999999996</v>
      </c>
      <c r="CE36" s="46">
        <v>75.507000000000005</v>
      </c>
      <c r="CF36" s="46">
        <v>0.9466</v>
      </c>
      <c r="CG36" s="46" t="s">
        <v>19</v>
      </c>
      <c r="CH36" s="46">
        <v>6.13</v>
      </c>
      <c r="CI36" s="46">
        <v>6.32</v>
      </c>
      <c r="CJ36" s="46">
        <v>5.1859999999999999</v>
      </c>
      <c r="CK36" s="46">
        <v>74.081000000000003</v>
      </c>
      <c r="CL36" s="46">
        <v>0.94189999999999996</v>
      </c>
      <c r="CM36" s="46" t="s">
        <v>19</v>
      </c>
      <c r="CN36" s="46">
        <v>6.12</v>
      </c>
      <c r="CO36" s="46">
        <v>6.32</v>
      </c>
      <c r="CP36" s="46">
        <v>5.0170000000000003</v>
      </c>
      <c r="CQ36" s="46">
        <v>71.677000000000007</v>
      </c>
      <c r="CR36" s="46">
        <v>0.95030000000000003</v>
      </c>
      <c r="CS36" s="46" t="s">
        <v>19</v>
      </c>
    </row>
    <row r="37" spans="1:97" ht="15.75" customHeight="1" x14ac:dyDescent="0.25">
      <c r="A37" s="46" t="s">
        <v>33</v>
      </c>
      <c r="B37" s="46">
        <v>71</v>
      </c>
      <c r="C37" s="46">
        <v>80</v>
      </c>
      <c r="D37" s="46" t="s">
        <v>64</v>
      </c>
      <c r="E37" s="46">
        <v>7.81</v>
      </c>
      <c r="F37" s="46">
        <v>3</v>
      </c>
      <c r="G37" s="46">
        <v>8</v>
      </c>
      <c r="H37" s="46">
        <v>7.7</v>
      </c>
      <c r="I37" s="46">
        <v>7.96</v>
      </c>
      <c r="J37" s="46">
        <v>4.4690000000000003</v>
      </c>
      <c r="K37" s="46">
        <v>55.856999999999999</v>
      </c>
      <c r="L37" s="46">
        <v>0.92720000000000002</v>
      </c>
      <c r="M37" s="46" t="s">
        <v>19</v>
      </c>
      <c r="N37" s="46">
        <v>7.71</v>
      </c>
      <c r="O37" s="46">
        <v>7.97</v>
      </c>
      <c r="P37" s="46">
        <v>4.0810000000000004</v>
      </c>
      <c r="Q37" s="46">
        <v>51.012999999999998</v>
      </c>
      <c r="R37" s="46">
        <v>0.94159999999999999</v>
      </c>
      <c r="S37" s="46" t="s">
        <v>19</v>
      </c>
      <c r="T37" s="46">
        <v>7.7</v>
      </c>
      <c r="U37" s="46">
        <v>7.96</v>
      </c>
      <c r="V37" s="46">
        <v>4.9080000000000004</v>
      </c>
      <c r="W37" s="46">
        <v>61.353999999999999</v>
      </c>
      <c r="X37" s="46">
        <v>0.90980000000000005</v>
      </c>
      <c r="Y37" s="46" t="s">
        <v>19</v>
      </c>
      <c r="Z37" s="46">
        <v>7.71</v>
      </c>
      <c r="AA37" s="46">
        <v>7.97</v>
      </c>
      <c r="AB37" s="46">
        <v>5.4539999999999997</v>
      </c>
      <c r="AC37" s="46">
        <v>68.17</v>
      </c>
      <c r="AD37" s="46">
        <v>0.90510000000000002</v>
      </c>
      <c r="AE37" s="46" t="s">
        <v>18</v>
      </c>
      <c r="AF37" s="46">
        <v>7.7</v>
      </c>
      <c r="AG37" s="46">
        <v>7.96</v>
      </c>
      <c r="AH37" s="46">
        <v>5.0620000000000003</v>
      </c>
      <c r="AI37" s="46">
        <v>63.28</v>
      </c>
      <c r="AJ37" s="46">
        <v>0.90859999999999996</v>
      </c>
      <c r="AK37" s="46" t="s">
        <v>18</v>
      </c>
      <c r="AL37" s="46">
        <v>7.7</v>
      </c>
      <c r="AM37" s="46">
        <v>7.97</v>
      </c>
      <c r="AN37" s="46">
        <v>4.827</v>
      </c>
      <c r="AO37" s="46">
        <v>60.338000000000001</v>
      </c>
      <c r="AP37" s="46">
        <v>0.86270000000000002</v>
      </c>
      <c r="AQ37" s="46" t="s">
        <v>18</v>
      </c>
      <c r="AR37" s="46">
        <v>7.7</v>
      </c>
      <c r="AS37" s="46">
        <v>7.96</v>
      </c>
      <c r="AT37" s="46">
        <v>5.8310000000000004</v>
      </c>
      <c r="AU37" s="46">
        <v>72.888999999999996</v>
      </c>
      <c r="AV37" s="46">
        <v>0.90810000000000002</v>
      </c>
      <c r="AW37" s="46" t="s">
        <v>18</v>
      </c>
      <c r="AX37" s="46">
        <v>7.7</v>
      </c>
      <c r="AY37" s="46">
        <v>7.96</v>
      </c>
      <c r="AZ37" s="46">
        <v>5.7889999999999997</v>
      </c>
      <c r="BA37" s="46">
        <v>72.356999999999999</v>
      </c>
      <c r="BB37" s="46">
        <v>0.88319999999999999</v>
      </c>
      <c r="BC37" s="46" t="s">
        <v>18</v>
      </c>
      <c r="BD37" s="46">
        <v>7.7</v>
      </c>
      <c r="BE37" s="46">
        <v>7.96</v>
      </c>
      <c r="BF37" s="46">
        <v>5.9640000000000004</v>
      </c>
      <c r="BG37" s="46">
        <v>74.552999999999997</v>
      </c>
      <c r="BH37" s="46">
        <v>0.86129999999999995</v>
      </c>
      <c r="BI37" s="46" t="s">
        <v>18</v>
      </c>
      <c r="BJ37" s="46">
        <v>7.71</v>
      </c>
      <c r="BK37" s="46">
        <v>7.97</v>
      </c>
      <c r="BL37" s="46">
        <v>5.85</v>
      </c>
      <c r="BM37" s="46">
        <v>73.13</v>
      </c>
      <c r="BN37" s="46">
        <v>0.90739999999999998</v>
      </c>
      <c r="BO37" s="46" t="s">
        <v>18</v>
      </c>
      <c r="BP37" s="46">
        <v>7.7</v>
      </c>
      <c r="BQ37" s="46">
        <v>7.97</v>
      </c>
      <c r="BR37" s="46">
        <v>5.9589999999999996</v>
      </c>
      <c r="BS37" s="46">
        <v>74.483999999999995</v>
      </c>
      <c r="BT37" s="46">
        <v>0.89410000000000001</v>
      </c>
      <c r="BU37" s="46" t="s">
        <v>18</v>
      </c>
      <c r="BV37" s="46">
        <v>7.7</v>
      </c>
      <c r="BW37" s="46">
        <v>7.96</v>
      </c>
      <c r="BX37" s="46">
        <v>5.8760000000000003</v>
      </c>
      <c r="BY37" s="46">
        <v>73.447000000000003</v>
      </c>
      <c r="BZ37" s="46">
        <v>0.84589999999999999</v>
      </c>
      <c r="CA37" s="46" t="s">
        <v>18</v>
      </c>
      <c r="CB37" s="46">
        <v>7.7</v>
      </c>
      <c r="CC37" s="46">
        <v>7.96</v>
      </c>
      <c r="CD37" s="46">
        <v>6.0869999999999997</v>
      </c>
      <c r="CE37" s="46">
        <v>76.087000000000003</v>
      </c>
      <c r="CF37" s="46">
        <v>0.89780000000000004</v>
      </c>
      <c r="CG37" s="46" t="s">
        <v>18</v>
      </c>
      <c r="CH37" s="46">
        <v>7.7</v>
      </c>
      <c r="CI37" s="46">
        <v>7.97</v>
      </c>
      <c r="CJ37" s="46">
        <v>5.907</v>
      </c>
      <c r="CK37" s="46">
        <v>73.831999999999994</v>
      </c>
      <c r="CL37" s="46">
        <v>0.91100000000000003</v>
      </c>
      <c r="CM37" s="46" t="s">
        <v>18</v>
      </c>
      <c r="CN37" s="46">
        <v>7.7</v>
      </c>
      <c r="CO37" s="46">
        <v>7.96</v>
      </c>
      <c r="CP37" s="46">
        <v>5.8289999999999997</v>
      </c>
      <c r="CQ37" s="46">
        <v>72.866</v>
      </c>
      <c r="CR37" s="46">
        <v>0.90569999999999995</v>
      </c>
      <c r="CS37" s="46" t="s">
        <v>18</v>
      </c>
    </row>
    <row r="38" spans="1:97" ht="15.75" customHeight="1" x14ac:dyDescent="0.25">
      <c r="A38" s="46" t="s">
        <v>33</v>
      </c>
      <c r="B38" s="46">
        <v>80</v>
      </c>
      <c r="C38" s="46">
        <v>88</v>
      </c>
      <c r="D38" s="46" t="s">
        <v>65</v>
      </c>
      <c r="E38" s="46">
        <v>9.24</v>
      </c>
      <c r="F38" s="46">
        <v>1</v>
      </c>
      <c r="G38" s="46">
        <v>7</v>
      </c>
      <c r="H38" s="46">
        <v>9.0500000000000007</v>
      </c>
      <c r="I38" s="46">
        <v>9.48</v>
      </c>
      <c r="J38" s="46">
        <v>0.85299999999999998</v>
      </c>
      <c r="K38" s="46">
        <v>12.185</v>
      </c>
      <c r="L38" s="46">
        <v>0.94069999999999998</v>
      </c>
      <c r="M38" s="46" t="s">
        <v>19</v>
      </c>
      <c r="N38" s="46">
        <v>9.0500000000000007</v>
      </c>
      <c r="O38" s="46">
        <v>9.48</v>
      </c>
      <c r="P38" s="46">
        <v>0.82199999999999995</v>
      </c>
      <c r="Q38" s="46">
        <v>11.747999999999999</v>
      </c>
      <c r="R38" s="46">
        <v>0.93110000000000004</v>
      </c>
      <c r="S38" s="46" t="s">
        <v>19</v>
      </c>
      <c r="T38" s="46">
        <v>9.0500000000000007</v>
      </c>
      <c r="U38" s="46">
        <v>9.48</v>
      </c>
      <c r="V38" s="46">
        <v>0.93300000000000005</v>
      </c>
      <c r="W38" s="46">
        <v>13.33</v>
      </c>
      <c r="X38" s="46">
        <v>0.93210000000000004</v>
      </c>
      <c r="Y38" s="46" t="s">
        <v>19</v>
      </c>
      <c r="Z38" s="46">
        <v>9.0500000000000007</v>
      </c>
      <c r="AA38" s="46">
        <v>9.49</v>
      </c>
      <c r="AB38" s="46">
        <v>0.96499999999999997</v>
      </c>
      <c r="AC38" s="46">
        <v>13.781000000000001</v>
      </c>
      <c r="AD38" s="46">
        <v>0.94020000000000004</v>
      </c>
      <c r="AE38" s="46" t="s">
        <v>19</v>
      </c>
      <c r="AF38" s="46">
        <v>9.0500000000000007</v>
      </c>
      <c r="AG38" s="46">
        <v>9.48</v>
      </c>
      <c r="AH38" s="46">
        <v>0.98199999999999998</v>
      </c>
      <c r="AI38" s="46">
        <v>14.026999999999999</v>
      </c>
      <c r="AJ38" s="46">
        <v>0.9365</v>
      </c>
      <c r="AK38" s="46" t="s">
        <v>19</v>
      </c>
      <c r="AL38" s="46">
        <v>9.0500000000000007</v>
      </c>
      <c r="AM38" s="46">
        <v>9.48</v>
      </c>
      <c r="AN38" s="46">
        <v>1.0289999999999999</v>
      </c>
      <c r="AO38" s="46">
        <v>14.702999999999999</v>
      </c>
      <c r="AP38" s="46">
        <v>0.92410000000000003</v>
      </c>
      <c r="AQ38" s="46" t="s">
        <v>19</v>
      </c>
      <c r="AR38" s="46">
        <v>9.0500000000000007</v>
      </c>
      <c r="AS38" s="46">
        <v>9.48</v>
      </c>
      <c r="AT38" s="46">
        <v>1.4139999999999999</v>
      </c>
      <c r="AU38" s="46">
        <v>20.204000000000001</v>
      </c>
      <c r="AV38" s="46">
        <v>0.93710000000000004</v>
      </c>
      <c r="AW38" s="46" t="s">
        <v>19</v>
      </c>
      <c r="AX38" s="46">
        <v>9.0500000000000007</v>
      </c>
      <c r="AY38" s="46">
        <v>9.48</v>
      </c>
      <c r="AZ38" s="46">
        <v>1.423</v>
      </c>
      <c r="BA38" s="46">
        <v>20.331</v>
      </c>
      <c r="BB38" s="46">
        <v>0.93359999999999999</v>
      </c>
      <c r="BC38" s="46" t="s">
        <v>19</v>
      </c>
      <c r="BD38" s="46">
        <v>9.0500000000000007</v>
      </c>
      <c r="BE38" s="46">
        <v>9.48</v>
      </c>
      <c r="BF38" s="46">
        <v>1.4510000000000001</v>
      </c>
      <c r="BG38" s="46">
        <v>20.734999999999999</v>
      </c>
      <c r="BH38" s="46">
        <v>0.94220000000000004</v>
      </c>
      <c r="BI38" s="46" t="s">
        <v>19</v>
      </c>
      <c r="BJ38" s="46">
        <v>9.0500000000000007</v>
      </c>
      <c r="BK38" s="46">
        <v>9.49</v>
      </c>
      <c r="BL38" s="46">
        <v>1.794</v>
      </c>
      <c r="BM38" s="46">
        <v>25.632999999999999</v>
      </c>
      <c r="BN38" s="46">
        <v>0.93149999999999999</v>
      </c>
      <c r="BO38" s="46" t="s">
        <v>19</v>
      </c>
      <c r="BP38" s="46">
        <v>9.0500000000000007</v>
      </c>
      <c r="BQ38" s="46">
        <v>9.49</v>
      </c>
      <c r="BR38" s="46">
        <v>1.831</v>
      </c>
      <c r="BS38" s="46">
        <v>26.155000000000001</v>
      </c>
      <c r="BT38" s="46">
        <v>0.94189999999999996</v>
      </c>
      <c r="BU38" s="46" t="s">
        <v>19</v>
      </c>
      <c r="BV38" s="46">
        <v>9.0500000000000007</v>
      </c>
      <c r="BW38" s="46">
        <v>9.48</v>
      </c>
      <c r="BX38" s="46">
        <v>1.7749999999999999</v>
      </c>
      <c r="BY38" s="46">
        <v>25.356999999999999</v>
      </c>
      <c r="BZ38" s="46">
        <v>0.94540000000000002</v>
      </c>
      <c r="CA38" s="46" t="s">
        <v>19</v>
      </c>
      <c r="CB38" s="46">
        <v>9.0500000000000007</v>
      </c>
      <c r="CC38" s="46">
        <v>9.48</v>
      </c>
      <c r="CD38" s="46">
        <v>2.0819999999999999</v>
      </c>
      <c r="CE38" s="46">
        <v>29.739000000000001</v>
      </c>
      <c r="CF38" s="46">
        <v>0.9395</v>
      </c>
      <c r="CG38" s="46" t="s">
        <v>19</v>
      </c>
      <c r="CH38" s="46">
        <v>9.0500000000000007</v>
      </c>
      <c r="CI38" s="46">
        <v>9.48</v>
      </c>
      <c r="CJ38" s="46">
        <v>2.0430000000000001</v>
      </c>
      <c r="CK38" s="46">
        <v>29.19</v>
      </c>
      <c r="CL38" s="46">
        <v>0.9395</v>
      </c>
      <c r="CM38" s="46" t="s">
        <v>19</v>
      </c>
      <c r="CN38" s="46">
        <v>9.0500000000000007</v>
      </c>
      <c r="CO38" s="46">
        <v>9.48</v>
      </c>
      <c r="CP38" s="46">
        <v>2.0070000000000001</v>
      </c>
      <c r="CQ38" s="46">
        <v>28.667000000000002</v>
      </c>
      <c r="CR38" s="46">
        <v>0.94910000000000005</v>
      </c>
      <c r="CS38" s="46" t="s">
        <v>19</v>
      </c>
    </row>
    <row r="39" spans="1:97" ht="15.75" customHeight="1" x14ac:dyDescent="0.25">
      <c r="A39" s="46" t="s">
        <v>33</v>
      </c>
      <c r="B39" s="46">
        <v>80</v>
      </c>
      <c r="C39" s="46">
        <v>89</v>
      </c>
      <c r="D39" s="46" t="s">
        <v>66</v>
      </c>
      <c r="E39" s="46">
        <v>11.2</v>
      </c>
      <c r="F39" s="46">
        <v>1</v>
      </c>
      <c r="G39" s="46">
        <v>8</v>
      </c>
      <c r="H39" s="46">
        <v>11.06</v>
      </c>
      <c r="I39" s="46">
        <v>11.37</v>
      </c>
      <c r="J39" s="46">
        <v>0.79700000000000004</v>
      </c>
      <c r="K39" s="46">
        <v>9.9580000000000002</v>
      </c>
      <c r="L39" s="46">
        <v>0.93740000000000001</v>
      </c>
      <c r="M39" s="46" t="s">
        <v>19</v>
      </c>
      <c r="N39" s="46">
        <v>11.06</v>
      </c>
      <c r="O39" s="46">
        <v>11.37</v>
      </c>
      <c r="P39" s="46">
        <v>0.77800000000000002</v>
      </c>
      <c r="Q39" s="46">
        <v>9.7240000000000002</v>
      </c>
      <c r="R39" s="46">
        <v>0.90739999999999998</v>
      </c>
      <c r="S39" s="46" t="s">
        <v>18</v>
      </c>
      <c r="T39" s="46">
        <v>11.06</v>
      </c>
      <c r="U39" s="46">
        <v>11.37</v>
      </c>
      <c r="V39" s="46">
        <v>0.89300000000000002</v>
      </c>
      <c r="W39" s="46">
        <v>11.157999999999999</v>
      </c>
      <c r="X39" s="46">
        <v>0.90529999999999999</v>
      </c>
      <c r="Y39" s="46" t="s">
        <v>18</v>
      </c>
      <c r="Z39" s="46">
        <v>11.07</v>
      </c>
      <c r="AA39" s="46">
        <v>11.38</v>
      </c>
      <c r="AB39" s="46">
        <v>0.89900000000000002</v>
      </c>
      <c r="AC39" s="46">
        <v>11.243</v>
      </c>
      <c r="AD39" s="46">
        <v>0.94350000000000001</v>
      </c>
      <c r="AE39" s="46" t="s">
        <v>19</v>
      </c>
      <c r="AF39" s="46">
        <v>11.06</v>
      </c>
      <c r="AG39" s="46">
        <v>11.37</v>
      </c>
      <c r="AH39" s="46">
        <v>0.92700000000000005</v>
      </c>
      <c r="AI39" s="46">
        <v>11.590999999999999</v>
      </c>
      <c r="AJ39" s="46">
        <v>0.92959999999999998</v>
      </c>
      <c r="AK39" s="46" t="s">
        <v>19</v>
      </c>
      <c r="AL39" s="46">
        <v>11.06</v>
      </c>
      <c r="AM39" s="46">
        <v>11.37</v>
      </c>
      <c r="AN39" s="46">
        <v>1.012</v>
      </c>
      <c r="AO39" s="46">
        <v>12.648</v>
      </c>
      <c r="AP39" s="46">
        <v>0.92969999999999997</v>
      </c>
      <c r="AQ39" s="46" t="s">
        <v>18</v>
      </c>
      <c r="AR39" s="46">
        <v>11.06</v>
      </c>
      <c r="AS39" s="46">
        <v>11.37</v>
      </c>
      <c r="AT39" s="46">
        <v>1.325</v>
      </c>
      <c r="AU39" s="46">
        <v>16.561</v>
      </c>
      <c r="AV39" s="46">
        <v>0.94040000000000001</v>
      </c>
      <c r="AW39" s="46" t="s">
        <v>19</v>
      </c>
      <c r="AX39" s="46">
        <v>11.06</v>
      </c>
      <c r="AY39" s="46">
        <v>11.37</v>
      </c>
      <c r="AZ39" s="46">
        <v>1.3660000000000001</v>
      </c>
      <c r="BA39" s="46">
        <v>17.068999999999999</v>
      </c>
      <c r="BB39" s="46">
        <v>0.92649999999999999</v>
      </c>
      <c r="BC39" s="46" t="s">
        <v>19</v>
      </c>
      <c r="BD39" s="46">
        <v>11.06</v>
      </c>
      <c r="BE39" s="46">
        <v>11.37</v>
      </c>
      <c r="BF39" s="46">
        <v>1.3819999999999999</v>
      </c>
      <c r="BG39" s="46">
        <v>17.273</v>
      </c>
      <c r="BH39" s="46">
        <v>0.92630000000000001</v>
      </c>
      <c r="BI39" s="46" t="s">
        <v>18</v>
      </c>
      <c r="BJ39" s="46">
        <v>11.06</v>
      </c>
      <c r="BK39" s="46">
        <v>11.38</v>
      </c>
      <c r="BL39" s="46">
        <v>1.7070000000000001</v>
      </c>
      <c r="BM39" s="46">
        <v>21.337</v>
      </c>
      <c r="BN39" s="46">
        <v>0.93240000000000001</v>
      </c>
      <c r="BO39" s="46" t="s">
        <v>19</v>
      </c>
      <c r="BP39" s="46">
        <v>11.06</v>
      </c>
      <c r="BQ39" s="46">
        <v>11.37</v>
      </c>
      <c r="BR39" s="46">
        <v>1.7230000000000001</v>
      </c>
      <c r="BS39" s="46">
        <v>21.536999999999999</v>
      </c>
      <c r="BT39" s="46">
        <v>0.94079999999999997</v>
      </c>
      <c r="BU39" s="46" t="s">
        <v>19</v>
      </c>
      <c r="BV39" s="46">
        <v>11.06</v>
      </c>
      <c r="BW39" s="46">
        <v>11.37</v>
      </c>
      <c r="BX39" s="46">
        <v>1.7030000000000001</v>
      </c>
      <c r="BY39" s="46">
        <v>21.282</v>
      </c>
      <c r="BZ39" s="46">
        <v>0.90149999999999997</v>
      </c>
      <c r="CA39" s="46" t="s">
        <v>18</v>
      </c>
      <c r="CB39" s="46">
        <v>11.06</v>
      </c>
      <c r="CC39" s="46">
        <v>11.37</v>
      </c>
      <c r="CD39" s="46">
        <v>1.9870000000000001</v>
      </c>
      <c r="CE39" s="46">
        <v>24.841000000000001</v>
      </c>
      <c r="CF39" s="46">
        <v>0.93010000000000004</v>
      </c>
      <c r="CG39" s="46" t="s">
        <v>19</v>
      </c>
      <c r="CH39" s="46">
        <v>11.06</v>
      </c>
      <c r="CI39" s="46">
        <v>11.37</v>
      </c>
      <c r="CJ39" s="46">
        <v>1.93</v>
      </c>
      <c r="CK39" s="46">
        <v>24.128</v>
      </c>
      <c r="CL39" s="46">
        <v>0.93300000000000005</v>
      </c>
      <c r="CM39" s="46" t="s">
        <v>19</v>
      </c>
      <c r="CN39" s="46">
        <v>11.06</v>
      </c>
      <c r="CO39" s="46">
        <v>11.37</v>
      </c>
      <c r="CP39" s="46">
        <v>1.873</v>
      </c>
      <c r="CQ39" s="46">
        <v>23.417999999999999</v>
      </c>
      <c r="CR39" s="46">
        <v>0.9395</v>
      </c>
      <c r="CS39" s="46" t="s">
        <v>18</v>
      </c>
    </row>
    <row r="40" spans="1:97" ht="15.75" customHeight="1" x14ac:dyDescent="0.25">
      <c r="A40" s="46" t="s">
        <v>33</v>
      </c>
      <c r="B40" s="46">
        <v>80</v>
      </c>
      <c r="C40" s="46">
        <v>89</v>
      </c>
      <c r="D40" s="46" t="s">
        <v>66</v>
      </c>
      <c r="E40" s="46">
        <v>11.2</v>
      </c>
      <c r="F40" s="46">
        <v>2</v>
      </c>
      <c r="G40" s="46">
        <v>8</v>
      </c>
      <c r="H40" s="46">
        <v>11.01</v>
      </c>
      <c r="I40" s="46">
        <v>11.52</v>
      </c>
      <c r="J40" s="46">
        <v>0.80600000000000005</v>
      </c>
      <c r="K40" s="46">
        <v>10.08</v>
      </c>
      <c r="L40" s="46">
        <v>0.9375</v>
      </c>
      <c r="M40" s="46" t="s">
        <v>19</v>
      </c>
      <c r="N40" s="46">
        <v>11.01</v>
      </c>
      <c r="O40" s="46">
        <v>11.52</v>
      </c>
      <c r="P40" s="46">
        <v>0.79400000000000004</v>
      </c>
      <c r="Q40" s="46">
        <v>9.9239999999999995</v>
      </c>
      <c r="R40" s="46">
        <v>0.93689999999999996</v>
      </c>
      <c r="S40" s="46" t="s">
        <v>19</v>
      </c>
      <c r="T40" s="46">
        <v>11.01</v>
      </c>
      <c r="U40" s="46">
        <v>11.51</v>
      </c>
      <c r="V40" s="46">
        <v>0.89200000000000002</v>
      </c>
      <c r="W40" s="46">
        <v>11.154</v>
      </c>
      <c r="X40" s="46">
        <v>0.93259999999999998</v>
      </c>
      <c r="Y40" s="46" t="s">
        <v>19</v>
      </c>
      <c r="Z40" s="46">
        <v>11.01</v>
      </c>
      <c r="AA40" s="46">
        <v>11.52</v>
      </c>
      <c r="AB40" s="46">
        <v>0.89300000000000002</v>
      </c>
      <c r="AC40" s="46">
        <v>11.164</v>
      </c>
      <c r="AD40" s="46">
        <v>0.93369999999999997</v>
      </c>
      <c r="AE40" s="46" t="s">
        <v>19</v>
      </c>
      <c r="AF40" s="46">
        <v>11.01</v>
      </c>
      <c r="AG40" s="46">
        <v>11.52</v>
      </c>
      <c r="AH40" s="46">
        <v>0.93</v>
      </c>
      <c r="AI40" s="46">
        <v>11.625</v>
      </c>
      <c r="AJ40" s="46">
        <v>0.92579999999999996</v>
      </c>
      <c r="AK40" s="46" t="s">
        <v>19</v>
      </c>
      <c r="AL40" s="46">
        <v>11.01</v>
      </c>
      <c r="AM40" s="46">
        <v>11.51</v>
      </c>
      <c r="AN40" s="46">
        <v>1.018</v>
      </c>
      <c r="AO40" s="46">
        <v>12.731</v>
      </c>
      <c r="AP40" s="46">
        <v>0.92649999999999999</v>
      </c>
      <c r="AQ40" s="46" t="s">
        <v>19</v>
      </c>
      <c r="AR40" s="46">
        <v>11.01</v>
      </c>
      <c r="AS40" s="46">
        <v>11.51</v>
      </c>
      <c r="AT40" s="46">
        <v>1.3149999999999999</v>
      </c>
      <c r="AU40" s="46">
        <v>16.433</v>
      </c>
      <c r="AV40" s="46">
        <v>0.93789999999999996</v>
      </c>
      <c r="AW40" s="46" t="s">
        <v>19</v>
      </c>
      <c r="AX40" s="46">
        <v>11.01</v>
      </c>
      <c r="AY40" s="46">
        <v>11.52</v>
      </c>
      <c r="AZ40" s="46">
        <v>1.361</v>
      </c>
      <c r="BA40" s="46">
        <v>17.007000000000001</v>
      </c>
      <c r="BB40" s="46">
        <v>0.93869999999999998</v>
      </c>
      <c r="BC40" s="46" t="s">
        <v>19</v>
      </c>
      <c r="BD40" s="46">
        <v>11.01</v>
      </c>
      <c r="BE40" s="46">
        <v>11.52</v>
      </c>
      <c r="BF40" s="46">
        <v>1.413</v>
      </c>
      <c r="BG40" s="46">
        <v>17.664000000000001</v>
      </c>
      <c r="BH40" s="46">
        <v>0.94399999999999995</v>
      </c>
      <c r="BI40" s="46" t="s">
        <v>19</v>
      </c>
      <c r="BJ40" s="46">
        <v>11.01</v>
      </c>
      <c r="BK40" s="46">
        <v>11.52</v>
      </c>
      <c r="BL40" s="46">
        <v>1.704</v>
      </c>
      <c r="BM40" s="46">
        <v>21.295999999999999</v>
      </c>
      <c r="BN40" s="46">
        <v>0.94140000000000001</v>
      </c>
      <c r="BO40" s="46" t="s">
        <v>19</v>
      </c>
      <c r="BP40" s="46">
        <v>11.01</v>
      </c>
      <c r="BQ40" s="46">
        <v>11.52</v>
      </c>
      <c r="BR40" s="46">
        <v>1.742</v>
      </c>
      <c r="BS40" s="46">
        <v>21.78</v>
      </c>
      <c r="BT40" s="46">
        <v>0.92800000000000005</v>
      </c>
      <c r="BU40" s="46" t="s">
        <v>19</v>
      </c>
      <c r="BV40" s="46">
        <v>11.01</v>
      </c>
      <c r="BW40" s="46">
        <v>11.52</v>
      </c>
      <c r="BX40" s="46">
        <v>1.7110000000000001</v>
      </c>
      <c r="BY40" s="46">
        <v>21.391999999999999</v>
      </c>
      <c r="BZ40" s="46">
        <v>0.93110000000000004</v>
      </c>
      <c r="CA40" s="46" t="s">
        <v>19</v>
      </c>
      <c r="CB40" s="46">
        <v>11.01</v>
      </c>
      <c r="CC40" s="46">
        <v>11.52</v>
      </c>
      <c r="CD40" s="46">
        <v>1.994</v>
      </c>
      <c r="CE40" s="46">
        <v>24.922000000000001</v>
      </c>
      <c r="CF40" s="46">
        <v>0.92900000000000005</v>
      </c>
      <c r="CG40" s="46" t="s">
        <v>19</v>
      </c>
      <c r="CH40" s="46">
        <v>11.01</v>
      </c>
      <c r="CI40" s="46">
        <v>11.51</v>
      </c>
      <c r="CJ40" s="46">
        <v>1.9390000000000001</v>
      </c>
      <c r="CK40" s="46">
        <v>24.231999999999999</v>
      </c>
      <c r="CL40" s="46">
        <v>0.92810000000000004</v>
      </c>
      <c r="CM40" s="46" t="s">
        <v>19</v>
      </c>
      <c r="CN40" s="46">
        <v>11.01</v>
      </c>
      <c r="CO40" s="46">
        <v>11.52</v>
      </c>
      <c r="CP40" s="46">
        <v>1.865</v>
      </c>
      <c r="CQ40" s="46">
        <v>23.317</v>
      </c>
      <c r="CR40" s="46">
        <v>0.91900000000000004</v>
      </c>
      <c r="CS40" s="46" t="s">
        <v>19</v>
      </c>
    </row>
    <row r="41" spans="1:97" ht="15.75" customHeight="1" x14ac:dyDescent="0.25">
      <c r="A41" s="46" t="s">
        <v>33</v>
      </c>
      <c r="B41" s="46">
        <v>80</v>
      </c>
      <c r="C41" s="46">
        <v>90</v>
      </c>
      <c r="D41" s="46" t="s">
        <v>67</v>
      </c>
      <c r="E41" s="46">
        <v>11.77</v>
      </c>
      <c r="F41" s="46">
        <v>2</v>
      </c>
      <c r="G41" s="46">
        <v>9</v>
      </c>
      <c r="H41" s="46">
        <v>11.59</v>
      </c>
      <c r="I41" s="46">
        <v>11.93</v>
      </c>
      <c r="J41" s="46">
        <v>0.81100000000000005</v>
      </c>
      <c r="K41" s="46">
        <v>9.0069999999999997</v>
      </c>
      <c r="L41" s="46">
        <v>0.84530000000000005</v>
      </c>
      <c r="M41" s="46" t="s">
        <v>18</v>
      </c>
      <c r="N41" s="46">
        <v>11.59</v>
      </c>
      <c r="O41" s="46">
        <v>11.93</v>
      </c>
      <c r="P41" s="46">
        <v>0.82899999999999996</v>
      </c>
      <c r="Q41" s="46">
        <v>9.2080000000000002</v>
      </c>
      <c r="R41" s="46">
        <v>0.8327</v>
      </c>
      <c r="S41" s="46" t="s">
        <v>18</v>
      </c>
      <c r="T41" s="46">
        <v>11.59</v>
      </c>
      <c r="U41" s="46">
        <v>11.93</v>
      </c>
      <c r="V41" s="46">
        <v>0.90600000000000003</v>
      </c>
      <c r="W41" s="46">
        <v>10.071999999999999</v>
      </c>
      <c r="X41" s="46">
        <v>0.8387</v>
      </c>
      <c r="Y41" s="46" t="s">
        <v>18</v>
      </c>
      <c r="Z41" s="46">
        <v>11.59</v>
      </c>
      <c r="AA41" s="46">
        <v>11.93</v>
      </c>
      <c r="AB41" s="46">
        <v>0.90500000000000003</v>
      </c>
      <c r="AC41" s="46">
        <v>10.055</v>
      </c>
      <c r="AD41" s="46">
        <v>0.83530000000000004</v>
      </c>
      <c r="AE41" s="46" t="s">
        <v>18</v>
      </c>
      <c r="AF41" s="46">
        <v>11.59</v>
      </c>
      <c r="AG41" s="46">
        <v>11.93</v>
      </c>
      <c r="AH41" s="46">
        <v>0.95699999999999996</v>
      </c>
      <c r="AI41" s="46">
        <v>10.632999999999999</v>
      </c>
      <c r="AJ41" s="46">
        <v>0.82269999999999999</v>
      </c>
      <c r="AK41" s="46" t="s">
        <v>18</v>
      </c>
      <c r="AL41" s="46">
        <v>11.59</v>
      </c>
      <c r="AM41" s="46">
        <v>11.93</v>
      </c>
      <c r="AN41" s="46">
        <v>1.0229999999999999</v>
      </c>
      <c r="AO41" s="46">
        <v>11.365</v>
      </c>
      <c r="AP41" s="46">
        <v>0.80369999999999997</v>
      </c>
      <c r="AQ41" s="46" t="s">
        <v>18</v>
      </c>
      <c r="AR41" s="46">
        <v>11.59</v>
      </c>
      <c r="AS41" s="46">
        <v>11.93</v>
      </c>
      <c r="AT41" s="46">
        <v>1.353</v>
      </c>
      <c r="AU41" s="46">
        <v>15.028</v>
      </c>
      <c r="AV41" s="46">
        <v>0.83960000000000001</v>
      </c>
      <c r="AW41" s="46" t="s">
        <v>18</v>
      </c>
      <c r="AX41" s="46">
        <v>11.59</v>
      </c>
      <c r="AY41" s="46">
        <v>11.93</v>
      </c>
      <c r="AZ41" s="46">
        <v>1.4019999999999999</v>
      </c>
      <c r="BA41" s="46">
        <v>15.583</v>
      </c>
      <c r="BB41" s="46">
        <v>0.80869999999999997</v>
      </c>
      <c r="BC41" s="46" t="s">
        <v>18</v>
      </c>
      <c r="BD41" s="46">
        <v>11.59</v>
      </c>
      <c r="BE41" s="46">
        <v>11.93</v>
      </c>
      <c r="BF41" s="46">
        <v>1.419</v>
      </c>
      <c r="BG41" s="46">
        <v>15.769</v>
      </c>
      <c r="BH41" s="46">
        <v>0.81269999999999998</v>
      </c>
      <c r="BI41" s="46" t="s">
        <v>18</v>
      </c>
      <c r="BJ41" s="46">
        <v>11.59</v>
      </c>
      <c r="BK41" s="46">
        <v>11.93</v>
      </c>
      <c r="BL41" s="46">
        <v>1.7470000000000001</v>
      </c>
      <c r="BM41" s="46">
        <v>19.408999999999999</v>
      </c>
      <c r="BN41" s="46">
        <v>0.83550000000000002</v>
      </c>
      <c r="BO41" s="46" t="s">
        <v>18</v>
      </c>
      <c r="BP41" s="46">
        <v>11.59</v>
      </c>
      <c r="BQ41" s="46">
        <v>11.93</v>
      </c>
      <c r="BR41" s="46">
        <v>1.7529999999999999</v>
      </c>
      <c r="BS41" s="46">
        <v>19.475999999999999</v>
      </c>
      <c r="BT41" s="46">
        <v>0.82189999999999996</v>
      </c>
      <c r="BU41" s="46" t="s">
        <v>18</v>
      </c>
      <c r="BV41" s="46">
        <v>11.59</v>
      </c>
      <c r="BW41" s="46">
        <v>11.93</v>
      </c>
      <c r="BX41" s="46">
        <v>1.746</v>
      </c>
      <c r="BY41" s="46">
        <v>19.399000000000001</v>
      </c>
      <c r="BZ41" s="46">
        <v>0.71360000000000001</v>
      </c>
      <c r="CA41" s="46" t="s">
        <v>18</v>
      </c>
      <c r="CB41" s="46">
        <v>11.59</v>
      </c>
      <c r="CC41" s="46">
        <v>11.93</v>
      </c>
      <c r="CD41" s="46">
        <v>2.0350000000000001</v>
      </c>
      <c r="CE41" s="46">
        <v>22.609000000000002</v>
      </c>
      <c r="CF41" s="46">
        <v>0.81789999999999996</v>
      </c>
      <c r="CG41" s="46" t="s">
        <v>18</v>
      </c>
      <c r="CH41" s="46">
        <v>11.59</v>
      </c>
      <c r="CI41" s="46">
        <v>11.93</v>
      </c>
      <c r="CJ41" s="46">
        <v>1.9770000000000001</v>
      </c>
      <c r="CK41" s="46">
        <v>21.963000000000001</v>
      </c>
      <c r="CL41" s="46">
        <v>0.82550000000000001</v>
      </c>
      <c r="CM41" s="46" t="s">
        <v>18</v>
      </c>
      <c r="CN41" s="46">
        <v>11.59</v>
      </c>
      <c r="CO41" s="46">
        <v>11.93</v>
      </c>
      <c r="CP41" s="46">
        <v>1.931</v>
      </c>
      <c r="CQ41" s="46">
        <v>21.454000000000001</v>
      </c>
      <c r="CR41" s="46">
        <v>0.77480000000000004</v>
      </c>
      <c r="CS41" s="46" t="s">
        <v>18</v>
      </c>
    </row>
    <row r="42" spans="1:97" ht="15.75" customHeight="1" x14ac:dyDescent="0.25">
      <c r="A42" s="46" t="s">
        <v>33</v>
      </c>
      <c r="B42" s="46">
        <v>89</v>
      </c>
      <c r="C42" s="46">
        <v>100</v>
      </c>
      <c r="D42" s="46" t="s">
        <v>68</v>
      </c>
      <c r="E42" s="46">
        <v>10.48</v>
      </c>
      <c r="F42" s="46">
        <v>2</v>
      </c>
      <c r="G42" s="46">
        <v>10</v>
      </c>
      <c r="H42" s="46">
        <v>10.24</v>
      </c>
      <c r="I42" s="46">
        <v>10.74</v>
      </c>
      <c r="J42" s="46">
        <v>0.77400000000000002</v>
      </c>
      <c r="K42" s="46">
        <v>7.7409999999999997</v>
      </c>
      <c r="L42" s="46">
        <v>0.96379999999999999</v>
      </c>
      <c r="M42" s="46" t="s">
        <v>19</v>
      </c>
      <c r="N42" s="46">
        <v>10.24</v>
      </c>
      <c r="O42" s="46">
        <v>10.74</v>
      </c>
      <c r="P42" s="46">
        <v>0.752</v>
      </c>
      <c r="Q42" s="46">
        <v>7.5229999999999997</v>
      </c>
      <c r="R42" s="46">
        <v>0.94179999999999997</v>
      </c>
      <c r="S42" s="46" t="s">
        <v>19</v>
      </c>
      <c r="T42" s="46">
        <v>10.24</v>
      </c>
      <c r="U42" s="46">
        <v>10.74</v>
      </c>
      <c r="V42" s="46">
        <v>0.84299999999999997</v>
      </c>
      <c r="W42" s="46">
        <v>8.4250000000000007</v>
      </c>
      <c r="X42" s="46">
        <v>0.96850000000000003</v>
      </c>
      <c r="Y42" s="46" t="s">
        <v>19</v>
      </c>
      <c r="Z42" s="46">
        <v>10.24</v>
      </c>
      <c r="AA42" s="46">
        <v>10.75</v>
      </c>
      <c r="AB42" s="46">
        <v>0.86599999999999999</v>
      </c>
      <c r="AC42" s="46">
        <v>8.6620000000000008</v>
      </c>
      <c r="AD42" s="46">
        <v>0.95150000000000001</v>
      </c>
      <c r="AE42" s="46" t="s">
        <v>19</v>
      </c>
      <c r="AF42" s="46">
        <v>10.24</v>
      </c>
      <c r="AG42" s="46">
        <v>10.74</v>
      </c>
      <c r="AH42" s="46">
        <v>0.876</v>
      </c>
      <c r="AI42" s="46">
        <v>8.7609999999999992</v>
      </c>
      <c r="AJ42" s="46">
        <v>0.92020000000000002</v>
      </c>
      <c r="AK42" s="46" t="s">
        <v>19</v>
      </c>
      <c r="AL42" s="46">
        <v>10.24</v>
      </c>
      <c r="AM42" s="46">
        <v>10.74</v>
      </c>
      <c r="AN42" s="46">
        <v>0.89400000000000002</v>
      </c>
      <c r="AO42" s="46">
        <v>8.9390000000000001</v>
      </c>
      <c r="AP42" s="46">
        <v>0.95420000000000005</v>
      </c>
      <c r="AQ42" s="46" t="s">
        <v>19</v>
      </c>
      <c r="AR42" s="46">
        <v>10.24</v>
      </c>
      <c r="AS42" s="46">
        <v>10.74</v>
      </c>
      <c r="AT42" s="46">
        <v>1.159</v>
      </c>
      <c r="AU42" s="46">
        <v>11.592000000000001</v>
      </c>
      <c r="AV42" s="46">
        <v>0.95660000000000001</v>
      </c>
      <c r="AW42" s="46" t="s">
        <v>19</v>
      </c>
      <c r="AX42" s="46">
        <v>10.24</v>
      </c>
      <c r="AY42" s="46">
        <v>10.74</v>
      </c>
      <c r="AZ42" s="46">
        <v>1.1890000000000001</v>
      </c>
      <c r="BA42" s="46">
        <v>11.895</v>
      </c>
      <c r="BB42" s="46">
        <v>0.95040000000000002</v>
      </c>
      <c r="BC42" s="46" t="s">
        <v>19</v>
      </c>
      <c r="BD42" s="46">
        <v>10.24</v>
      </c>
      <c r="BE42" s="46">
        <v>10.74</v>
      </c>
      <c r="BF42" s="46">
        <v>1.177</v>
      </c>
      <c r="BG42" s="46">
        <v>11.772</v>
      </c>
      <c r="BH42" s="46">
        <v>0.94399999999999995</v>
      </c>
      <c r="BI42" s="46" t="s">
        <v>19</v>
      </c>
      <c r="BJ42" s="46">
        <v>10.24</v>
      </c>
      <c r="BK42" s="46">
        <v>10.74</v>
      </c>
      <c r="BL42" s="46">
        <v>2.7890000000000001</v>
      </c>
      <c r="BM42" s="46">
        <v>27.893000000000001</v>
      </c>
      <c r="BN42" s="46">
        <v>0.95740000000000003</v>
      </c>
      <c r="BO42" s="46" t="s">
        <v>19</v>
      </c>
      <c r="BP42" s="46">
        <v>10.24</v>
      </c>
      <c r="BQ42" s="46">
        <v>10.74</v>
      </c>
      <c r="BR42" s="46">
        <v>2.8919999999999999</v>
      </c>
      <c r="BS42" s="46">
        <v>28.916</v>
      </c>
      <c r="BT42" s="46">
        <v>0.95709999999999995</v>
      </c>
      <c r="BU42" s="46" t="s">
        <v>19</v>
      </c>
      <c r="BV42" s="46">
        <v>10.24</v>
      </c>
      <c r="BW42" s="46">
        <v>10.74</v>
      </c>
      <c r="BX42" s="46">
        <v>2.871</v>
      </c>
      <c r="BY42" s="46">
        <v>28.713999999999999</v>
      </c>
      <c r="BZ42" s="46">
        <v>0.92120000000000002</v>
      </c>
      <c r="CA42" s="46" t="s">
        <v>18</v>
      </c>
      <c r="CB42" s="46">
        <v>10.24</v>
      </c>
      <c r="CC42" s="46">
        <v>10.74</v>
      </c>
      <c r="CD42" s="46">
        <v>3.1560000000000001</v>
      </c>
      <c r="CE42" s="46">
        <v>31.564</v>
      </c>
      <c r="CF42" s="46">
        <v>0.95789999999999997</v>
      </c>
      <c r="CG42" s="46" t="s">
        <v>19</v>
      </c>
      <c r="CH42" s="46">
        <v>10.24</v>
      </c>
      <c r="CI42" s="46">
        <v>10.74</v>
      </c>
      <c r="CJ42" s="46">
        <v>3.145</v>
      </c>
      <c r="CK42" s="46">
        <v>31.451000000000001</v>
      </c>
      <c r="CL42" s="46">
        <v>0.95309999999999995</v>
      </c>
      <c r="CM42" s="46" t="s">
        <v>19</v>
      </c>
      <c r="CN42" s="46">
        <v>10.24</v>
      </c>
      <c r="CO42" s="46">
        <v>10.74</v>
      </c>
      <c r="CP42" s="46">
        <v>3.0659999999999998</v>
      </c>
      <c r="CQ42" s="46">
        <v>30.658000000000001</v>
      </c>
      <c r="CR42" s="46">
        <v>0.89629999999999999</v>
      </c>
      <c r="CS42" s="46" t="s">
        <v>18</v>
      </c>
    </row>
    <row r="43" spans="1:97" ht="15.75" customHeight="1" x14ac:dyDescent="0.25">
      <c r="A43" s="46" t="s">
        <v>33</v>
      </c>
      <c r="B43" s="46">
        <v>89</v>
      </c>
      <c r="C43" s="46">
        <v>100</v>
      </c>
      <c r="D43" s="46" t="s">
        <v>68</v>
      </c>
      <c r="E43" s="46">
        <v>10.48</v>
      </c>
      <c r="F43" s="46">
        <v>3</v>
      </c>
      <c r="G43" s="46">
        <v>10</v>
      </c>
      <c r="H43" s="46">
        <v>10.33</v>
      </c>
      <c r="I43" s="46">
        <v>10.63</v>
      </c>
      <c r="J43" s="46">
        <v>0.78700000000000003</v>
      </c>
      <c r="K43" s="46">
        <v>7.87</v>
      </c>
      <c r="L43" s="46">
        <v>0.94640000000000002</v>
      </c>
      <c r="M43" s="46" t="s">
        <v>19</v>
      </c>
      <c r="N43" s="46">
        <v>10.33</v>
      </c>
      <c r="O43" s="46">
        <v>10.64</v>
      </c>
      <c r="P43" s="46">
        <v>0.72199999999999998</v>
      </c>
      <c r="Q43" s="46">
        <v>7.2169999999999996</v>
      </c>
      <c r="R43" s="46">
        <v>0.95750000000000002</v>
      </c>
      <c r="S43" s="46" t="s">
        <v>19</v>
      </c>
      <c r="T43" s="46">
        <v>10.33</v>
      </c>
      <c r="U43" s="46">
        <v>10.63</v>
      </c>
      <c r="V43" s="46">
        <v>0.84799999999999998</v>
      </c>
      <c r="W43" s="46">
        <v>8.4760000000000009</v>
      </c>
      <c r="X43" s="46">
        <v>0.94589999999999996</v>
      </c>
      <c r="Y43" s="46" t="s">
        <v>19</v>
      </c>
      <c r="Z43" s="46">
        <v>10.33</v>
      </c>
      <c r="AA43" s="46">
        <v>10.64</v>
      </c>
      <c r="AB43" s="46">
        <v>0.85599999999999998</v>
      </c>
      <c r="AC43" s="46">
        <v>8.5619999999999994</v>
      </c>
      <c r="AD43" s="46">
        <v>0.95820000000000005</v>
      </c>
      <c r="AE43" s="46" t="s">
        <v>19</v>
      </c>
      <c r="AF43" s="46">
        <v>10.33</v>
      </c>
      <c r="AG43" s="46">
        <v>10.63</v>
      </c>
      <c r="AH43" s="46">
        <v>0.79900000000000004</v>
      </c>
      <c r="AI43" s="46">
        <v>7.9850000000000003</v>
      </c>
      <c r="AJ43" s="46">
        <v>0.95399999999999996</v>
      </c>
      <c r="AK43" s="46" t="s">
        <v>19</v>
      </c>
      <c r="AL43" s="46">
        <v>10.33</v>
      </c>
      <c r="AM43" s="46">
        <v>10.63</v>
      </c>
      <c r="AN43" s="46">
        <v>0.875</v>
      </c>
      <c r="AO43" s="46">
        <v>8.7520000000000007</v>
      </c>
      <c r="AP43" s="46">
        <v>0.96740000000000004</v>
      </c>
      <c r="AQ43" s="46" t="s">
        <v>19</v>
      </c>
      <c r="AR43" s="46">
        <v>10.33</v>
      </c>
      <c r="AS43" s="46">
        <v>10.63</v>
      </c>
      <c r="AT43" s="46">
        <v>1.1779999999999999</v>
      </c>
      <c r="AU43" s="46">
        <v>11.782999999999999</v>
      </c>
      <c r="AV43" s="46">
        <v>0.95009999999999994</v>
      </c>
      <c r="AW43" s="46" t="s">
        <v>19</v>
      </c>
      <c r="AX43" s="46">
        <v>10.33</v>
      </c>
      <c r="AY43" s="46">
        <v>10.64</v>
      </c>
      <c r="AZ43" s="46">
        <v>1.22</v>
      </c>
      <c r="BA43" s="46">
        <v>12.201000000000001</v>
      </c>
      <c r="BB43" s="46">
        <v>0.94820000000000004</v>
      </c>
      <c r="BC43" s="46" t="s">
        <v>19</v>
      </c>
      <c r="BD43" s="46">
        <v>10.33</v>
      </c>
      <c r="BE43" s="46">
        <v>10.63</v>
      </c>
      <c r="BF43" s="46">
        <v>1.1679999999999999</v>
      </c>
      <c r="BG43" s="46">
        <v>11.680999999999999</v>
      </c>
      <c r="BH43" s="46">
        <v>0.95140000000000002</v>
      </c>
      <c r="BI43" s="46" t="s">
        <v>19</v>
      </c>
      <c r="BJ43" s="46">
        <v>10.33</v>
      </c>
      <c r="BK43" s="46">
        <v>10.64</v>
      </c>
      <c r="BL43" s="46">
        <v>2.798</v>
      </c>
      <c r="BM43" s="46">
        <v>27.981999999999999</v>
      </c>
      <c r="BN43" s="46">
        <v>0.95620000000000005</v>
      </c>
      <c r="BO43" s="46" t="s">
        <v>19</v>
      </c>
      <c r="BP43" s="46">
        <v>10.33</v>
      </c>
      <c r="BQ43" s="46">
        <v>10.64</v>
      </c>
      <c r="BR43" s="46">
        <v>2.859</v>
      </c>
      <c r="BS43" s="46">
        <v>28.593</v>
      </c>
      <c r="BT43" s="46">
        <v>0.95709999999999995</v>
      </c>
      <c r="BU43" s="46" t="s">
        <v>19</v>
      </c>
      <c r="BV43" s="46">
        <v>10.33</v>
      </c>
      <c r="BW43" s="46">
        <v>10.64</v>
      </c>
      <c r="BX43" s="46">
        <v>2.8220000000000001</v>
      </c>
      <c r="BY43" s="46">
        <v>28.219000000000001</v>
      </c>
      <c r="BZ43" s="46">
        <v>0.96089999999999998</v>
      </c>
      <c r="CA43" s="46" t="s">
        <v>19</v>
      </c>
      <c r="CB43" s="46">
        <v>10.33</v>
      </c>
      <c r="CC43" s="46">
        <v>10.63</v>
      </c>
      <c r="CD43" s="46">
        <v>3.141</v>
      </c>
      <c r="CE43" s="46">
        <v>31.411000000000001</v>
      </c>
      <c r="CF43" s="46">
        <v>0.95</v>
      </c>
      <c r="CG43" s="46" t="s">
        <v>19</v>
      </c>
      <c r="CH43" s="46">
        <v>10.33</v>
      </c>
      <c r="CI43" s="46">
        <v>10.63</v>
      </c>
      <c r="CJ43" s="46">
        <v>3.133</v>
      </c>
      <c r="CK43" s="46">
        <v>31.327000000000002</v>
      </c>
      <c r="CL43" s="46">
        <v>0.94520000000000004</v>
      </c>
      <c r="CM43" s="46" t="s">
        <v>19</v>
      </c>
      <c r="CN43" s="46">
        <v>10.33</v>
      </c>
      <c r="CO43" s="46">
        <v>10.63</v>
      </c>
      <c r="CP43" s="46">
        <v>3.077</v>
      </c>
      <c r="CQ43" s="46">
        <v>30.774000000000001</v>
      </c>
      <c r="CR43" s="46">
        <v>0.95430000000000004</v>
      </c>
      <c r="CS43" s="46" t="s">
        <v>19</v>
      </c>
    </row>
    <row r="44" spans="1:97" ht="15.75" customHeight="1" x14ac:dyDescent="0.25">
      <c r="A44" s="46" t="s">
        <v>33</v>
      </c>
      <c r="B44" s="46">
        <v>89</v>
      </c>
      <c r="C44" s="46">
        <v>101</v>
      </c>
      <c r="D44" s="46" t="s">
        <v>69</v>
      </c>
      <c r="E44" s="46">
        <v>10.23</v>
      </c>
      <c r="F44" s="46">
        <v>3</v>
      </c>
      <c r="G44" s="46">
        <v>11</v>
      </c>
      <c r="H44" s="46">
        <v>10.1</v>
      </c>
      <c r="I44" s="46">
        <v>10.28</v>
      </c>
      <c r="J44" s="46">
        <v>0.84599999999999997</v>
      </c>
      <c r="K44" s="46">
        <v>7.6879999999999997</v>
      </c>
      <c r="L44" s="46">
        <v>0.9335</v>
      </c>
      <c r="M44" s="46" t="s">
        <v>19</v>
      </c>
      <c r="N44" s="46">
        <v>10.11</v>
      </c>
      <c r="O44" s="46">
        <v>10.28</v>
      </c>
      <c r="P44" s="46">
        <v>0.74399999999999999</v>
      </c>
      <c r="Q44" s="46">
        <v>6.7610000000000001</v>
      </c>
      <c r="R44" s="46">
        <v>0.93840000000000001</v>
      </c>
      <c r="S44" s="46" t="s">
        <v>19</v>
      </c>
      <c r="T44" s="46">
        <v>10.1</v>
      </c>
      <c r="U44" s="46">
        <v>10.28</v>
      </c>
      <c r="V44" s="46">
        <v>0.94</v>
      </c>
      <c r="W44" s="46">
        <v>8.5419999999999998</v>
      </c>
      <c r="X44" s="46">
        <v>0.93979999999999997</v>
      </c>
      <c r="Y44" s="46" t="s">
        <v>19</v>
      </c>
      <c r="Z44" s="46">
        <v>10.11</v>
      </c>
      <c r="AA44" s="46">
        <v>10.28</v>
      </c>
      <c r="AB44" s="46">
        <v>0.88300000000000001</v>
      </c>
      <c r="AC44" s="46">
        <v>8.0259999999999998</v>
      </c>
      <c r="AD44" s="46">
        <v>0.91790000000000005</v>
      </c>
      <c r="AE44" s="46" t="s">
        <v>19</v>
      </c>
      <c r="AF44" s="46">
        <v>10.1</v>
      </c>
      <c r="AG44" s="46">
        <v>10.28</v>
      </c>
      <c r="AH44" s="46">
        <v>0.86199999999999999</v>
      </c>
      <c r="AI44" s="46">
        <v>7.8410000000000002</v>
      </c>
      <c r="AJ44" s="46">
        <v>0.90659999999999996</v>
      </c>
      <c r="AK44" s="46" t="s">
        <v>19</v>
      </c>
      <c r="AL44" s="46">
        <v>10.1</v>
      </c>
      <c r="AM44" s="46">
        <v>10.28</v>
      </c>
      <c r="AN44" s="46">
        <v>0.88</v>
      </c>
      <c r="AO44" s="46">
        <v>8.0020000000000007</v>
      </c>
      <c r="AP44" s="46">
        <v>0.92710000000000004</v>
      </c>
      <c r="AQ44" s="46" t="s">
        <v>19</v>
      </c>
      <c r="AR44" s="46">
        <v>10.1</v>
      </c>
      <c r="AS44" s="46">
        <v>10.28</v>
      </c>
      <c r="AT44" s="46">
        <v>1.2070000000000001</v>
      </c>
      <c r="AU44" s="46">
        <v>10.976000000000001</v>
      </c>
      <c r="AV44" s="46">
        <v>0.90329999999999999</v>
      </c>
      <c r="AW44" s="46" t="s">
        <v>18</v>
      </c>
      <c r="AX44" s="46">
        <v>10.11</v>
      </c>
      <c r="AY44" s="46">
        <v>10.28</v>
      </c>
      <c r="AZ44" s="46">
        <v>1.3080000000000001</v>
      </c>
      <c r="BA44" s="46">
        <v>11.89</v>
      </c>
      <c r="BB44" s="46">
        <v>0.86899999999999999</v>
      </c>
      <c r="BC44" s="46" t="s">
        <v>18</v>
      </c>
      <c r="BD44" s="46">
        <v>10.11</v>
      </c>
      <c r="BE44" s="46">
        <v>10.28</v>
      </c>
      <c r="BF44" s="46">
        <v>1.2250000000000001</v>
      </c>
      <c r="BG44" s="46">
        <v>11.137</v>
      </c>
      <c r="BH44" s="46">
        <v>0.91459999999999997</v>
      </c>
      <c r="BI44" s="46" t="s">
        <v>18</v>
      </c>
      <c r="BJ44" s="46">
        <v>10.11</v>
      </c>
      <c r="BK44" s="46">
        <v>10.28</v>
      </c>
      <c r="BL44" s="46">
        <v>3.008</v>
      </c>
      <c r="BM44" s="46">
        <v>27.344999999999999</v>
      </c>
      <c r="BN44" s="46">
        <v>0.88729999999999998</v>
      </c>
      <c r="BO44" s="46" t="s">
        <v>18</v>
      </c>
      <c r="BP44" s="46">
        <v>10.11</v>
      </c>
      <c r="BQ44" s="46">
        <v>10.28</v>
      </c>
      <c r="BR44" s="46">
        <v>3.206</v>
      </c>
      <c r="BS44" s="46">
        <v>29.149000000000001</v>
      </c>
      <c r="BT44" s="46">
        <v>0.86750000000000005</v>
      </c>
      <c r="BU44" s="46" t="s">
        <v>18</v>
      </c>
      <c r="BV44" s="46">
        <v>10.11</v>
      </c>
      <c r="BW44" s="46">
        <v>10.28</v>
      </c>
      <c r="BX44" s="46">
        <v>3.0760000000000001</v>
      </c>
      <c r="BY44" s="46">
        <v>27.963999999999999</v>
      </c>
      <c r="BZ44" s="46">
        <v>0.83760000000000001</v>
      </c>
      <c r="CA44" s="46" t="s">
        <v>18</v>
      </c>
      <c r="CB44" s="46">
        <v>10.1</v>
      </c>
      <c r="CC44" s="46">
        <v>10.28</v>
      </c>
      <c r="CD44" s="46">
        <v>3.786</v>
      </c>
      <c r="CE44" s="46">
        <v>34.421999999999997</v>
      </c>
      <c r="CF44" s="46">
        <v>0.80259999999999998</v>
      </c>
      <c r="CG44" s="46" t="s">
        <v>18</v>
      </c>
      <c r="CH44" s="46">
        <v>10.11</v>
      </c>
      <c r="CI44" s="46">
        <v>10.28</v>
      </c>
      <c r="CJ44" s="46">
        <v>3.694</v>
      </c>
      <c r="CK44" s="46">
        <v>33.579000000000001</v>
      </c>
      <c r="CL44" s="46">
        <v>0.88460000000000005</v>
      </c>
      <c r="CM44" s="46" t="s">
        <v>18</v>
      </c>
      <c r="CN44" s="46">
        <v>10.1</v>
      </c>
      <c r="CO44" s="46">
        <v>10.28</v>
      </c>
      <c r="CP44" s="46">
        <v>3.7320000000000002</v>
      </c>
      <c r="CQ44" s="46">
        <v>33.930999999999997</v>
      </c>
      <c r="CR44" s="46">
        <v>0.83120000000000005</v>
      </c>
      <c r="CS44" s="46" t="s">
        <v>18</v>
      </c>
    </row>
    <row r="45" spans="1:97" ht="15.75" customHeight="1" x14ac:dyDescent="0.25">
      <c r="A45" s="46" t="s">
        <v>33</v>
      </c>
      <c r="B45" s="46">
        <v>89</v>
      </c>
      <c r="C45" s="46">
        <v>102</v>
      </c>
      <c r="D45" s="46" t="s">
        <v>70</v>
      </c>
      <c r="E45" s="46">
        <v>10.8</v>
      </c>
      <c r="F45" s="46">
        <v>3</v>
      </c>
      <c r="G45" s="46">
        <v>12</v>
      </c>
      <c r="H45" s="46">
        <v>10.76</v>
      </c>
      <c r="I45" s="46">
        <v>11.12</v>
      </c>
      <c r="J45" s="46">
        <v>0.80100000000000005</v>
      </c>
      <c r="K45" s="46">
        <v>6.6749999999999998</v>
      </c>
      <c r="L45" s="46">
        <v>0.95399999999999996</v>
      </c>
      <c r="M45" s="46" t="s">
        <v>19</v>
      </c>
      <c r="N45" s="46">
        <v>10.76</v>
      </c>
      <c r="O45" s="46">
        <v>11.12</v>
      </c>
      <c r="P45" s="46">
        <v>0.75</v>
      </c>
      <c r="Q45" s="46">
        <v>6.2480000000000002</v>
      </c>
      <c r="R45" s="46">
        <v>0.94610000000000005</v>
      </c>
      <c r="S45" s="46" t="s">
        <v>19</v>
      </c>
      <c r="T45" s="46">
        <v>10.76</v>
      </c>
      <c r="U45" s="46">
        <v>11.12</v>
      </c>
      <c r="V45" s="46">
        <v>0.85599999999999998</v>
      </c>
      <c r="W45" s="46">
        <v>7.133</v>
      </c>
      <c r="X45" s="46">
        <v>0.95199999999999996</v>
      </c>
      <c r="Y45" s="46" t="s">
        <v>19</v>
      </c>
      <c r="Z45" s="46">
        <v>10.76</v>
      </c>
      <c r="AA45" s="46">
        <v>11.12</v>
      </c>
      <c r="AB45" s="46">
        <v>0.85499999999999998</v>
      </c>
      <c r="AC45" s="46">
        <v>7.1269999999999998</v>
      </c>
      <c r="AD45" s="46">
        <v>0.94140000000000001</v>
      </c>
      <c r="AE45" s="46" t="s">
        <v>19</v>
      </c>
      <c r="AF45" s="46">
        <v>10.76</v>
      </c>
      <c r="AG45" s="46">
        <v>11.12</v>
      </c>
      <c r="AH45" s="46">
        <v>0.879</v>
      </c>
      <c r="AI45" s="46">
        <v>7.3209999999999997</v>
      </c>
      <c r="AJ45" s="46">
        <v>0.91420000000000001</v>
      </c>
      <c r="AK45" s="46" t="s">
        <v>19</v>
      </c>
      <c r="AL45" s="46">
        <v>10.76</v>
      </c>
      <c r="AM45" s="46">
        <v>11.12</v>
      </c>
      <c r="AN45" s="46">
        <v>0.89400000000000002</v>
      </c>
      <c r="AO45" s="46">
        <v>7.4509999999999996</v>
      </c>
      <c r="AP45" s="46">
        <v>0.93689999999999996</v>
      </c>
      <c r="AQ45" s="46" t="s">
        <v>19</v>
      </c>
      <c r="AR45" s="46">
        <v>10.76</v>
      </c>
      <c r="AS45" s="46">
        <v>11.12</v>
      </c>
      <c r="AT45" s="46">
        <v>1.1850000000000001</v>
      </c>
      <c r="AU45" s="46">
        <v>9.8759999999999994</v>
      </c>
      <c r="AV45" s="46">
        <v>0.93369999999999997</v>
      </c>
      <c r="AW45" s="46" t="s">
        <v>19</v>
      </c>
      <c r="AX45" s="46">
        <v>10.76</v>
      </c>
      <c r="AY45" s="46">
        <v>11.12</v>
      </c>
      <c r="AZ45" s="46">
        <v>1.2150000000000001</v>
      </c>
      <c r="BA45" s="46">
        <v>10.124000000000001</v>
      </c>
      <c r="BB45" s="46">
        <v>0.9163</v>
      </c>
      <c r="BC45" s="46" t="s">
        <v>19</v>
      </c>
      <c r="BD45" s="46">
        <v>10.76</v>
      </c>
      <c r="BE45" s="46">
        <v>11.12</v>
      </c>
      <c r="BF45" s="46">
        <v>1.2310000000000001</v>
      </c>
      <c r="BG45" s="46">
        <v>10.260999999999999</v>
      </c>
      <c r="BH45" s="46">
        <v>0.92320000000000002</v>
      </c>
      <c r="BI45" s="46" t="s">
        <v>19</v>
      </c>
      <c r="BJ45" s="46">
        <v>10.76</v>
      </c>
      <c r="BK45" s="46">
        <v>11.12</v>
      </c>
      <c r="BL45" s="46">
        <v>3.1469999999999998</v>
      </c>
      <c r="BM45" s="46">
        <v>26.228999999999999</v>
      </c>
      <c r="BN45" s="46">
        <v>0.94640000000000002</v>
      </c>
      <c r="BO45" s="46" t="s">
        <v>19</v>
      </c>
      <c r="BP45" s="46">
        <v>10.76</v>
      </c>
      <c r="BQ45" s="46">
        <v>11.12</v>
      </c>
      <c r="BR45" s="46">
        <v>3.1960000000000002</v>
      </c>
      <c r="BS45" s="46">
        <v>26.632999999999999</v>
      </c>
      <c r="BT45" s="46">
        <v>0.93110000000000004</v>
      </c>
      <c r="BU45" s="46" t="s">
        <v>19</v>
      </c>
      <c r="BV45" s="46">
        <v>10.76</v>
      </c>
      <c r="BW45" s="46">
        <v>11.12</v>
      </c>
      <c r="BX45" s="46">
        <v>3.1779999999999999</v>
      </c>
      <c r="BY45" s="46">
        <v>26.481000000000002</v>
      </c>
      <c r="BZ45" s="46">
        <v>0.90620000000000001</v>
      </c>
      <c r="CA45" s="46" t="s">
        <v>19</v>
      </c>
      <c r="CB45" s="46">
        <v>10.76</v>
      </c>
      <c r="CC45" s="46">
        <v>11.12</v>
      </c>
      <c r="CD45" s="46">
        <v>3.9470000000000001</v>
      </c>
      <c r="CE45" s="46">
        <v>32.893000000000001</v>
      </c>
      <c r="CF45" s="46">
        <v>0.90839999999999999</v>
      </c>
      <c r="CG45" s="46" t="s">
        <v>19</v>
      </c>
      <c r="CH45" s="46">
        <v>10.76</v>
      </c>
      <c r="CI45" s="46">
        <v>11.12</v>
      </c>
      <c r="CJ45" s="46">
        <v>3.94</v>
      </c>
      <c r="CK45" s="46">
        <v>32.832000000000001</v>
      </c>
      <c r="CL45" s="46">
        <v>0.92730000000000001</v>
      </c>
      <c r="CM45" s="46" t="s">
        <v>19</v>
      </c>
      <c r="CN45" s="46">
        <v>10.76</v>
      </c>
      <c r="CO45" s="46">
        <v>11.12</v>
      </c>
      <c r="CP45" s="46">
        <v>3.8679999999999999</v>
      </c>
      <c r="CQ45" s="46">
        <v>32.237000000000002</v>
      </c>
      <c r="CR45" s="46">
        <v>0.92069999999999996</v>
      </c>
      <c r="CS45" s="46" t="s">
        <v>19</v>
      </c>
    </row>
    <row r="46" spans="1:97" ht="15.75" customHeight="1" x14ac:dyDescent="0.25">
      <c r="A46" s="46" t="s">
        <v>33</v>
      </c>
      <c r="B46" s="46">
        <v>89</v>
      </c>
      <c r="C46" s="46">
        <v>108</v>
      </c>
      <c r="D46" s="46" t="s">
        <v>71</v>
      </c>
      <c r="E46" s="46">
        <v>12.89</v>
      </c>
      <c r="F46" s="46">
        <v>4</v>
      </c>
      <c r="G46" s="46">
        <v>18</v>
      </c>
      <c r="H46" s="46">
        <v>12.45</v>
      </c>
      <c r="I46" s="46">
        <v>13.2</v>
      </c>
      <c r="J46" s="46">
        <v>0.73299999999999998</v>
      </c>
      <c r="K46" s="46">
        <v>4.0730000000000004</v>
      </c>
      <c r="L46" s="46">
        <v>0.95130000000000003</v>
      </c>
      <c r="M46" s="46" t="s">
        <v>19</v>
      </c>
      <c r="N46" s="46">
        <v>12.44</v>
      </c>
      <c r="O46" s="46">
        <v>13.2</v>
      </c>
      <c r="P46" s="46">
        <v>0.70299999999999996</v>
      </c>
      <c r="Q46" s="46">
        <v>3.9060000000000001</v>
      </c>
      <c r="R46" s="46">
        <v>0.94669999999999999</v>
      </c>
      <c r="S46" s="46" t="s">
        <v>19</v>
      </c>
      <c r="T46" s="46">
        <v>12.45</v>
      </c>
      <c r="U46" s="46">
        <v>13.19</v>
      </c>
      <c r="V46" s="46">
        <v>0.8</v>
      </c>
      <c r="W46" s="46">
        <v>4.4450000000000003</v>
      </c>
      <c r="X46" s="46">
        <v>0.9536</v>
      </c>
      <c r="Y46" s="46" t="s">
        <v>19</v>
      </c>
      <c r="Z46" s="46">
        <v>12.44</v>
      </c>
      <c r="AA46" s="46">
        <v>13.2</v>
      </c>
      <c r="AB46" s="46">
        <v>0.90700000000000003</v>
      </c>
      <c r="AC46" s="46">
        <v>5.04</v>
      </c>
      <c r="AD46" s="46">
        <v>0.94199999999999995</v>
      </c>
      <c r="AE46" s="46" t="s">
        <v>19</v>
      </c>
      <c r="AF46" s="46">
        <v>12.45</v>
      </c>
      <c r="AG46" s="46">
        <v>13.19</v>
      </c>
      <c r="AH46" s="46">
        <v>0.82399999999999995</v>
      </c>
      <c r="AI46" s="46">
        <v>4.5789999999999997</v>
      </c>
      <c r="AJ46" s="46">
        <v>0.94369999999999998</v>
      </c>
      <c r="AK46" s="46" t="s">
        <v>19</v>
      </c>
      <c r="AL46" s="46">
        <v>12.45</v>
      </c>
      <c r="AM46" s="46">
        <v>13.19</v>
      </c>
      <c r="AN46" s="46">
        <v>0.95299999999999996</v>
      </c>
      <c r="AO46" s="46">
        <v>5.2960000000000003</v>
      </c>
      <c r="AP46" s="46">
        <v>0.92759999999999998</v>
      </c>
      <c r="AQ46" s="46" t="s">
        <v>19</v>
      </c>
      <c r="AR46" s="46">
        <v>12.45</v>
      </c>
      <c r="AS46" s="46">
        <v>13.19</v>
      </c>
      <c r="AT46" s="46">
        <v>1.9490000000000001</v>
      </c>
      <c r="AU46" s="46">
        <v>10.831</v>
      </c>
      <c r="AV46" s="46">
        <v>0.94140000000000001</v>
      </c>
      <c r="AW46" s="46" t="s">
        <v>19</v>
      </c>
      <c r="AX46" s="46">
        <v>12.44</v>
      </c>
      <c r="AY46" s="46">
        <v>13.2</v>
      </c>
      <c r="AZ46" s="46">
        <v>2.0249999999999999</v>
      </c>
      <c r="BA46" s="46">
        <v>11.250999999999999</v>
      </c>
      <c r="BB46" s="46">
        <v>0.90369999999999995</v>
      </c>
      <c r="BC46" s="46" t="s">
        <v>19</v>
      </c>
      <c r="BD46" s="46">
        <v>12.45</v>
      </c>
      <c r="BE46" s="46">
        <v>13.2</v>
      </c>
      <c r="BF46" s="46">
        <v>2.0179999999999998</v>
      </c>
      <c r="BG46" s="46">
        <v>11.209</v>
      </c>
      <c r="BH46" s="46">
        <v>0.9244</v>
      </c>
      <c r="BI46" s="46" t="s">
        <v>19</v>
      </c>
      <c r="BJ46" s="46">
        <v>12.44</v>
      </c>
      <c r="BK46" s="46">
        <v>13.2</v>
      </c>
      <c r="BL46" s="46">
        <v>4.7389999999999999</v>
      </c>
      <c r="BM46" s="46">
        <v>26.327999999999999</v>
      </c>
      <c r="BN46" s="46">
        <v>0.93940000000000001</v>
      </c>
      <c r="BO46" s="46" t="s">
        <v>19</v>
      </c>
      <c r="BP46" s="46">
        <v>12.44</v>
      </c>
      <c r="BQ46" s="46">
        <v>13.2</v>
      </c>
      <c r="BR46" s="46">
        <v>4.7750000000000004</v>
      </c>
      <c r="BS46" s="46">
        <v>26.529</v>
      </c>
      <c r="BT46" s="46">
        <v>0.9284</v>
      </c>
      <c r="BU46" s="46" t="s">
        <v>19</v>
      </c>
      <c r="BV46" s="46">
        <v>12.44</v>
      </c>
      <c r="BW46" s="46">
        <v>13.2</v>
      </c>
      <c r="BX46" s="46">
        <v>4.82</v>
      </c>
      <c r="BY46" s="46">
        <v>26.777999999999999</v>
      </c>
      <c r="BZ46" s="46">
        <v>0.87870000000000004</v>
      </c>
      <c r="CA46" s="46" t="s">
        <v>18</v>
      </c>
      <c r="CB46" s="46">
        <v>12.45</v>
      </c>
      <c r="CC46" s="46">
        <v>13.19</v>
      </c>
      <c r="CD46" s="46">
        <v>6.19</v>
      </c>
      <c r="CE46" s="46">
        <v>34.390999999999998</v>
      </c>
      <c r="CF46" s="46">
        <v>0.9264</v>
      </c>
      <c r="CG46" s="46" t="s">
        <v>19</v>
      </c>
      <c r="CH46" s="46">
        <v>12.45</v>
      </c>
      <c r="CI46" s="46">
        <v>13.19</v>
      </c>
      <c r="CJ46" s="46">
        <v>6.1260000000000003</v>
      </c>
      <c r="CK46" s="46">
        <v>34.030999999999999</v>
      </c>
      <c r="CL46" s="46">
        <v>0.94099999999999995</v>
      </c>
      <c r="CM46" s="46" t="s">
        <v>19</v>
      </c>
      <c r="CN46" s="46">
        <v>12.45</v>
      </c>
      <c r="CO46" s="46">
        <v>13.19</v>
      </c>
      <c r="CP46" s="46">
        <v>5.8849999999999998</v>
      </c>
      <c r="CQ46" s="46">
        <v>32.695</v>
      </c>
      <c r="CR46" s="46">
        <v>0.9153</v>
      </c>
      <c r="CS46" s="46" t="s">
        <v>19</v>
      </c>
    </row>
    <row r="47" spans="1:97" ht="15.75" customHeight="1" x14ac:dyDescent="0.25">
      <c r="A47" s="46" t="s">
        <v>33</v>
      </c>
      <c r="B47" s="46">
        <v>89</v>
      </c>
      <c r="C47" s="46">
        <v>108</v>
      </c>
      <c r="D47" s="46" t="s">
        <v>71</v>
      </c>
      <c r="E47" s="46">
        <v>12.89</v>
      </c>
      <c r="F47" s="46">
        <v>5</v>
      </c>
      <c r="G47" s="46">
        <v>18</v>
      </c>
      <c r="H47" s="46">
        <v>12.46</v>
      </c>
      <c r="I47" s="46">
        <v>13.04</v>
      </c>
      <c r="J47" s="46">
        <v>0.72799999999999998</v>
      </c>
      <c r="K47" s="46">
        <v>4.0449999999999999</v>
      </c>
      <c r="L47" s="46">
        <v>0.96089999999999998</v>
      </c>
      <c r="M47" s="46" t="s">
        <v>19</v>
      </c>
      <c r="N47" s="46">
        <v>12.46</v>
      </c>
      <c r="O47" s="46">
        <v>13.04</v>
      </c>
      <c r="P47" s="46">
        <v>0.69</v>
      </c>
      <c r="Q47" s="46">
        <v>3.8330000000000002</v>
      </c>
      <c r="R47" s="46">
        <v>0.95599999999999996</v>
      </c>
      <c r="S47" s="46" t="s">
        <v>19</v>
      </c>
      <c r="T47" s="46">
        <v>12.46</v>
      </c>
      <c r="U47" s="46">
        <v>13.03</v>
      </c>
      <c r="V47" s="46">
        <v>0.79600000000000004</v>
      </c>
      <c r="W47" s="46">
        <v>4.4210000000000003</v>
      </c>
      <c r="X47" s="46">
        <v>0.96589999999999998</v>
      </c>
      <c r="Y47" s="46" t="s">
        <v>19</v>
      </c>
      <c r="Z47" s="46">
        <v>12.46</v>
      </c>
      <c r="AA47" s="46">
        <v>13.04</v>
      </c>
      <c r="AB47" s="46">
        <v>0.89200000000000002</v>
      </c>
      <c r="AC47" s="46">
        <v>4.9550000000000001</v>
      </c>
      <c r="AD47" s="46">
        <v>0.94169999999999998</v>
      </c>
      <c r="AE47" s="46" t="s">
        <v>19</v>
      </c>
      <c r="AF47" s="46">
        <v>12.46</v>
      </c>
      <c r="AG47" s="46">
        <v>13.03</v>
      </c>
      <c r="AH47" s="46">
        <v>0.83</v>
      </c>
      <c r="AI47" s="46">
        <v>4.6139999999999999</v>
      </c>
      <c r="AJ47" s="46">
        <v>0.94650000000000001</v>
      </c>
      <c r="AK47" s="46" t="s">
        <v>19</v>
      </c>
      <c r="AL47" s="46">
        <v>12.46</v>
      </c>
      <c r="AM47" s="46">
        <v>13.04</v>
      </c>
      <c r="AN47" s="46">
        <v>0.86699999999999999</v>
      </c>
      <c r="AO47" s="46">
        <v>4.819</v>
      </c>
      <c r="AP47" s="46">
        <v>0.94879999999999998</v>
      </c>
      <c r="AQ47" s="46" t="s">
        <v>19</v>
      </c>
      <c r="AR47" s="46">
        <v>12.45</v>
      </c>
      <c r="AS47" s="46">
        <v>13.03</v>
      </c>
      <c r="AT47" s="46">
        <v>1.9319999999999999</v>
      </c>
      <c r="AU47" s="46">
        <v>10.734999999999999</v>
      </c>
      <c r="AV47" s="46">
        <v>0.94940000000000002</v>
      </c>
      <c r="AW47" s="46" t="s">
        <v>19</v>
      </c>
      <c r="AX47" s="46">
        <v>12.46</v>
      </c>
      <c r="AY47" s="46">
        <v>13.04</v>
      </c>
      <c r="AZ47" s="46">
        <v>1.95</v>
      </c>
      <c r="BA47" s="46">
        <v>10.836</v>
      </c>
      <c r="BB47" s="46">
        <v>0.93100000000000005</v>
      </c>
      <c r="BC47" s="46" t="s">
        <v>19</v>
      </c>
      <c r="BD47" s="46">
        <v>12.46</v>
      </c>
      <c r="BE47" s="46">
        <v>13.04</v>
      </c>
      <c r="BF47" s="46">
        <v>1.99</v>
      </c>
      <c r="BG47" s="46">
        <v>11.055999999999999</v>
      </c>
      <c r="BH47" s="46">
        <v>0.93740000000000001</v>
      </c>
      <c r="BI47" s="46" t="s">
        <v>19</v>
      </c>
      <c r="BJ47" s="46">
        <v>12.46</v>
      </c>
      <c r="BK47" s="46">
        <v>13.04</v>
      </c>
      <c r="BL47" s="46">
        <v>4.7240000000000002</v>
      </c>
      <c r="BM47" s="46">
        <v>26.245000000000001</v>
      </c>
      <c r="BN47" s="46">
        <v>0.93889999999999996</v>
      </c>
      <c r="BO47" s="46" t="s">
        <v>19</v>
      </c>
      <c r="BP47" s="46">
        <v>12.46</v>
      </c>
      <c r="BQ47" s="46">
        <v>13.04</v>
      </c>
      <c r="BR47" s="46">
        <v>4.7750000000000004</v>
      </c>
      <c r="BS47" s="46">
        <v>26.526</v>
      </c>
      <c r="BT47" s="46">
        <v>0.93200000000000005</v>
      </c>
      <c r="BU47" s="46" t="s">
        <v>19</v>
      </c>
      <c r="BV47" s="46">
        <v>12.46</v>
      </c>
      <c r="BW47" s="46">
        <v>13.04</v>
      </c>
      <c r="BX47" s="46">
        <v>4.8460000000000001</v>
      </c>
      <c r="BY47" s="46">
        <v>26.925000000000001</v>
      </c>
      <c r="BZ47" s="46">
        <v>0.89180000000000004</v>
      </c>
      <c r="CA47" s="46" t="s">
        <v>18</v>
      </c>
      <c r="CB47" s="46">
        <v>12.46</v>
      </c>
      <c r="CC47" s="46">
        <v>13.03</v>
      </c>
      <c r="CD47" s="46">
        <v>6.1589999999999998</v>
      </c>
      <c r="CE47" s="46">
        <v>34.215000000000003</v>
      </c>
      <c r="CF47" s="46">
        <v>0.93189999999999995</v>
      </c>
      <c r="CG47" s="46" t="s">
        <v>19</v>
      </c>
      <c r="CH47" s="46">
        <v>12.45</v>
      </c>
      <c r="CI47" s="46">
        <v>13.03</v>
      </c>
      <c r="CJ47" s="46">
        <v>6.1349999999999998</v>
      </c>
      <c r="CK47" s="46">
        <v>34.082000000000001</v>
      </c>
      <c r="CL47" s="46">
        <v>0.91900000000000004</v>
      </c>
      <c r="CM47" s="46" t="s">
        <v>19</v>
      </c>
      <c r="CN47" s="46">
        <v>12.46</v>
      </c>
      <c r="CO47" s="46">
        <v>13.04</v>
      </c>
      <c r="CP47" s="46">
        <v>5.867</v>
      </c>
      <c r="CQ47" s="46">
        <v>32.591999999999999</v>
      </c>
      <c r="CR47" s="46">
        <v>0.93159999999999998</v>
      </c>
      <c r="CS47" s="46" t="s">
        <v>19</v>
      </c>
    </row>
    <row r="48" spans="1:97" ht="15.75" customHeight="1" x14ac:dyDescent="0.25">
      <c r="A48" s="46" t="s">
        <v>33</v>
      </c>
      <c r="B48" s="46">
        <v>89</v>
      </c>
      <c r="C48" s="46">
        <v>111</v>
      </c>
      <c r="D48" s="46" t="s">
        <v>72</v>
      </c>
      <c r="E48" s="46">
        <v>13.36</v>
      </c>
      <c r="F48" s="46">
        <v>6</v>
      </c>
      <c r="G48" s="46">
        <v>21</v>
      </c>
      <c r="H48" s="46">
        <v>13.05</v>
      </c>
      <c r="I48" s="46">
        <v>13.59</v>
      </c>
      <c r="J48" s="46">
        <v>0.67900000000000005</v>
      </c>
      <c r="K48" s="46">
        <v>3.2330000000000001</v>
      </c>
      <c r="L48" s="46">
        <v>0.88639999999999997</v>
      </c>
      <c r="M48" s="46" t="s">
        <v>18</v>
      </c>
      <c r="N48" s="46">
        <v>13.05</v>
      </c>
      <c r="O48" s="46">
        <v>13.59</v>
      </c>
      <c r="P48" s="46">
        <v>0.70099999999999996</v>
      </c>
      <c r="Q48" s="46">
        <v>3.34</v>
      </c>
      <c r="R48" s="46">
        <v>0.89080000000000004</v>
      </c>
      <c r="S48" s="46" t="s">
        <v>18</v>
      </c>
      <c r="T48" s="46">
        <v>13.05</v>
      </c>
      <c r="U48" s="46">
        <v>13.59</v>
      </c>
      <c r="V48" s="46">
        <v>0.83199999999999996</v>
      </c>
      <c r="W48" s="46">
        <v>3.96</v>
      </c>
      <c r="X48" s="46">
        <v>0.91410000000000002</v>
      </c>
      <c r="Y48" s="46" t="s">
        <v>18</v>
      </c>
      <c r="Z48" s="46">
        <v>13.06</v>
      </c>
      <c r="AA48" s="46">
        <v>13.59</v>
      </c>
      <c r="AB48" s="46">
        <v>0.89100000000000001</v>
      </c>
      <c r="AC48" s="46">
        <v>4.242</v>
      </c>
      <c r="AD48" s="46">
        <v>0.88590000000000002</v>
      </c>
      <c r="AE48" s="46" t="s">
        <v>18</v>
      </c>
      <c r="AF48" s="46">
        <v>13.05</v>
      </c>
      <c r="AG48" s="46">
        <v>13.59</v>
      </c>
      <c r="AH48" s="46">
        <v>0.85</v>
      </c>
      <c r="AI48" s="46">
        <v>4.0490000000000004</v>
      </c>
      <c r="AJ48" s="46">
        <v>0.89270000000000005</v>
      </c>
      <c r="AK48" s="46" t="s">
        <v>18</v>
      </c>
      <c r="AL48" s="46">
        <v>13.05</v>
      </c>
      <c r="AM48" s="46">
        <v>13.59</v>
      </c>
      <c r="AN48" s="46">
        <v>0.89600000000000002</v>
      </c>
      <c r="AO48" s="46">
        <v>4.2679999999999998</v>
      </c>
      <c r="AP48" s="46">
        <v>0.87580000000000002</v>
      </c>
      <c r="AQ48" s="46" t="s">
        <v>18</v>
      </c>
      <c r="AR48" s="46">
        <v>13.05</v>
      </c>
      <c r="AS48" s="46">
        <v>13.59</v>
      </c>
      <c r="AT48" s="46">
        <v>1.9890000000000001</v>
      </c>
      <c r="AU48" s="46">
        <v>9.4730000000000008</v>
      </c>
      <c r="AV48" s="46">
        <v>0.89680000000000004</v>
      </c>
      <c r="AW48" s="46" t="s">
        <v>18</v>
      </c>
      <c r="AX48" s="46">
        <v>13.05</v>
      </c>
      <c r="AY48" s="46">
        <v>13.59</v>
      </c>
      <c r="AZ48" s="46">
        <v>2.0270000000000001</v>
      </c>
      <c r="BA48" s="46">
        <v>9.6519999999999992</v>
      </c>
      <c r="BB48" s="46">
        <v>0.86570000000000003</v>
      </c>
      <c r="BC48" s="46" t="s">
        <v>18</v>
      </c>
      <c r="BD48" s="46">
        <v>13.05</v>
      </c>
      <c r="BE48" s="46">
        <v>13.59</v>
      </c>
      <c r="BF48" s="46">
        <v>2.0219999999999998</v>
      </c>
      <c r="BG48" s="46">
        <v>9.6300000000000008</v>
      </c>
      <c r="BH48" s="46">
        <v>0.84709999999999996</v>
      </c>
      <c r="BI48" s="46" t="s">
        <v>18</v>
      </c>
      <c r="BJ48" s="46">
        <v>13.05</v>
      </c>
      <c r="BK48" s="46">
        <v>13.59</v>
      </c>
      <c r="BL48" s="46">
        <v>4.843</v>
      </c>
      <c r="BM48" s="46">
        <v>23.062999999999999</v>
      </c>
      <c r="BN48" s="46">
        <v>0.87949999999999995</v>
      </c>
      <c r="BO48" s="46" t="s">
        <v>18</v>
      </c>
      <c r="BP48" s="46">
        <v>13.05</v>
      </c>
      <c r="BQ48" s="46">
        <v>13.59</v>
      </c>
      <c r="BR48" s="46">
        <v>5.149</v>
      </c>
      <c r="BS48" s="46">
        <v>24.518999999999998</v>
      </c>
      <c r="BT48" s="46">
        <v>0.86370000000000002</v>
      </c>
      <c r="BU48" s="46" t="s">
        <v>18</v>
      </c>
      <c r="BV48" s="46">
        <v>13.05</v>
      </c>
      <c r="BW48" s="46">
        <v>13.59</v>
      </c>
      <c r="BX48" s="46">
        <v>5.0979999999999999</v>
      </c>
      <c r="BY48" s="46">
        <v>24.277999999999999</v>
      </c>
      <c r="BZ48" s="46">
        <v>0.72940000000000005</v>
      </c>
      <c r="CA48" s="46" t="s">
        <v>18</v>
      </c>
      <c r="CB48" s="46">
        <v>13.05</v>
      </c>
      <c r="CC48" s="46">
        <v>13.59</v>
      </c>
      <c r="CD48" s="46">
        <v>7.2110000000000003</v>
      </c>
      <c r="CE48" s="46">
        <v>34.335999999999999</v>
      </c>
      <c r="CF48" s="46">
        <v>0.84330000000000005</v>
      </c>
      <c r="CG48" s="46" t="s">
        <v>18</v>
      </c>
      <c r="CH48" s="46">
        <v>13.05</v>
      </c>
      <c r="CI48" s="46">
        <v>13.59</v>
      </c>
      <c r="CJ48" s="46">
        <v>7.1269999999999998</v>
      </c>
      <c r="CK48" s="46">
        <v>33.94</v>
      </c>
      <c r="CL48" s="46">
        <v>0.88900000000000001</v>
      </c>
      <c r="CM48" s="46" t="s">
        <v>18</v>
      </c>
      <c r="CN48" s="46">
        <v>13.06</v>
      </c>
      <c r="CO48" s="46">
        <v>13.6</v>
      </c>
      <c r="CP48" s="46">
        <v>6.9740000000000002</v>
      </c>
      <c r="CQ48" s="46">
        <v>33.207000000000001</v>
      </c>
      <c r="CR48" s="46">
        <v>0.84589999999999999</v>
      </c>
      <c r="CS48" s="46" t="s">
        <v>18</v>
      </c>
    </row>
    <row r="49" spans="1:97" ht="15.75" customHeight="1" x14ac:dyDescent="0.25">
      <c r="A49" s="46" t="s">
        <v>33</v>
      </c>
      <c r="B49" s="46">
        <v>89</v>
      </c>
      <c r="C49" s="46">
        <v>116</v>
      </c>
      <c r="D49" s="46" t="s">
        <v>73</v>
      </c>
      <c r="E49" s="46">
        <v>13.19</v>
      </c>
      <c r="F49" s="46">
        <v>4</v>
      </c>
      <c r="G49" s="46">
        <v>26</v>
      </c>
      <c r="H49" s="46">
        <v>12.84</v>
      </c>
      <c r="I49" s="46">
        <v>13.59</v>
      </c>
      <c r="J49" s="46">
        <v>1.462</v>
      </c>
      <c r="K49" s="46">
        <v>5.6219999999999999</v>
      </c>
      <c r="L49" s="46">
        <v>0.9476</v>
      </c>
      <c r="M49" s="46" t="s">
        <v>19</v>
      </c>
      <c r="N49" s="46">
        <v>12.84</v>
      </c>
      <c r="O49" s="46">
        <v>13.59</v>
      </c>
      <c r="P49" s="46">
        <v>1.357</v>
      </c>
      <c r="Q49" s="46">
        <v>5.2190000000000003</v>
      </c>
      <c r="R49" s="46">
        <v>0.94940000000000002</v>
      </c>
      <c r="S49" s="46" t="s">
        <v>19</v>
      </c>
      <c r="T49" s="46">
        <v>12.84</v>
      </c>
      <c r="U49" s="46">
        <v>13.59</v>
      </c>
      <c r="V49" s="46">
        <v>1.5509999999999999</v>
      </c>
      <c r="W49" s="46">
        <v>5.9669999999999996</v>
      </c>
      <c r="X49" s="46">
        <v>0.9446</v>
      </c>
      <c r="Y49" s="46" t="s">
        <v>19</v>
      </c>
      <c r="Z49" s="46">
        <v>12.84</v>
      </c>
      <c r="AA49" s="46">
        <v>13.59</v>
      </c>
      <c r="AB49" s="46">
        <v>1.655</v>
      </c>
      <c r="AC49" s="46">
        <v>6.367</v>
      </c>
      <c r="AD49" s="46">
        <v>0.94620000000000004</v>
      </c>
      <c r="AE49" s="46" t="s">
        <v>19</v>
      </c>
      <c r="AF49" s="46">
        <v>12.84</v>
      </c>
      <c r="AG49" s="46">
        <v>13.59</v>
      </c>
      <c r="AH49" s="46">
        <v>1.57</v>
      </c>
      <c r="AI49" s="46">
        <v>6.0380000000000003</v>
      </c>
      <c r="AJ49" s="46">
        <v>0.95040000000000002</v>
      </c>
      <c r="AK49" s="46" t="s">
        <v>19</v>
      </c>
      <c r="AL49" s="46">
        <v>12.84</v>
      </c>
      <c r="AM49" s="46">
        <v>13.59</v>
      </c>
      <c r="AN49" s="46">
        <v>1.6379999999999999</v>
      </c>
      <c r="AO49" s="46">
        <v>6.3010000000000002</v>
      </c>
      <c r="AP49" s="46">
        <v>0.95930000000000004</v>
      </c>
      <c r="AQ49" s="46" t="s">
        <v>19</v>
      </c>
      <c r="AR49" s="46">
        <v>12.84</v>
      </c>
      <c r="AS49" s="46">
        <v>13.59</v>
      </c>
      <c r="AT49" s="46">
        <v>3.0059999999999998</v>
      </c>
      <c r="AU49" s="46">
        <v>11.56</v>
      </c>
      <c r="AV49" s="46">
        <v>0.94510000000000005</v>
      </c>
      <c r="AW49" s="46" t="s">
        <v>19</v>
      </c>
      <c r="AX49" s="46">
        <v>12.84</v>
      </c>
      <c r="AY49" s="46">
        <v>13.59</v>
      </c>
      <c r="AZ49" s="46">
        <v>3.1139999999999999</v>
      </c>
      <c r="BA49" s="46">
        <v>11.977</v>
      </c>
      <c r="BB49" s="46">
        <v>0.95209999999999995</v>
      </c>
      <c r="BC49" s="46" t="s">
        <v>19</v>
      </c>
      <c r="BD49" s="46">
        <v>12.84</v>
      </c>
      <c r="BE49" s="46">
        <v>13.59</v>
      </c>
      <c r="BF49" s="46">
        <v>3.133</v>
      </c>
      <c r="BG49" s="46">
        <v>12.048</v>
      </c>
      <c r="BH49" s="46">
        <v>0.95469999999999999</v>
      </c>
      <c r="BI49" s="46" t="s">
        <v>19</v>
      </c>
      <c r="BJ49" s="46">
        <v>12.84</v>
      </c>
      <c r="BK49" s="46">
        <v>13.59</v>
      </c>
      <c r="BL49" s="46">
        <v>6.5090000000000003</v>
      </c>
      <c r="BM49" s="46">
        <v>25.035</v>
      </c>
      <c r="BN49" s="46">
        <v>0.95409999999999995</v>
      </c>
      <c r="BO49" s="46" t="s">
        <v>19</v>
      </c>
      <c r="BP49" s="46">
        <v>12.84</v>
      </c>
      <c r="BQ49" s="46">
        <v>13.59</v>
      </c>
      <c r="BR49" s="46">
        <v>6.6470000000000002</v>
      </c>
      <c r="BS49" s="46">
        <v>25.565999999999999</v>
      </c>
      <c r="BT49" s="46">
        <v>0.95250000000000001</v>
      </c>
      <c r="BU49" s="46" t="s">
        <v>19</v>
      </c>
      <c r="BV49" s="46">
        <v>12.84</v>
      </c>
      <c r="BW49" s="46">
        <v>13.59</v>
      </c>
      <c r="BX49" s="46">
        <v>6.6879999999999997</v>
      </c>
      <c r="BY49" s="46">
        <v>25.722999999999999</v>
      </c>
      <c r="BZ49" s="46">
        <v>0.95850000000000002</v>
      </c>
      <c r="CA49" s="46" t="s">
        <v>19</v>
      </c>
      <c r="CB49" s="46">
        <v>12.84</v>
      </c>
      <c r="CC49" s="46">
        <v>13.59</v>
      </c>
      <c r="CD49" s="46">
        <v>9.0129999999999999</v>
      </c>
      <c r="CE49" s="46">
        <v>34.667000000000002</v>
      </c>
      <c r="CF49" s="46">
        <v>0.94340000000000002</v>
      </c>
      <c r="CG49" s="46" t="s">
        <v>19</v>
      </c>
      <c r="CH49" s="46">
        <v>12.84</v>
      </c>
      <c r="CI49" s="46">
        <v>13.59</v>
      </c>
      <c r="CJ49" s="46">
        <v>8.8249999999999993</v>
      </c>
      <c r="CK49" s="46">
        <v>33.942</v>
      </c>
      <c r="CL49" s="46">
        <v>0.94479999999999997</v>
      </c>
      <c r="CM49" s="46" t="s">
        <v>19</v>
      </c>
      <c r="CN49" s="46">
        <v>12.84</v>
      </c>
      <c r="CO49" s="46">
        <v>13.59</v>
      </c>
      <c r="CP49" s="46">
        <v>8.5009999999999994</v>
      </c>
      <c r="CQ49" s="46">
        <v>32.697000000000003</v>
      </c>
      <c r="CR49" s="46">
        <v>0.94499999999999995</v>
      </c>
      <c r="CS49" s="46" t="s">
        <v>19</v>
      </c>
    </row>
    <row r="50" spans="1:97" ht="15.75" customHeight="1" x14ac:dyDescent="0.25">
      <c r="A50" s="46" t="s">
        <v>33</v>
      </c>
      <c r="B50" s="46">
        <v>89</v>
      </c>
      <c r="C50" s="46">
        <v>116</v>
      </c>
      <c r="D50" s="46" t="s">
        <v>73</v>
      </c>
      <c r="E50" s="46">
        <v>13.19</v>
      </c>
      <c r="F50" s="46">
        <v>6</v>
      </c>
      <c r="G50" s="46">
        <v>26</v>
      </c>
      <c r="H50" s="46">
        <v>12.83</v>
      </c>
      <c r="I50" s="46">
        <v>13.57</v>
      </c>
      <c r="J50" s="46">
        <v>1.4630000000000001</v>
      </c>
      <c r="K50" s="46">
        <v>5.6289999999999996</v>
      </c>
      <c r="L50" s="46">
        <v>0.93940000000000001</v>
      </c>
      <c r="M50" s="46" t="s">
        <v>19</v>
      </c>
      <c r="N50" s="46">
        <v>12.83</v>
      </c>
      <c r="O50" s="46">
        <v>13.57</v>
      </c>
      <c r="P50" s="46">
        <v>1.333</v>
      </c>
      <c r="Q50" s="46">
        <v>5.1280000000000001</v>
      </c>
      <c r="R50" s="46">
        <v>0.94610000000000005</v>
      </c>
      <c r="S50" s="46" t="s">
        <v>19</v>
      </c>
      <c r="T50" s="46">
        <v>12.82</v>
      </c>
      <c r="U50" s="46">
        <v>13.58</v>
      </c>
      <c r="V50" s="46">
        <v>1.5269999999999999</v>
      </c>
      <c r="W50" s="46">
        <v>5.8739999999999997</v>
      </c>
      <c r="X50" s="46">
        <v>0.93589999999999995</v>
      </c>
      <c r="Y50" s="46" t="s">
        <v>19</v>
      </c>
      <c r="Z50" s="46">
        <v>12.83</v>
      </c>
      <c r="AA50" s="46">
        <v>13.58</v>
      </c>
      <c r="AB50" s="46">
        <v>1.647</v>
      </c>
      <c r="AC50" s="46">
        <v>6.3339999999999996</v>
      </c>
      <c r="AD50" s="46">
        <v>0.93859999999999999</v>
      </c>
      <c r="AE50" s="46" t="s">
        <v>19</v>
      </c>
      <c r="AF50" s="46">
        <v>12.82</v>
      </c>
      <c r="AG50" s="46">
        <v>13.58</v>
      </c>
      <c r="AH50" s="46">
        <v>1.5629999999999999</v>
      </c>
      <c r="AI50" s="46">
        <v>6.0110000000000001</v>
      </c>
      <c r="AJ50" s="46">
        <v>0.94159999999999999</v>
      </c>
      <c r="AK50" s="46" t="s">
        <v>19</v>
      </c>
      <c r="AL50" s="46">
        <v>12.82</v>
      </c>
      <c r="AM50" s="46">
        <v>13.57</v>
      </c>
      <c r="AN50" s="46">
        <v>1.6519999999999999</v>
      </c>
      <c r="AO50" s="46">
        <v>6.3529999999999998</v>
      </c>
      <c r="AP50" s="46">
        <v>0.94850000000000001</v>
      </c>
      <c r="AQ50" s="46" t="s">
        <v>19</v>
      </c>
      <c r="AR50" s="46">
        <v>12.82</v>
      </c>
      <c r="AS50" s="46">
        <v>13.58</v>
      </c>
      <c r="AT50" s="46">
        <v>2.9950000000000001</v>
      </c>
      <c r="AU50" s="46">
        <v>11.519</v>
      </c>
      <c r="AV50" s="46">
        <v>0.93630000000000002</v>
      </c>
      <c r="AW50" s="46" t="s">
        <v>19</v>
      </c>
      <c r="AX50" s="46">
        <v>12.83</v>
      </c>
      <c r="AY50" s="46">
        <v>13.57</v>
      </c>
      <c r="AZ50" s="46">
        <v>3.097</v>
      </c>
      <c r="BA50" s="46">
        <v>11.91</v>
      </c>
      <c r="BB50" s="46">
        <v>0.94430000000000003</v>
      </c>
      <c r="BC50" s="46" t="s">
        <v>19</v>
      </c>
      <c r="BD50" s="46">
        <v>12.83</v>
      </c>
      <c r="BE50" s="46">
        <v>13.57</v>
      </c>
      <c r="BF50" s="46">
        <v>3.1389999999999998</v>
      </c>
      <c r="BG50" s="46">
        <v>12.074999999999999</v>
      </c>
      <c r="BH50" s="46">
        <v>0.94799999999999995</v>
      </c>
      <c r="BI50" s="46" t="s">
        <v>19</v>
      </c>
      <c r="BJ50" s="46">
        <v>12.83</v>
      </c>
      <c r="BK50" s="46">
        <v>13.58</v>
      </c>
      <c r="BL50" s="46">
        <v>6.524</v>
      </c>
      <c r="BM50" s="46">
        <v>25.091999999999999</v>
      </c>
      <c r="BN50" s="46">
        <v>0.94730000000000003</v>
      </c>
      <c r="BO50" s="46" t="s">
        <v>19</v>
      </c>
      <c r="BP50" s="46">
        <v>12.83</v>
      </c>
      <c r="BQ50" s="46">
        <v>13.58</v>
      </c>
      <c r="BR50" s="46">
        <v>6.6230000000000002</v>
      </c>
      <c r="BS50" s="46">
        <v>25.474</v>
      </c>
      <c r="BT50" s="46">
        <v>0.94320000000000004</v>
      </c>
      <c r="BU50" s="46" t="s">
        <v>19</v>
      </c>
      <c r="BV50" s="46">
        <v>12.83</v>
      </c>
      <c r="BW50" s="46">
        <v>13.57</v>
      </c>
      <c r="BX50" s="46">
        <v>6.7160000000000002</v>
      </c>
      <c r="BY50" s="46">
        <v>25.83</v>
      </c>
      <c r="BZ50" s="46">
        <v>0.95799999999999996</v>
      </c>
      <c r="CA50" s="46" t="s">
        <v>19</v>
      </c>
      <c r="CB50" s="46">
        <v>12.82</v>
      </c>
      <c r="CC50" s="46">
        <v>13.58</v>
      </c>
      <c r="CD50" s="46">
        <v>9.048</v>
      </c>
      <c r="CE50" s="46">
        <v>34.802</v>
      </c>
      <c r="CF50" s="46">
        <v>0.9325</v>
      </c>
      <c r="CG50" s="46" t="s">
        <v>19</v>
      </c>
      <c r="CH50" s="46">
        <v>12.82</v>
      </c>
      <c r="CI50" s="46">
        <v>13.58</v>
      </c>
      <c r="CJ50" s="46">
        <v>8.8480000000000008</v>
      </c>
      <c r="CK50" s="46">
        <v>34.030999999999999</v>
      </c>
      <c r="CL50" s="46">
        <v>0.93389999999999995</v>
      </c>
      <c r="CM50" s="46" t="s">
        <v>19</v>
      </c>
      <c r="CN50" s="46">
        <v>12.82</v>
      </c>
      <c r="CO50" s="46">
        <v>13.58</v>
      </c>
      <c r="CP50" s="46">
        <v>8.5030000000000001</v>
      </c>
      <c r="CQ50" s="46">
        <v>32.704999999999998</v>
      </c>
      <c r="CR50" s="46">
        <v>0.93269999999999997</v>
      </c>
      <c r="CS50" s="46" t="s">
        <v>19</v>
      </c>
    </row>
    <row r="51" spans="1:97" ht="15.75" customHeight="1" x14ac:dyDescent="0.25">
      <c r="A51" s="46" t="s">
        <v>33</v>
      </c>
      <c r="B51" s="46">
        <v>89</v>
      </c>
      <c r="C51" s="46">
        <v>117</v>
      </c>
      <c r="D51" s="46" t="s">
        <v>74</v>
      </c>
      <c r="E51" s="46">
        <v>13.55</v>
      </c>
      <c r="F51" s="46">
        <v>3</v>
      </c>
      <c r="G51" s="46">
        <v>27</v>
      </c>
      <c r="H51" s="46">
        <v>13.14</v>
      </c>
      <c r="I51" s="46">
        <v>13.79</v>
      </c>
      <c r="J51" s="46">
        <v>1.7090000000000001</v>
      </c>
      <c r="K51" s="46">
        <v>6.3280000000000003</v>
      </c>
      <c r="L51" s="46">
        <v>0.95760000000000001</v>
      </c>
      <c r="M51" s="46" t="s">
        <v>19</v>
      </c>
      <c r="N51" s="46">
        <v>13.15</v>
      </c>
      <c r="O51" s="46">
        <v>13.79</v>
      </c>
      <c r="P51" s="46">
        <v>1.593</v>
      </c>
      <c r="Q51" s="46">
        <v>5.9</v>
      </c>
      <c r="R51" s="46">
        <v>0.95820000000000005</v>
      </c>
      <c r="S51" s="46" t="s">
        <v>19</v>
      </c>
      <c r="T51" s="46">
        <v>13.14</v>
      </c>
      <c r="U51" s="46">
        <v>13.79</v>
      </c>
      <c r="V51" s="46">
        <v>1.8160000000000001</v>
      </c>
      <c r="W51" s="46">
        <v>6.7240000000000002</v>
      </c>
      <c r="X51" s="46">
        <v>0.96330000000000005</v>
      </c>
      <c r="Y51" s="46" t="s">
        <v>19</v>
      </c>
      <c r="Z51" s="46">
        <v>13.15</v>
      </c>
      <c r="AA51" s="46">
        <v>13.79</v>
      </c>
      <c r="AB51" s="46">
        <v>1.9339999999999999</v>
      </c>
      <c r="AC51" s="46">
        <v>7.1619999999999999</v>
      </c>
      <c r="AD51" s="46">
        <v>0.95230000000000004</v>
      </c>
      <c r="AE51" s="46" t="s">
        <v>19</v>
      </c>
      <c r="AF51" s="46">
        <v>13.14</v>
      </c>
      <c r="AG51" s="46">
        <v>13.79</v>
      </c>
      <c r="AH51" s="46">
        <v>1.857</v>
      </c>
      <c r="AI51" s="46">
        <v>6.8789999999999996</v>
      </c>
      <c r="AJ51" s="46">
        <v>0.95730000000000004</v>
      </c>
      <c r="AK51" s="46" t="s">
        <v>19</v>
      </c>
      <c r="AL51" s="46">
        <v>13.14</v>
      </c>
      <c r="AM51" s="46">
        <v>13.79</v>
      </c>
      <c r="AN51" s="46">
        <v>1.9330000000000001</v>
      </c>
      <c r="AO51" s="46">
        <v>7.1580000000000004</v>
      </c>
      <c r="AP51" s="46">
        <v>0.94010000000000005</v>
      </c>
      <c r="AQ51" s="46" t="s">
        <v>19</v>
      </c>
      <c r="AR51" s="46">
        <v>13.14</v>
      </c>
      <c r="AS51" s="46">
        <v>13.79</v>
      </c>
      <c r="AT51" s="46">
        <v>3.6070000000000002</v>
      </c>
      <c r="AU51" s="46">
        <v>13.361000000000001</v>
      </c>
      <c r="AV51" s="46">
        <v>0.94299999999999995</v>
      </c>
      <c r="AW51" s="46" t="s">
        <v>19</v>
      </c>
      <c r="AX51" s="46">
        <v>13.15</v>
      </c>
      <c r="AY51" s="46">
        <v>13.79</v>
      </c>
      <c r="AZ51" s="46">
        <v>3.7280000000000002</v>
      </c>
      <c r="BA51" s="46">
        <v>13.808999999999999</v>
      </c>
      <c r="BB51" s="46">
        <v>0.93279999999999996</v>
      </c>
      <c r="BC51" s="46" t="s">
        <v>19</v>
      </c>
      <c r="BD51" s="46">
        <v>13.15</v>
      </c>
      <c r="BE51" s="46">
        <v>13.79</v>
      </c>
      <c r="BF51" s="46">
        <v>3.7650000000000001</v>
      </c>
      <c r="BG51" s="46">
        <v>13.945</v>
      </c>
      <c r="BH51" s="46">
        <v>0.92630000000000001</v>
      </c>
      <c r="BI51" s="46" t="s">
        <v>19</v>
      </c>
      <c r="BJ51" s="46">
        <v>13.15</v>
      </c>
      <c r="BK51" s="46">
        <v>13.79</v>
      </c>
      <c r="BL51" s="46">
        <v>7.66</v>
      </c>
      <c r="BM51" s="46">
        <v>28.369</v>
      </c>
      <c r="BN51" s="46">
        <v>0.93020000000000003</v>
      </c>
      <c r="BO51" s="46" t="s">
        <v>19</v>
      </c>
      <c r="BP51" s="46">
        <v>13.15</v>
      </c>
      <c r="BQ51" s="46">
        <v>13.79</v>
      </c>
      <c r="BR51" s="46">
        <v>7.8879999999999999</v>
      </c>
      <c r="BS51" s="46">
        <v>29.215</v>
      </c>
      <c r="BT51" s="46">
        <v>0.93059999999999998</v>
      </c>
      <c r="BU51" s="46" t="s">
        <v>19</v>
      </c>
      <c r="BV51" s="46">
        <v>13.15</v>
      </c>
      <c r="BW51" s="46">
        <v>13.79</v>
      </c>
      <c r="BX51" s="46">
        <v>7.81</v>
      </c>
      <c r="BY51" s="46">
        <v>28.923999999999999</v>
      </c>
      <c r="BZ51" s="46">
        <v>0.87829999999999997</v>
      </c>
      <c r="CA51" s="46" t="s">
        <v>18</v>
      </c>
      <c r="CB51" s="46">
        <v>13.14</v>
      </c>
      <c r="CC51" s="46">
        <v>13.79</v>
      </c>
      <c r="CD51" s="46">
        <v>10.179</v>
      </c>
      <c r="CE51" s="46">
        <v>37.701000000000001</v>
      </c>
      <c r="CF51" s="46">
        <v>0.92330000000000001</v>
      </c>
      <c r="CG51" s="46" t="s">
        <v>19</v>
      </c>
      <c r="CH51" s="46">
        <v>13.14</v>
      </c>
      <c r="CI51" s="46">
        <v>13.79</v>
      </c>
      <c r="CJ51" s="46">
        <v>10.003</v>
      </c>
      <c r="CK51" s="46">
        <v>37.046999999999997</v>
      </c>
      <c r="CL51" s="46">
        <v>0.93269999999999997</v>
      </c>
      <c r="CM51" s="46" t="s">
        <v>19</v>
      </c>
      <c r="CN51" s="46">
        <v>13.15</v>
      </c>
      <c r="CO51" s="46">
        <v>13.8</v>
      </c>
      <c r="CP51" s="46">
        <v>9.7379999999999995</v>
      </c>
      <c r="CQ51" s="46">
        <v>36.066000000000003</v>
      </c>
      <c r="CR51" s="46">
        <v>0.92669999999999997</v>
      </c>
      <c r="CS51" s="46" t="s">
        <v>19</v>
      </c>
    </row>
    <row r="52" spans="1:97" ht="15.75" customHeight="1" x14ac:dyDescent="0.25">
      <c r="A52" s="46" t="s">
        <v>33</v>
      </c>
      <c r="B52" s="46">
        <v>89</v>
      </c>
      <c r="C52" s="46">
        <v>117</v>
      </c>
      <c r="D52" s="46" t="s">
        <v>74</v>
      </c>
      <c r="E52" s="46">
        <v>13.55</v>
      </c>
      <c r="F52" s="46">
        <v>5</v>
      </c>
      <c r="G52" s="46">
        <v>27</v>
      </c>
      <c r="H52" s="46">
        <v>13.21</v>
      </c>
      <c r="I52" s="46">
        <v>13.96</v>
      </c>
      <c r="J52" s="46">
        <v>1.7130000000000001</v>
      </c>
      <c r="K52" s="46">
        <v>6.3440000000000003</v>
      </c>
      <c r="L52" s="46">
        <v>0.94299999999999995</v>
      </c>
      <c r="M52" s="46" t="s">
        <v>19</v>
      </c>
      <c r="N52" s="46">
        <v>13.21</v>
      </c>
      <c r="O52" s="46">
        <v>13.96</v>
      </c>
      <c r="P52" s="46">
        <v>1.585</v>
      </c>
      <c r="Q52" s="46">
        <v>5.8710000000000004</v>
      </c>
      <c r="R52" s="46">
        <v>0.94650000000000001</v>
      </c>
      <c r="S52" s="46" t="s">
        <v>19</v>
      </c>
      <c r="T52" s="46">
        <v>13.21</v>
      </c>
      <c r="U52" s="46">
        <v>13.97</v>
      </c>
      <c r="V52" s="46">
        <v>1.7969999999999999</v>
      </c>
      <c r="W52" s="46">
        <v>6.6559999999999997</v>
      </c>
      <c r="X52" s="46">
        <v>0.94089999999999996</v>
      </c>
      <c r="Y52" s="46" t="s">
        <v>19</v>
      </c>
      <c r="Z52" s="46">
        <v>13.22</v>
      </c>
      <c r="AA52" s="46">
        <v>13.96</v>
      </c>
      <c r="AB52" s="46">
        <v>1.9370000000000001</v>
      </c>
      <c r="AC52" s="46">
        <v>7.173</v>
      </c>
      <c r="AD52" s="46">
        <v>0.94289999999999996</v>
      </c>
      <c r="AE52" s="46" t="s">
        <v>19</v>
      </c>
      <c r="AF52" s="46">
        <v>13.21</v>
      </c>
      <c r="AG52" s="46">
        <v>13.97</v>
      </c>
      <c r="AH52" s="46">
        <v>1.867</v>
      </c>
      <c r="AI52" s="46">
        <v>6.9130000000000003</v>
      </c>
      <c r="AJ52" s="46">
        <v>0.94689999999999996</v>
      </c>
      <c r="AK52" s="46" t="s">
        <v>19</v>
      </c>
      <c r="AL52" s="46">
        <v>13.21</v>
      </c>
      <c r="AM52" s="46">
        <v>13.97</v>
      </c>
      <c r="AN52" s="46">
        <v>1.93</v>
      </c>
      <c r="AO52" s="46">
        <v>7.1470000000000002</v>
      </c>
      <c r="AP52" s="46">
        <v>0.95830000000000004</v>
      </c>
      <c r="AQ52" s="46" t="s">
        <v>19</v>
      </c>
      <c r="AR52" s="46">
        <v>13.21</v>
      </c>
      <c r="AS52" s="46">
        <v>13.97</v>
      </c>
      <c r="AT52" s="46">
        <v>3.5819999999999999</v>
      </c>
      <c r="AU52" s="46">
        <v>13.266</v>
      </c>
      <c r="AV52" s="46">
        <v>0.94140000000000001</v>
      </c>
      <c r="AW52" s="46" t="s">
        <v>19</v>
      </c>
      <c r="AX52" s="46">
        <v>13.21</v>
      </c>
      <c r="AY52" s="46">
        <v>13.96</v>
      </c>
      <c r="AZ52" s="46">
        <v>3.7290000000000001</v>
      </c>
      <c r="BA52" s="46">
        <v>13.811999999999999</v>
      </c>
      <c r="BB52" s="46">
        <v>0.94669999999999999</v>
      </c>
      <c r="BC52" s="46" t="s">
        <v>19</v>
      </c>
      <c r="BD52" s="46">
        <v>13.21</v>
      </c>
      <c r="BE52" s="46">
        <v>13.96</v>
      </c>
      <c r="BF52" s="46">
        <v>3.7130000000000001</v>
      </c>
      <c r="BG52" s="46">
        <v>13.750999999999999</v>
      </c>
      <c r="BH52" s="46">
        <v>0.95369999999999999</v>
      </c>
      <c r="BI52" s="46" t="s">
        <v>19</v>
      </c>
      <c r="BJ52" s="46">
        <v>13.21</v>
      </c>
      <c r="BK52" s="46">
        <v>13.96</v>
      </c>
      <c r="BL52" s="46">
        <v>7.641</v>
      </c>
      <c r="BM52" s="46">
        <v>28.300999999999998</v>
      </c>
      <c r="BN52" s="46">
        <v>0.94950000000000001</v>
      </c>
      <c r="BO52" s="46" t="s">
        <v>19</v>
      </c>
      <c r="BP52" s="46">
        <v>13.21</v>
      </c>
      <c r="BQ52" s="46">
        <v>13.96</v>
      </c>
      <c r="BR52" s="46">
        <v>7.8369999999999997</v>
      </c>
      <c r="BS52" s="46">
        <v>29.024999999999999</v>
      </c>
      <c r="BT52" s="46">
        <v>0.94640000000000002</v>
      </c>
      <c r="BU52" s="46" t="s">
        <v>19</v>
      </c>
      <c r="BV52" s="46">
        <v>13.21</v>
      </c>
      <c r="BW52" s="46">
        <v>13.96</v>
      </c>
      <c r="BX52" s="46">
        <v>7.8840000000000003</v>
      </c>
      <c r="BY52" s="46">
        <v>29.202000000000002</v>
      </c>
      <c r="BZ52" s="46">
        <v>0.95230000000000004</v>
      </c>
      <c r="CA52" s="46" t="s">
        <v>19</v>
      </c>
      <c r="CB52" s="46">
        <v>13.21</v>
      </c>
      <c r="CC52" s="46">
        <v>13.97</v>
      </c>
      <c r="CD52" s="46">
        <v>10.183</v>
      </c>
      <c r="CE52" s="46">
        <v>37.713999999999999</v>
      </c>
      <c r="CF52" s="46">
        <v>0.94410000000000005</v>
      </c>
      <c r="CG52" s="46" t="s">
        <v>19</v>
      </c>
      <c r="CH52" s="46">
        <v>13.21</v>
      </c>
      <c r="CI52" s="46">
        <v>13.97</v>
      </c>
      <c r="CJ52" s="46">
        <v>9.9610000000000003</v>
      </c>
      <c r="CK52" s="46">
        <v>36.893000000000001</v>
      </c>
      <c r="CL52" s="46">
        <v>0.9375</v>
      </c>
      <c r="CM52" s="46" t="s">
        <v>19</v>
      </c>
      <c r="CN52" s="46">
        <v>13.21</v>
      </c>
      <c r="CO52" s="46">
        <v>13.96</v>
      </c>
      <c r="CP52" s="46">
        <v>9.7289999999999992</v>
      </c>
      <c r="CQ52" s="46">
        <v>36.031999999999996</v>
      </c>
      <c r="CR52" s="46">
        <v>0.93879999999999997</v>
      </c>
      <c r="CS52" s="46" t="s">
        <v>19</v>
      </c>
    </row>
    <row r="53" spans="1:97" ht="15.75" customHeight="1" x14ac:dyDescent="0.25">
      <c r="A53" s="46" t="s">
        <v>33</v>
      </c>
      <c r="B53" s="46">
        <v>89</v>
      </c>
      <c r="C53" s="46">
        <v>120</v>
      </c>
      <c r="D53" s="46" t="s">
        <v>75</v>
      </c>
      <c r="E53" s="46">
        <v>13.78</v>
      </c>
      <c r="F53" s="46">
        <v>4</v>
      </c>
      <c r="G53" s="46">
        <v>30</v>
      </c>
      <c r="H53" s="46">
        <v>13.75</v>
      </c>
      <c r="I53" s="46">
        <v>13.94</v>
      </c>
      <c r="J53" s="46">
        <v>1.7310000000000001</v>
      </c>
      <c r="K53" s="46">
        <v>5.77</v>
      </c>
      <c r="L53" s="46">
        <v>0.89280000000000004</v>
      </c>
      <c r="M53" s="46" t="s">
        <v>18</v>
      </c>
      <c r="N53" s="46">
        <v>13.75</v>
      </c>
      <c r="O53" s="46">
        <v>13.94</v>
      </c>
      <c r="P53" s="46">
        <v>1.5760000000000001</v>
      </c>
      <c r="Q53" s="46">
        <v>5.2530000000000001</v>
      </c>
      <c r="R53" s="46">
        <v>0.90129999999999999</v>
      </c>
      <c r="S53" s="46" t="s">
        <v>18</v>
      </c>
      <c r="T53" s="46">
        <v>13.75</v>
      </c>
      <c r="U53" s="46">
        <v>13.94</v>
      </c>
      <c r="V53" s="46">
        <v>1.8009999999999999</v>
      </c>
      <c r="W53" s="46">
        <v>6.0039999999999996</v>
      </c>
      <c r="X53" s="46">
        <v>0.91700000000000004</v>
      </c>
      <c r="Y53" s="46" t="s">
        <v>18</v>
      </c>
      <c r="Z53" s="46">
        <v>13.75</v>
      </c>
      <c r="AA53" s="46">
        <v>13.95</v>
      </c>
      <c r="AB53" s="46">
        <v>1.9410000000000001</v>
      </c>
      <c r="AC53" s="46">
        <v>6.47</v>
      </c>
      <c r="AD53" s="46">
        <v>0.90990000000000004</v>
      </c>
      <c r="AE53" s="46" t="s">
        <v>18</v>
      </c>
      <c r="AF53" s="46">
        <v>13.75</v>
      </c>
      <c r="AG53" s="46">
        <v>13.94</v>
      </c>
      <c r="AH53" s="46">
        <v>1.86</v>
      </c>
      <c r="AI53" s="46">
        <v>6.1989999999999998</v>
      </c>
      <c r="AJ53" s="46">
        <v>0.90700000000000003</v>
      </c>
      <c r="AK53" s="46" t="s">
        <v>18</v>
      </c>
      <c r="AL53" s="46">
        <v>13.75</v>
      </c>
      <c r="AM53" s="46">
        <v>13.94</v>
      </c>
      <c r="AN53" s="46">
        <v>1.9390000000000001</v>
      </c>
      <c r="AO53" s="46">
        <v>6.4619999999999997</v>
      </c>
      <c r="AP53" s="46">
        <v>0.89929999999999999</v>
      </c>
      <c r="AQ53" s="46" t="s">
        <v>18</v>
      </c>
      <c r="AR53" s="46">
        <v>13.75</v>
      </c>
      <c r="AS53" s="46">
        <v>13.94</v>
      </c>
      <c r="AT53" s="46">
        <v>3.653</v>
      </c>
      <c r="AU53" s="46">
        <v>12.178000000000001</v>
      </c>
      <c r="AV53" s="46">
        <v>0.91010000000000002</v>
      </c>
      <c r="AW53" s="46" t="s">
        <v>18</v>
      </c>
      <c r="AX53" s="46">
        <v>13.75</v>
      </c>
      <c r="AY53" s="46">
        <v>13.94</v>
      </c>
      <c r="AZ53" s="46">
        <v>3.6880000000000002</v>
      </c>
      <c r="BA53" s="46">
        <v>12.295</v>
      </c>
      <c r="BB53" s="46">
        <v>0.88919999999999999</v>
      </c>
      <c r="BC53" s="46" t="s">
        <v>18</v>
      </c>
      <c r="BD53" s="46">
        <v>13.75</v>
      </c>
      <c r="BE53" s="46">
        <v>13.94</v>
      </c>
      <c r="BF53" s="46">
        <v>3.677</v>
      </c>
      <c r="BG53" s="46">
        <v>12.255000000000001</v>
      </c>
      <c r="BH53" s="46">
        <v>0.88170000000000004</v>
      </c>
      <c r="BI53" s="46" t="s">
        <v>18</v>
      </c>
      <c r="BJ53" s="46">
        <v>13.75</v>
      </c>
      <c r="BK53" s="46">
        <v>13.95</v>
      </c>
      <c r="BL53" s="46">
        <v>7.7030000000000003</v>
      </c>
      <c r="BM53" s="46">
        <v>25.675999999999998</v>
      </c>
      <c r="BN53" s="46">
        <v>0.88939999999999997</v>
      </c>
      <c r="BO53" s="46" t="s">
        <v>18</v>
      </c>
      <c r="BP53" s="46">
        <v>13.75</v>
      </c>
      <c r="BQ53" s="46">
        <v>13.95</v>
      </c>
      <c r="BR53" s="46">
        <v>8.125</v>
      </c>
      <c r="BS53" s="46">
        <v>27.082999999999998</v>
      </c>
      <c r="BT53" s="46">
        <v>0.87970000000000004</v>
      </c>
      <c r="BU53" s="46" t="s">
        <v>18</v>
      </c>
      <c r="BV53" s="46">
        <v>13.75</v>
      </c>
      <c r="BW53" s="46">
        <v>13.94</v>
      </c>
      <c r="BX53" s="46">
        <v>7.93</v>
      </c>
      <c r="BY53" s="46">
        <v>26.434000000000001</v>
      </c>
      <c r="BZ53" s="46">
        <v>0.82679999999999998</v>
      </c>
      <c r="CA53" s="46" t="s">
        <v>18</v>
      </c>
      <c r="CB53" s="46">
        <v>13.75</v>
      </c>
      <c r="CC53" s="46">
        <v>13.94</v>
      </c>
      <c r="CD53" s="46">
        <v>10.859</v>
      </c>
      <c r="CE53" s="46">
        <v>36.197000000000003</v>
      </c>
      <c r="CF53" s="46">
        <v>0.85429999999999995</v>
      </c>
      <c r="CG53" s="46" t="s">
        <v>18</v>
      </c>
      <c r="CH53" s="46">
        <v>13.75</v>
      </c>
      <c r="CI53" s="46">
        <v>13.94</v>
      </c>
      <c r="CJ53" s="46">
        <v>10.645</v>
      </c>
      <c r="CK53" s="46">
        <v>35.481999999999999</v>
      </c>
      <c r="CL53" s="46">
        <v>0.87760000000000005</v>
      </c>
      <c r="CM53" s="46" t="s">
        <v>18</v>
      </c>
      <c r="CN53" s="46">
        <v>13.76</v>
      </c>
      <c r="CO53" s="46">
        <v>13.95</v>
      </c>
      <c r="CP53" s="46">
        <v>10.521000000000001</v>
      </c>
      <c r="CQ53" s="46">
        <v>35.07</v>
      </c>
      <c r="CR53" s="46">
        <v>0.84640000000000004</v>
      </c>
      <c r="CS53" s="46" t="s">
        <v>18</v>
      </c>
    </row>
    <row r="54" spans="1:97" ht="15.75" customHeight="1" x14ac:dyDescent="0.25">
      <c r="A54" s="46" t="s">
        <v>33</v>
      </c>
      <c r="B54" s="46">
        <v>89</v>
      </c>
      <c r="C54" s="46">
        <v>120</v>
      </c>
      <c r="D54" s="46" t="s">
        <v>75</v>
      </c>
      <c r="E54" s="46">
        <v>13.78</v>
      </c>
      <c r="F54" s="46">
        <v>6</v>
      </c>
      <c r="G54" s="46">
        <v>30</v>
      </c>
      <c r="H54" s="46">
        <v>13.68</v>
      </c>
      <c r="I54" s="46">
        <v>13.96</v>
      </c>
      <c r="J54" s="46">
        <v>1.696</v>
      </c>
      <c r="K54" s="46">
        <v>5.6539999999999999</v>
      </c>
      <c r="L54" s="46">
        <v>0.90700000000000003</v>
      </c>
      <c r="M54" s="46" t="s">
        <v>18</v>
      </c>
      <c r="N54" s="46">
        <v>13.68</v>
      </c>
      <c r="O54" s="46">
        <v>13.96</v>
      </c>
      <c r="P54" s="46">
        <v>1.6</v>
      </c>
      <c r="Q54" s="46">
        <v>5.335</v>
      </c>
      <c r="R54" s="46">
        <v>0.92300000000000004</v>
      </c>
      <c r="S54" s="46" t="s">
        <v>18</v>
      </c>
      <c r="T54" s="46">
        <v>13.68</v>
      </c>
      <c r="U54" s="46">
        <v>13.96</v>
      </c>
      <c r="V54" s="46">
        <v>1.8080000000000001</v>
      </c>
      <c r="W54" s="46">
        <v>6.0270000000000001</v>
      </c>
      <c r="X54" s="46">
        <v>0.94010000000000005</v>
      </c>
      <c r="Y54" s="46" t="s">
        <v>18</v>
      </c>
      <c r="Z54" s="46">
        <v>13.69</v>
      </c>
      <c r="AA54" s="46">
        <v>13.96</v>
      </c>
      <c r="AB54" s="46">
        <v>1.9370000000000001</v>
      </c>
      <c r="AC54" s="46">
        <v>6.4569999999999999</v>
      </c>
      <c r="AD54" s="46">
        <v>0.91639999999999999</v>
      </c>
      <c r="AE54" s="46" t="s">
        <v>18</v>
      </c>
      <c r="AF54" s="46">
        <v>13.68</v>
      </c>
      <c r="AG54" s="46">
        <v>13.96</v>
      </c>
      <c r="AH54" s="46">
        <v>1.9059999999999999</v>
      </c>
      <c r="AI54" s="46">
        <v>6.3540000000000001</v>
      </c>
      <c r="AJ54" s="46">
        <v>0.93310000000000004</v>
      </c>
      <c r="AK54" s="46" t="s">
        <v>18</v>
      </c>
      <c r="AL54" s="46">
        <v>13.68</v>
      </c>
      <c r="AM54" s="46">
        <v>13.96</v>
      </c>
      <c r="AN54" s="46">
        <v>1.9259999999999999</v>
      </c>
      <c r="AO54" s="46">
        <v>6.4210000000000003</v>
      </c>
      <c r="AP54" s="46">
        <v>0.92800000000000005</v>
      </c>
      <c r="AQ54" s="46" t="s">
        <v>18</v>
      </c>
      <c r="AR54" s="46">
        <v>13.68</v>
      </c>
      <c r="AS54" s="46">
        <v>13.96</v>
      </c>
      <c r="AT54" s="46">
        <v>3.66</v>
      </c>
      <c r="AU54" s="46">
        <v>12.199</v>
      </c>
      <c r="AV54" s="46">
        <v>0.92720000000000002</v>
      </c>
      <c r="AW54" s="46" t="s">
        <v>18</v>
      </c>
      <c r="AX54" s="46">
        <v>13.68</v>
      </c>
      <c r="AY54" s="46">
        <v>13.96</v>
      </c>
      <c r="AZ54" s="46">
        <v>3.8239999999999998</v>
      </c>
      <c r="BA54" s="46">
        <v>12.744999999999999</v>
      </c>
      <c r="BB54" s="46">
        <v>0.92249999999999999</v>
      </c>
      <c r="BC54" s="46" t="s">
        <v>18</v>
      </c>
      <c r="BD54" s="46">
        <v>13.68</v>
      </c>
      <c r="BE54" s="46">
        <v>13.96</v>
      </c>
      <c r="BF54" s="46">
        <v>3.726</v>
      </c>
      <c r="BG54" s="46">
        <v>12.417999999999999</v>
      </c>
      <c r="BH54" s="46">
        <v>0.90739999999999998</v>
      </c>
      <c r="BI54" s="46" t="s">
        <v>18</v>
      </c>
      <c r="BJ54" s="46">
        <v>13.68</v>
      </c>
      <c r="BK54" s="46">
        <v>13.96</v>
      </c>
      <c r="BL54" s="46">
        <v>7.8470000000000004</v>
      </c>
      <c r="BM54" s="46">
        <v>26.157</v>
      </c>
      <c r="BN54" s="46">
        <v>0.9153</v>
      </c>
      <c r="BO54" s="46" t="s">
        <v>18</v>
      </c>
      <c r="BP54" s="46">
        <v>13.69</v>
      </c>
      <c r="BQ54" s="46">
        <v>13.96</v>
      </c>
      <c r="BR54" s="46">
        <v>8.2080000000000002</v>
      </c>
      <c r="BS54" s="46">
        <v>27.359000000000002</v>
      </c>
      <c r="BT54" s="46">
        <v>0.91439999999999999</v>
      </c>
      <c r="BU54" s="46" t="s">
        <v>18</v>
      </c>
      <c r="BV54" s="46">
        <v>13.68</v>
      </c>
      <c r="BW54" s="46">
        <v>13.96</v>
      </c>
      <c r="BX54" s="46">
        <v>8.1</v>
      </c>
      <c r="BY54" s="46">
        <v>26.998999999999999</v>
      </c>
      <c r="BZ54" s="46">
        <v>0.88800000000000001</v>
      </c>
      <c r="CA54" s="46" t="s">
        <v>18</v>
      </c>
      <c r="CB54" s="46">
        <v>13.68</v>
      </c>
      <c r="CC54" s="46">
        <v>13.96</v>
      </c>
      <c r="CD54" s="46">
        <v>10.768000000000001</v>
      </c>
      <c r="CE54" s="46">
        <v>35.893000000000001</v>
      </c>
      <c r="CF54" s="46">
        <v>0.90310000000000001</v>
      </c>
      <c r="CG54" s="46" t="s">
        <v>18</v>
      </c>
      <c r="CH54" s="46">
        <v>13.68</v>
      </c>
      <c r="CI54" s="46">
        <v>13.96</v>
      </c>
      <c r="CJ54" s="46">
        <v>10.775</v>
      </c>
      <c r="CK54" s="46">
        <v>35.915999999999997</v>
      </c>
      <c r="CL54" s="46">
        <v>0.90400000000000003</v>
      </c>
      <c r="CM54" s="46" t="s">
        <v>18</v>
      </c>
      <c r="CN54" s="46">
        <v>13.69</v>
      </c>
      <c r="CO54" s="46">
        <v>13.96</v>
      </c>
      <c r="CP54" s="46">
        <v>10.576000000000001</v>
      </c>
      <c r="CQ54" s="46">
        <v>35.253999999999998</v>
      </c>
      <c r="CR54" s="46">
        <v>0.91169999999999995</v>
      </c>
      <c r="CS54" s="46" t="s">
        <v>18</v>
      </c>
    </row>
    <row r="55" spans="1:97" ht="15.75" customHeight="1" x14ac:dyDescent="0.25">
      <c r="A55" s="46" t="s">
        <v>33</v>
      </c>
      <c r="B55" s="46">
        <v>90</v>
      </c>
      <c r="C55" s="46">
        <v>116</v>
      </c>
      <c r="D55" s="46" t="s">
        <v>76</v>
      </c>
      <c r="E55" s="46">
        <v>12.77</v>
      </c>
      <c r="F55" s="46">
        <v>4</v>
      </c>
      <c r="G55" s="46">
        <v>25</v>
      </c>
      <c r="H55" s="46">
        <v>12.41</v>
      </c>
      <c r="I55" s="46">
        <v>13.16</v>
      </c>
      <c r="J55" s="46">
        <v>1.3819999999999999</v>
      </c>
      <c r="K55" s="46">
        <v>5.5289999999999999</v>
      </c>
      <c r="L55" s="46">
        <v>0.95920000000000005</v>
      </c>
      <c r="M55" s="46" t="s">
        <v>19</v>
      </c>
      <c r="N55" s="46">
        <v>12.42</v>
      </c>
      <c r="O55" s="46">
        <v>13.16</v>
      </c>
      <c r="P55" s="46">
        <v>1.278</v>
      </c>
      <c r="Q55" s="46">
        <v>5.1130000000000004</v>
      </c>
      <c r="R55" s="46">
        <v>0.96020000000000005</v>
      </c>
      <c r="S55" s="46" t="s">
        <v>19</v>
      </c>
      <c r="T55" s="46">
        <v>12.41</v>
      </c>
      <c r="U55" s="46">
        <v>13.17</v>
      </c>
      <c r="V55" s="46">
        <v>1.4890000000000001</v>
      </c>
      <c r="W55" s="46">
        <v>5.9550000000000001</v>
      </c>
      <c r="X55" s="46">
        <v>0.96240000000000003</v>
      </c>
      <c r="Y55" s="46" t="s">
        <v>19</v>
      </c>
      <c r="Z55" s="46">
        <v>12.42</v>
      </c>
      <c r="AA55" s="46">
        <v>13.16</v>
      </c>
      <c r="AB55" s="46">
        <v>1.5760000000000001</v>
      </c>
      <c r="AC55" s="46">
        <v>6.3049999999999997</v>
      </c>
      <c r="AD55" s="46">
        <v>0.95050000000000001</v>
      </c>
      <c r="AE55" s="46" t="s">
        <v>19</v>
      </c>
      <c r="AF55" s="46">
        <v>12.41</v>
      </c>
      <c r="AG55" s="46">
        <v>13.17</v>
      </c>
      <c r="AH55" s="46">
        <v>1.49</v>
      </c>
      <c r="AI55" s="46">
        <v>5.9589999999999996</v>
      </c>
      <c r="AJ55" s="46">
        <v>0.96040000000000003</v>
      </c>
      <c r="AK55" s="46" t="s">
        <v>19</v>
      </c>
      <c r="AL55" s="46">
        <v>12.41</v>
      </c>
      <c r="AM55" s="46">
        <v>13.16</v>
      </c>
      <c r="AN55" s="46">
        <v>1.585</v>
      </c>
      <c r="AO55" s="46">
        <v>6.3380000000000001</v>
      </c>
      <c r="AP55" s="46">
        <v>0.95540000000000003</v>
      </c>
      <c r="AQ55" s="46" t="s">
        <v>19</v>
      </c>
      <c r="AR55" s="46">
        <v>12.41</v>
      </c>
      <c r="AS55" s="46">
        <v>13.17</v>
      </c>
      <c r="AT55" s="46">
        <v>2.8820000000000001</v>
      </c>
      <c r="AU55" s="46">
        <v>11.526999999999999</v>
      </c>
      <c r="AV55" s="46">
        <v>0.94510000000000005</v>
      </c>
      <c r="AW55" s="46" t="s">
        <v>19</v>
      </c>
      <c r="AX55" s="46">
        <v>12.42</v>
      </c>
      <c r="AY55" s="46">
        <v>13.16</v>
      </c>
      <c r="AZ55" s="46">
        <v>3.0089999999999999</v>
      </c>
      <c r="BA55" s="46">
        <v>12.035</v>
      </c>
      <c r="BB55" s="46">
        <v>0.94699999999999995</v>
      </c>
      <c r="BC55" s="46" t="s">
        <v>19</v>
      </c>
      <c r="BD55" s="46">
        <v>12.41</v>
      </c>
      <c r="BE55" s="46">
        <v>13.16</v>
      </c>
      <c r="BF55" s="46">
        <v>2.9910000000000001</v>
      </c>
      <c r="BG55" s="46">
        <v>11.962</v>
      </c>
      <c r="BH55" s="46">
        <v>0.94530000000000003</v>
      </c>
      <c r="BI55" s="46" t="s">
        <v>19</v>
      </c>
      <c r="BJ55" s="46">
        <v>12.42</v>
      </c>
      <c r="BK55" s="46">
        <v>13.16</v>
      </c>
      <c r="BL55" s="46">
        <v>6.3250000000000002</v>
      </c>
      <c r="BM55" s="46">
        <v>25.3</v>
      </c>
      <c r="BN55" s="46">
        <v>0.93530000000000002</v>
      </c>
      <c r="BO55" s="46" t="s">
        <v>19</v>
      </c>
      <c r="BP55" s="46">
        <v>12.42</v>
      </c>
      <c r="BQ55" s="46">
        <v>13.16</v>
      </c>
      <c r="BR55" s="46">
        <v>6.343</v>
      </c>
      <c r="BS55" s="46">
        <v>25.373000000000001</v>
      </c>
      <c r="BT55" s="46">
        <v>0.94069999999999998</v>
      </c>
      <c r="BU55" s="46" t="s">
        <v>19</v>
      </c>
      <c r="BV55" s="46">
        <v>12.42</v>
      </c>
      <c r="BW55" s="46">
        <v>13.16</v>
      </c>
      <c r="BX55" s="46">
        <v>6.4409999999999998</v>
      </c>
      <c r="BY55" s="46">
        <v>25.762</v>
      </c>
      <c r="BZ55" s="46">
        <v>0.91439999999999999</v>
      </c>
      <c r="CA55" s="46" t="s">
        <v>19</v>
      </c>
      <c r="CB55" s="46">
        <v>12.41</v>
      </c>
      <c r="CC55" s="46">
        <v>13.17</v>
      </c>
      <c r="CD55" s="46">
        <v>8.702</v>
      </c>
      <c r="CE55" s="46">
        <v>34.81</v>
      </c>
      <c r="CF55" s="46">
        <v>0.93</v>
      </c>
      <c r="CG55" s="46" t="s">
        <v>19</v>
      </c>
      <c r="CH55" s="46">
        <v>12.41</v>
      </c>
      <c r="CI55" s="46">
        <v>13.17</v>
      </c>
      <c r="CJ55" s="46">
        <v>8.5549999999999997</v>
      </c>
      <c r="CK55" s="46">
        <v>34.219000000000001</v>
      </c>
      <c r="CL55" s="46">
        <v>0.94020000000000004</v>
      </c>
      <c r="CM55" s="46" t="s">
        <v>19</v>
      </c>
      <c r="CN55" s="46">
        <v>12.41</v>
      </c>
      <c r="CO55" s="46">
        <v>13.17</v>
      </c>
      <c r="CP55" s="46">
        <v>8.18</v>
      </c>
      <c r="CQ55" s="46">
        <v>32.719000000000001</v>
      </c>
      <c r="CR55" s="46">
        <v>0.93169999999999997</v>
      </c>
      <c r="CS55" s="46" t="s">
        <v>19</v>
      </c>
    </row>
    <row r="56" spans="1:97" ht="15.75" customHeight="1" x14ac:dyDescent="0.25">
      <c r="A56" s="46" t="s">
        <v>33</v>
      </c>
      <c r="B56" s="46">
        <v>90</v>
      </c>
      <c r="C56" s="46">
        <v>116</v>
      </c>
      <c r="D56" s="46" t="s">
        <v>76</v>
      </c>
      <c r="E56" s="46">
        <v>12.77</v>
      </c>
      <c r="F56" s="46">
        <v>6</v>
      </c>
      <c r="G56" s="46">
        <v>25</v>
      </c>
      <c r="H56" s="46">
        <v>12.39</v>
      </c>
      <c r="I56" s="46">
        <v>13.14</v>
      </c>
      <c r="J56" s="46">
        <v>1.3879999999999999</v>
      </c>
      <c r="K56" s="46">
        <v>5.5510000000000002</v>
      </c>
      <c r="L56" s="46">
        <v>0.95950000000000002</v>
      </c>
      <c r="M56" s="46" t="s">
        <v>19</v>
      </c>
      <c r="N56" s="46">
        <v>12.38</v>
      </c>
      <c r="O56" s="46">
        <v>13.14</v>
      </c>
      <c r="P56" s="46">
        <v>1.2989999999999999</v>
      </c>
      <c r="Q56" s="46">
        <v>5.1980000000000004</v>
      </c>
      <c r="R56" s="46">
        <v>0.96530000000000005</v>
      </c>
      <c r="S56" s="46" t="s">
        <v>19</v>
      </c>
      <c r="T56" s="46">
        <v>12.39</v>
      </c>
      <c r="U56" s="46">
        <v>13.14</v>
      </c>
      <c r="V56" s="46">
        <v>1.492</v>
      </c>
      <c r="W56" s="46">
        <v>5.9690000000000003</v>
      </c>
      <c r="X56" s="46">
        <v>0.96630000000000005</v>
      </c>
      <c r="Y56" s="46" t="s">
        <v>19</v>
      </c>
      <c r="Z56" s="46">
        <v>12.38</v>
      </c>
      <c r="AA56" s="46">
        <v>13.14</v>
      </c>
      <c r="AB56" s="46">
        <v>1.575</v>
      </c>
      <c r="AC56" s="46">
        <v>6.3010000000000002</v>
      </c>
      <c r="AD56" s="46">
        <v>0.96209999999999996</v>
      </c>
      <c r="AE56" s="46" t="s">
        <v>19</v>
      </c>
      <c r="AF56" s="46">
        <v>12.39</v>
      </c>
      <c r="AG56" s="46">
        <v>13.14</v>
      </c>
      <c r="AH56" s="46">
        <v>1.5169999999999999</v>
      </c>
      <c r="AI56" s="46">
        <v>6.0679999999999996</v>
      </c>
      <c r="AJ56" s="46">
        <v>0.9657</v>
      </c>
      <c r="AK56" s="46" t="s">
        <v>19</v>
      </c>
      <c r="AL56" s="46">
        <v>12.39</v>
      </c>
      <c r="AM56" s="46">
        <v>13.14</v>
      </c>
      <c r="AN56" s="46">
        <v>1.587</v>
      </c>
      <c r="AO56" s="46">
        <v>6.3490000000000002</v>
      </c>
      <c r="AP56" s="46">
        <v>0.96430000000000005</v>
      </c>
      <c r="AQ56" s="46" t="s">
        <v>19</v>
      </c>
      <c r="AR56" s="46">
        <v>12.39</v>
      </c>
      <c r="AS56" s="46">
        <v>13.14</v>
      </c>
      <c r="AT56" s="46">
        <v>2.92</v>
      </c>
      <c r="AU56" s="46">
        <v>11.68</v>
      </c>
      <c r="AV56" s="46">
        <v>0.95499999999999996</v>
      </c>
      <c r="AW56" s="46" t="s">
        <v>19</v>
      </c>
      <c r="AX56" s="46">
        <v>12.38</v>
      </c>
      <c r="AY56" s="46">
        <v>13.14</v>
      </c>
      <c r="AZ56" s="46">
        <v>3.0230000000000001</v>
      </c>
      <c r="BA56" s="46">
        <v>12.093999999999999</v>
      </c>
      <c r="BB56" s="46">
        <v>0.95740000000000003</v>
      </c>
      <c r="BC56" s="46" t="s">
        <v>19</v>
      </c>
      <c r="BD56" s="46">
        <v>12.39</v>
      </c>
      <c r="BE56" s="46">
        <v>13.14</v>
      </c>
      <c r="BF56" s="46">
        <v>2.9889999999999999</v>
      </c>
      <c r="BG56" s="46">
        <v>11.954000000000001</v>
      </c>
      <c r="BH56" s="46">
        <v>0.95789999999999997</v>
      </c>
      <c r="BI56" s="46" t="s">
        <v>19</v>
      </c>
      <c r="BJ56" s="46">
        <v>12.38</v>
      </c>
      <c r="BK56" s="46">
        <v>13.14</v>
      </c>
      <c r="BL56" s="46">
        <v>6.3559999999999999</v>
      </c>
      <c r="BM56" s="46">
        <v>25.422999999999998</v>
      </c>
      <c r="BN56" s="46">
        <v>0.95909999999999995</v>
      </c>
      <c r="BO56" s="46" t="s">
        <v>19</v>
      </c>
      <c r="BP56" s="46">
        <v>12.38</v>
      </c>
      <c r="BQ56" s="46">
        <v>13.14</v>
      </c>
      <c r="BR56" s="46">
        <v>6.4130000000000003</v>
      </c>
      <c r="BS56" s="46">
        <v>25.65</v>
      </c>
      <c r="BT56" s="46">
        <v>0.95169999999999999</v>
      </c>
      <c r="BU56" s="46" t="s">
        <v>19</v>
      </c>
      <c r="BV56" s="46">
        <v>12.39</v>
      </c>
      <c r="BW56" s="46">
        <v>13.14</v>
      </c>
      <c r="BX56" s="46">
        <v>6.47</v>
      </c>
      <c r="BY56" s="46">
        <v>25.881</v>
      </c>
      <c r="BZ56" s="46">
        <v>0.94899999999999995</v>
      </c>
      <c r="CA56" s="46" t="s">
        <v>19</v>
      </c>
      <c r="CB56" s="46">
        <v>12.39</v>
      </c>
      <c r="CC56" s="46">
        <v>13.14</v>
      </c>
      <c r="CD56" s="46">
        <v>8.7260000000000009</v>
      </c>
      <c r="CE56" s="46">
        <v>34.905000000000001</v>
      </c>
      <c r="CF56" s="46">
        <v>0.95009999999999994</v>
      </c>
      <c r="CG56" s="46" t="s">
        <v>19</v>
      </c>
      <c r="CH56" s="46">
        <v>12.39</v>
      </c>
      <c r="CI56" s="46">
        <v>13.14</v>
      </c>
      <c r="CJ56" s="46">
        <v>8.6159999999999997</v>
      </c>
      <c r="CK56" s="46">
        <v>34.462000000000003</v>
      </c>
      <c r="CL56" s="46">
        <v>0.95350000000000001</v>
      </c>
      <c r="CM56" s="46" t="s">
        <v>19</v>
      </c>
      <c r="CN56" s="46">
        <v>12.39</v>
      </c>
      <c r="CO56" s="46">
        <v>13.13</v>
      </c>
      <c r="CP56" s="46">
        <v>8.2789999999999999</v>
      </c>
      <c r="CQ56" s="46">
        <v>33.116</v>
      </c>
      <c r="CR56" s="46">
        <v>0.9496</v>
      </c>
      <c r="CS56" s="46" t="s">
        <v>19</v>
      </c>
    </row>
    <row r="57" spans="1:97" ht="15.75" customHeight="1" x14ac:dyDescent="0.25">
      <c r="A57" s="46" t="s">
        <v>33</v>
      </c>
      <c r="B57" s="46">
        <v>91</v>
      </c>
      <c r="C57" s="46">
        <v>118</v>
      </c>
      <c r="D57" s="46" t="s">
        <v>77</v>
      </c>
      <c r="E57" s="46">
        <v>13.45</v>
      </c>
      <c r="F57" s="46">
        <v>3</v>
      </c>
      <c r="G57" s="46">
        <v>26</v>
      </c>
      <c r="H57" s="46">
        <v>12.79</v>
      </c>
      <c r="I57" s="46">
        <v>13.4</v>
      </c>
      <c r="J57" s="46">
        <v>1.4450000000000001</v>
      </c>
      <c r="K57" s="46">
        <v>5.5570000000000004</v>
      </c>
      <c r="L57" s="46">
        <v>0.96519999999999995</v>
      </c>
      <c r="M57" s="46" t="s">
        <v>19</v>
      </c>
      <c r="N57" s="46">
        <v>12.79</v>
      </c>
      <c r="O57" s="46">
        <v>13.4</v>
      </c>
      <c r="P57" s="46">
        <v>1.359</v>
      </c>
      <c r="Q57" s="46">
        <v>5.2270000000000003</v>
      </c>
      <c r="R57" s="46">
        <v>0.96450000000000002</v>
      </c>
      <c r="S57" s="46" t="s">
        <v>19</v>
      </c>
      <c r="T57" s="46">
        <v>12.79</v>
      </c>
      <c r="U57" s="46">
        <v>13.4</v>
      </c>
      <c r="V57" s="46">
        <v>1.5580000000000001</v>
      </c>
      <c r="W57" s="46">
        <v>5.9930000000000003</v>
      </c>
      <c r="X57" s="46">
        <v>0.9657</v>
      </c>
      <c r="Y57" s="46" t="s">
        <v>19</v>
      </c>
      <c r="Z57" s="46">
        <v>12.8</v>
      </c>
      <c r="AA57" s="46">
        <v>13.4</v>
      </c>
      <c r="AB57" s="46">
        <v>1.661</v>
      </c>
      <c r="AC57" s="46">
        <v>6.3869999999999996</v>
      </c>
      <c r="AD57" s="46">
        <v>0.96309999999999996</v>
      </c>
      <c r="AE57" s="46" t="s">
        <v>19</v>
      </c>
      <c r="AF57" s="46">
        <v>12.79</v>
      </c>
      <c r="AG57" s="46">
        <v>13.4</v>
      </c>
      <c r="AH57" s="46">
        <v>1.573</v>
      </c>
      <c r="AI57" s="46">
        <v>6.0510000000000002</v>
      </c>
      <c r="AJ57" s="46">
        <v>0.9698</v>
      </c>
      <c r="AK57" s="46" t="s">
        <v>19</v>
      </c>
      <c r="AL57" s="46">
        <v>12.79</v>
      </c>
      <c r="AM57" s="46">
        <v>13.4</v>
      </c>
      <c r="AN57" s="46">
        <v>1.6419999999999999</v>
      </c>
      <c r="AO57" s="46">
        <v>6.3140000000000001</v>
      </c>
      <c r="AP57" s="46">
        <v>0.9607</v>
      </c>
      <c r="AQ57" s="46" t="s">
        <v>19</v>
      </c>
      <c r="AR57" s="46">
        <v>12.79</v>
      </c>
      <c r="AS57" s="46">
        <v>13.4</v>
      </c>
      <c r="AT57" s="46">
        <v>3.0230000000000001</v>
      </c>
      <c r="AU57" s="46">
        <v>11.628</v>
      </c>
      <c r="AV57" s="46">
        <v>0.95779999999999998</v>
      </c>
      <c r="AW57" s="46" t="s">
        <v>19</v>
      </c>
      <c r="AX57" s="46">
        <v>12.79</v>
      </c>
      <c r="AY57" s="46">
        <v>13.4</v>
      </c>
      <c r="AZ57" s="46">
        <v>3.1339999999999999</v>
      </c>
      <c r="BA57" s="46">
        <v>12.052</v>
      </c>
      <c r="BB57" s="46">
        <v>0.95479999999999998</v>
      </c>
      <c r="BC57" s="46" t="s">
        <v>19</v>
      </c>
      <c r="BD57" s="46">
        <v>12.79</v>
      </c>
      <c r="BE57" s="46">
        <v>13.4</v>
      </c>
      <c r="BF57" s="46">
        <v>3.1459999999999999</v>
      </c>
      <c r="BG57" s="46">
        <v>12.099</v>
      </c>
      <c r="BH57" s="46">
        <v>0.95909999999999995</v>
      </c>
      <c r="BI57" s="46" t="s">
        <v>19</v>
      </c>
      <c r="BJ57" s="46">
        <v>12.79</v>
      </c>
      <c r="BK57" s="46">
        <v>13.4</v>
      </c>
      <c r="BL57" s="46">
        <v>6.5650000000000004</v>
      </c>
      <c r="BM57" s="46">
        <v>25.251000000000001</v>
      </c>
      <c r="BN57" s="46">
        <v>0.95730000000000004</v>
      </c>
      <c r="BO57" s="46" t="s">
        <v>19</v>
      </c>
      <c r="BP57" s="46">
        <v>12.79</v>
      </c>
      <c r="BQ57" s="46">
        <v>13.4</v>
      </c>
      <c r="BR57" s="46">
        <v>6.6769999999999996</v>
      </c>
      <c r="BS57" s="46">
        <v>25.681000000000001</v>
      </c>
      <c r="BT57" s="46">
        <v>0.96099999999999997</v>
      </c>
      <c r="BU57" s="46" t="s">
        <v>19</v>
      </c>
      <c r="BV57" s="46">
        <v>12.79</v>
      </c>
      <c r="BW57" s="46">
        <v>13.4</v>
      </c>
      <c r="BX57" s="46">
        <v>6.7009999999999996</v>
      </c>
      <c r="BY57" s="46">
        <v>25.773</v>
      </c>
      <c r="BZ57" s="46">
        <v>0.94499999999999995</v>
      </c>
      <c r="CA57" s="46" t="s">
        <v>19</v>
      </c>
      <c r="CB57" s="46">
        <v>12.79</v>
      </c>
      <c r="CC57" s="46">
        <v>13.4</v>
      </c>
      <c r="CD57" s="46">
        <v>9.0540000000000003</v>
      </c>
      <c r="CE57" s="46">
        <v>34.822000000000003</v>
      </c>
      <c r="CF57" s="46">
        <v>0.95640000000000003</v>
      </c>
      <c r="CG57" s="46" t="s">
        <v>19</v>
      </c>
      <c r="CH57" s="46">
        <v>12.79</v>
      </c>
      <c r="CI57" s="46">
        <v>13.4</v>
      </c>
      <c r="CJ57" s="46">
        <v>8.8719999999999999</v>
      </c>
      <c r="CK57" s="46">
        <v>34.124000000000002</v>
      </c>
      <c r="CL57" s="46">
        <v>0.95620000000000005</v>
      </c>
      <c r="CM57" s="46" t="s">
        <v>19</v>
      </c>
      <c r="CN57" s="46">
        <v>12.8</v>
      </c>
      <c r="CO57" s="46">
        <v>13.4</v>
      </c>
      <c r="CP57" s="46">
        <v>8.52</v>
      </c>
      <c r="CQ57" s="46">
        <v>32.771000000000001</v>
      </c>
      <c r="CR57" s="46">
        <v>0.94620000000000004</v>
      </c>
      <c r="CS57" s="46" t="s">
        <v>19</v>
      </c>
    </row>
    <row r="58" spans="1:97" ht="15.75" customHeight="1" x14ac:dyDescent="0.25">
      <c r="A58" s="46" t="s">
        <v>33</v>
      </c>
      <c r="B58" s="46">
        <v>91</v>
      </c>
      <c r="C58" s="46">
        <v>118</v>
      </c>
      <c r="D58" s="46" t="s">
        <v>77</v>
      </c>
      <c r="E58" s="46">
        <v>13.45</v>
      </c>
      <c r="F58" s="46">
        <v>6</v>
      </c>
      <c r="G58" s="46">
        <v>26</v>
      </c>
      <c r="H58" s="46">
        <v>12.83</v>
      </c>
      <c r="I58" s="46">
        <v>13.32</v>
      </c>
      <c r="J58" s="46">
        <v>1.482</v>
      </c>
      <c r="K58" s="46">
        <v>5.6980000000000004</v>
      </c>
      <c r="L58" s="46">
        <v>0.9284</v>
      </c>
      <c r="M58" s="46" t="s">
        <v>19</v>
      </c>
      <c r="N58" s="46">
        <v>12.83</v>
      </c>
      <c r="O58" s="46">
        <v>13.32</v>
      </c>
      <c r="P58" s="46">
        <v>1.3560000000000001</v>
      </c>
      <c r="Q58" s="46">
        <v>5.2149999999999999</v>
      </c>
      <c r="R58" s="46">
        <v>0.94520000000000004</v>
      </c>
      <c r="S58" s="46" t="s">
        <v>19</v>
      </c>
      <c r="T58" s="46">
        <v>12.82</v>
      </c>
      <c r="U58" s="46">
        <v>13.32</v>
      </c>
      <c r="V58" s="46">
        <v>1.534</v>
      </c>
      <c r="W58" s="46">
        <v>5.9009999999999998</v>
      </c>
      <c r="X58" s="46">
        <v>0.93340000000000001</v>
      </c>
      <c r="Y58" s="46" t="s">
        <v>19</v>
      </c>
      <c r="Z58" s="46">
        <v>12.83</v>
      </c>
      <c r="AA58" s="46">
        <v>13.32</v>
      </c>
      <c r="AB58" s="46">
        <v>1.6279999999999999</v>
      </c>
      <c r="AC58" s="46">
        <v>6.2619999999999996</v>
      </c>
      <c r="AD58" s="46">
        <v>0.93769999999999998</v>
      </c>
      <c r="AE58" s="46" t="s">
        <v>19</v>
      </c>
      <c r="AF58" s="46">
        <v>12.82</v>
      </c>
      <c r="AG58" s="46">
        <v>13.32</v>
      </c>
      <c r="AH58" s="46">
        <v>1.5609999999999999</v>
      </c>
      <c r="AI58" s="46">
        <v>6.0049999999999999</v>
      </c>
      <c r="AJ58" s="46">
        <v>0.9405</v>
      </c>
      <c r="AK58" s="46" t="s">
        <v>19</v>
      </c>
      <c r="AL58" s="46">
        <v>12.82</v>
      </c>
      <c r="AM58" s="46">
        <v>13.32</v>
      </c>
      <c r="AN58" s="46">
        <v>1.6579999999999999</v>
      </c>
      <c r="AO58" s="46">
        <v>6.3780000000000001</v>
      </c>
      <c r="AP58" s="46">
        <v>0.94479999999999997</v>
      </c>
      <c r="AQ58" s="46" t="s">
        <v>19</v>
      </c>
      <c r="AR58" s="46">
        <v>12.82</v>
      </c>
      <c r="AS58" s="46">
        <v>13.32</v>
      </c>
      <c r="AT58" s="46">
        <v>3.0129999999999999</v>
      </c>
      <c r="AU58" s="46">
        <v>11.589</v>
      </c>
      <c r="AV58" s="46">
        <v>0.93440000000000001</v>
      </c>
      <c r="AW58" s="46" t="s">
        <v>19</v>
      </c>
      <c r="AX58" s="46">
        <v>12.83</v>
      </c>
      <c r="AY58" s="46">
        <v>13.32</v>
      </c>
      <c r="AZ58" s="46">
        <v>3.149</v>
      </c>
      <c r="BA58" s="46">
        <v>12.11</v>
      </c>
      <c r="BB58" s="46">
        <v>0.94289999999999996</v>
      </c>
      <c r="BC58" s="46" t="s">
        <v>19</v>
      </c>
      <c r="BD58" s="46">
        <v>12.83</v>
      </c>
      <c r="BE58" s="46">
        <v>13.32</v>
      </c>
      <c r="BF58" s="46">
        <v>3.1309999999999998</v>
      </c>
      <c r="BG58" s="46">
        <v>12.042999999999999</v>
      </c>
      <c r="BH58" s="46">
        <v>0.94979999999999998</v>
      </c>
      <c r="BI58" s="46" t="s">
        <v>19</v>
      </c>
      <c r="BJ58" s="46">
        <v>12.83</v>
      </c>
      <c r="BK58" s="46">
        <v>13.32</v>
      </c>
      <c r="BL58" s="46">
        <v>6.5350000000000001</v>
      </c>
      <c r="BM58" s="46">
        <v>25.135999999999999</v>
      </c>
      <c r="BN58" s="46">
        <v>0.94469999999999998</v>
      </c>
      <c r="BO58" s="46" t="s">
        <v>19</v>
      </c>
      <c r="BP58" s="46">
        <v>12.83</v>
      </c>
      <c r="BQ58" s="46">
        <v>13.32</v>
      </c>
      <c r="BR58" s="46">
        <v>6.665</v>
      </c>
      <c r="BS58" s="46">
        <v>25.635000000000002</v>
      </c>
      <c r="BT58" s="46">
        <v>0.9456</v>
      </c>
      <c r="BU58" s="46" t="s">
        <v>19</v>
      </c>
      <c r="BV58" s="46">
        <v>12.83</v>
      </c>
      <c r="BW58" s="46">
        <v>13.32</v>
      </c>
      <c r="BX58" s="46">
        <v>6.7249999999999996</v>
      </c>
      <c r="BY58" s="46">
        <v>25.867000000000001</v>
      </c>
      <c r="BZ58" s="46">
        <v>0.95840000000000003</v>
      </c>
      <c r="CA58" s="46" t="s">
        <v>19</v>
      </c>
      <c r="CB58" s="46">
        <v>12.82</v>
      </c>
      <c r="CC58" s="46">
        <v>13.32</v>
      </c>
      <c r="CD58" s="46">
        <v>9.0239999999999991</v>
      </c>
      <c r="CE58" s="46">
        <v>34.707999999999998</v>
      </c>
      <c r="CF58" s="46">
        <v>0.93720000000000003</v>
      </c>
      <c r="CG58" s="46" t="s">
        <v>19</v>
      </c>
      <c r="CH58" s="46">
        <v>12.82</v>
      </c>
      <c r="CI58" s="46">
        <v>13.32</v>
      </c>
      <c r="CJ58" s="46">
        <v>8.8290000000000006</v>
      </c>
      <c r="CK58" s="46">
        <v>33.957999999999998</v>
      </c>
      <c r="CL58" s="46">
        <v>0.93130000000000002</v>
      </c>
      <c r="CM58" s="46" t="s">
        <v>19</v>
      </c>
      <c r="CN58" s="46">
        <v>12.83</v>
      </c>
      <c r="CO58" s="46">
        <v>13.33</v>
      </c>
      <c r="CP58" s="46">
        <v>8.4689999999999994</v>
      </c>
      <c r="CQ58" s="46">
        <v>32.572000000000003</v>
      </c>
      <c r="CR58" s="46">
        <v>0.93159999999999998</v>
      </c>
      <c r="CS58" s="46" t="s">
        <v>19</v>
      </c>
    </row>
    <row r="59" spans="1:97" ht="15.75" customHeight="1" x14ac:dyDescent="0.25">
      <c r="A59" s="46" t="s">
        <v>33</v>
      </c>
      <c r="B59" s="46">
        <v>91</v>
      </c>
      <c r="C59" s="46">
        <v>119</v>
      </c>
      <c r="D59" s="46" t="s">
        <v>78</v>
      </c>
      <c r="E59" s="46">
        <v>13.36</v>
      </c>
      <c r="F59" s="46">
        <v>4</v>
      </c>
      <c r="G59" s="46">
        <v>27</v>
      </c>
      <c r="H59" s="46">
        <v>13.12</v>
      </c>
      <c r="I59" s="46">
        <v>13.86</v>
      </c>
      <c r="J59" s="46">
        <v>1.702</v>
      </c>
      <c r="K59" s="46">
        <v>6.3049999999999997</v>
      </c>
      <c r="L59" s="46">
        <v>0.94699999999999995</v>
      </c>
      <c r="M59" s="46" t="s">
        <v>19</v>
      </c>
      <c r="N59" s="46">
        <v>13.12</v>
      </c>
      <c r="O59" s="46">
        <v>13.86</v>
      </c>
      <c r="P59" s="46">
        <v>1.589</v>
      </c>
      <c r="Q59" s="46">
        <v>5.8869999999999996</v>
      </c>
      <c r="R59" s="46">
        <v>0.95130000000000003</v>
      </c>
      <c r="S59" s="46" t="s">
        <v>19</v>
      </c>
      <c r="T59" s="46">
        <v>13.12</v>
      </c>
      <c r="U59" s="46">
        <v>13.86</v>
      </c>
      <c r="V59" s="46">
        <v>1.8089999999999999</v>
      </c>
      <c r="W59" s="46">
        <v>6.7</v>
      </c>
      <c r="X59" s="46">
        <v>0.94769999999999999</v>
      </c>
      <c r="Y59" s="46" t="s">
        <v>19</v>
      </c>
      <c r="Z59" s="46">
        <v>13.12</v>
      </c>
      <c r="AA59" s="46">
        <v>13.86</v>
      </c>
      <c r="AB59" s="46">
        <v>1.8979999999999999</v>
      </c>
      <c r="AC59" s="46">
        <v>7.0289999999999999</v>
      </c>
      <c r="AD59" s="46">
        <v>0.94169999999999998</v>
      </c>
      <c r="AE59" s="46" t="s">
        <v>19</v>
      </c>
      <c r="AF59" s="46">
        <v>13.12</v>
      </c>
      <c r="AG59" s="46">
        <v>13.86</v>
      </c>
      <c r="AH59" s="46">
        <v>1.827</v>
      </c>
      <c r="AI59" s="46">
        <v>6.7649999999999997</v>
      </c>
      <c r="AJ59" s="46">
        <v>0.93959999999999999</v>
      </c>
      <c r="AK59" s="46" t="s">
        <v>19</v>
      </c>
      <c r="AL59" s="46">
        <v>13.12</v>
      </c>
      <c r="AM59" s="46">
        <v>13.86</v>
      </c>
      <c r="AN59" s="46">
        <v>1.9139999999999999</v>
      </c>
      <c r="AO59" s="46">
        <v>7.0880000000000001</v>
      </c>
      <c r="AP59" s="46">
        <v>0.93230000000000002</v>
      </c>
      <c r="AQ59" s="46" t="s">
        <v>19</v>
      </c>
      <c r="AR59" s="46">
        <v>13.12</v>
      </c>
      <c r="AS59" s="46">
        <v>13.86</v>
      </c>
      <c r="AT59" s="46">
        <v>3.5990000000000002</v>
      </c>
      <c r="AU59" s="46">
        <v>13.329000000000001</v>
      </c>
      <c r="AV59" s="46">
        <v>0.93410000000000004</v>
      </c>
      <c r="AW59" s="46" t="s">
        <v>19</v>
      </c>
      <c r="AX59" s="46">
        <v>13.12</v>
      </c>
      <c r="AY59" s="46">
        <v>13.86</v>
      </c>
      <c r="AZ59" s="46">
        <v>3.7</v>
      </c>
      <c r="BA59" s="46">
        <v>13.702999999999999</v>
      </c>
      <c r="BB59" s="46">
        <v>0.93510000000000004</v>
      </c>
      <c r="BC59" s="46" t="s">
        <v>19</v>
      </c>
      <c r="BD59" s="46">
        <v>13.12</v>
      </c>
      <c r="BE59" s="46">
        <v>13.86</v>
      </c>
      <c r="BF59" s="46">
        <v>3.6960000000000002</v>
      </c>
      <c r="BG59" s="46">
        <v>13.686999999999999</v>
      </c>
      <c r="BH59" s="46">
        <v>0.93779999999999997</v>
      </c>
      <c r="BI59" s="46" t="s">
        <v>19</v>
      </c>
      <c r="BJ59" s="46">
        <v>13.12</v>
      </c>
      <c r="BK59" s="46">
        <v>13.86</v>
      </c>
      <c r="BL59" s="46">
        <v>7.633</v>
      </c>
      <c r="BM59" s="46">
        <v>28.271000000000001</v>
      </c>
      <c r="BN59" s="46">
        <v>0.92800000000000005</v>
      </c>
      <c r="BO59" s="46" t="s">
        <v>19</v>
      </c>
      <c r="BP59" s="46">
        <v>13.12</v>
      </c>
      <c r="BQ59" s="46">
        <v>13.86</v>
      </c>
      <c r="BR59" s="46">
        <v>7.8540000000000001</v>
      </c>
      <c r="BS59" s="46">
        <v>29.09</v>
      </c>
      <c r="BT59" s="46">
        <v>0.90939999999999999</v>
      </c>
      <c r="BU59" s="46" t="s">
        <v>19</v>
      </c>
      <c r="BV59" s="46">
        <v>13.12</v>
      </c>
      <c r="BW59" s="46">
        <v>13.86</v>
      </c>
      <c r="BX59" s="46">
        <v>7.8620000000000001</v>
      </c>
      <c r="BY59" s="46">
        <v>29.117999999999999</v>
      </c>
      <c r="BZ59" s="46">
        <v>0.91210000000000002</v>
      </c>
      <c r="CA59" s="46" t="s">
        <v>19</v>
      </c>
      <c r="CB59" s="46">
        <v>13.12</v>
      </c>
      <c r="CC59" s="46">
        <v>13.86</v>
      </c>
      <c r="CD59" s="46">
        <v>10.178000000000001</v>
      </c>
      <c r="CE59" s="46">
        <v>37.697000000000003</v>
      </c>
      <c r="CF59" s="46">
        <v>0.9264</v>
      </c>
      <c r="CG59" s="46" t="s">
        <v>19</v>
      </c>
      <c r="CH59" s="46">
        <v>13.12</v>
      </c>
      <c r="CI59" s="46">
        <v>13.86</v>
      </c>
      <c r="CJ59" s="46">
        <v>10.003</v>
      </c>
      <c r="CK59" s="46">
        <v>37.046999999999997</v>
      </c>
      <c r="CL59" s="46">
        <v>0.92810000000000004</v>
      </c>
      <c r="CM59" s="46" t="s">
        <v>19</v>
      </c>
      <c r="CN59" s="46">
        <v>13.13</v>
      </c>
      <c r="CO59" s="46">
        <v>13.86</v>
      </c>
      <c r="CP59" s="46">
        <v>9.7739999999999991</v>
      </c>
      <c r="CQ59" s="46">
        <v>36.201999999999998</v>
      </c>
      <c r="CR59" s="46">
        <v>0.92500000000000004</v>
      </c>
      <c r="CS59" s="46" t="s">
        <v>19</v>
      </c>
    </row>
    <row r="60" spans="1:97" ht="15.75" customHeight="1" x14ac:dyDescent="0.25">
      <c r="A60" s="46" t="s">
        <v>33</v>
      </c>
      <c r="B60" s="46">
        <v>91</v>
      </c>
      <c r="C60" s="46">
        <v>119</v>
      </c>
      <c r="D60" s="46" t="s">
        <v>78</v>
      </c>
      <c r="E60" s="46">
        <v>13.36</v>
      </c>
      <c r="F60" s="46">
        <v>7</v>
      </c>
      <c r="G60" s="46">
        <v>27</v>
      </c>
      <c r="H60" s="46">
        <v>13.19</v>
      </c>
      <c r="I60" s="46">
        <v>13.78</v>
      </c>
      <c r="J60" s="46">
        <v>1.6950000000000001</v>
      </c>
      <c r="K60" s="46">
        <v>6.2779999999999996</v>
      </c>
      <c r="L60" s="46">
        <v>0.96519999999999995</v>
      </c>
      <c r="M60" s="46" t="s">
        <v>19</v>
      </c>
      <c r="N60" s="46">
        <v>13.19</v>
      </c>
      <c r="O60" s="46">
        <v>13.78</v>
      </c>
      <c r="P60" s="46">
        <v>1.597</v>
      </c>
      <c r="Q60" s="46">
        <v>5.9139999999999997</v>
      </c>
      <c r="R60" s="46">
        <v>0.96650000000000003</v>
      </c>
      <c r="S60" s="46" t="s">
        <v>19</v>
      </c>
      <c r="T60" s="46">
        <v>13.19</v>
      </c>
      <c r="U60" s="46">
        <v>13.78</v>
      </c>
      <c r="V60" s="46">
        <v>1.8109999999999999</v>
      </c>
      <c r="W60" s="46">
        <v>6.7080000000000002</v>
      </c>
      <c r="X60" s="46">
        <v>0.97260000000000002</v>
      </c>
      <c r="Y60" s="46" t="s">
        <v>19</v>
      </c>
      <c r="Z60" s="46">
        <v>13.19</v>
      </c>
      <c r="AA60" s="46">
        <v>13.79</v>
      </c>
      <c r="AB60" s="46">
        <v>1.956</v>
      </c>
      <c r="AC60" s="46">
        <v>7.2430000000000003</v>
      </c>
      <c r="AD60" s="46">
        <v>0.96860000000000002</v>
      </c>
      <c r="AE60" s="46" t="s">
        <v>19</v>
      </c>
      <c r="AF60" s="46">
        <v>13.19</v>
      </c>
      <c r="AG60" s="46">
        <v>13.78</v>
      </c>
      <c r="AH60" s="46">
        <v>1.859</v>
      </c>
      <c r="AI60" s="46">
        <v>6.8860000000000001</v>
      </c>
      <c r="AJ60" s="46">
        <v>0.96760000000000002</v>
      </c>
      <c r="AK60" s="46" t="s">
        <v>19</v>
      </c>
      <c r="AL60" s="46">
        <v>13.19</v>
      </c>
      <c r="AM60" s="46">
        <v>13.78</v>
      </c>
      <c r="AN60" s="46">
        <v>1.946</v>
      </c>
      <c r="AO60" s="46">
        <v>7.2069999999999999</v>
      </c>
      <c r="AP60" s="46">
        <v>0.96050000000000002</v>
      </c>
      <c r="AQ60" s="46" t="s">
        <v>19</v>
      </c>
      <c r="AR60" s="46">
        <v>13.19</v>
      </c>
      <c r="AS60" s="46">
        <v>13.78</v>
      </c>
      <c r="AT60" s="46">
        <v>3.617</v>
      </c>
      <c r="AU60" s="46">
        <v>13.396000000000001</v>
      </c>
      <c r="AV60" s="46">
        <v>0.95430000000000004</v>
      </c>
      <c r="AW60" s="46" t="s">
        <v>19</v>
      </c>
      <c r="AX60" s="46">
        <v>13.19</v>
      </c>
      <c r="AY60" s="46">
        <v>13.78</v>
      </c>
      <c r="AZ60" s="46">
        <v>3.7050000000000001</v>
      </c>
      <c r="BA60" s="46">
        <v>13.724</v>
      </c>
      <c r="BB60" s="46">
        <v>0.94979999999999998</v>
      </c>
      <c r="BC60" s="46" t="s">
        <v>19</v>
      </c>
      <c r="BD60" s="46">
        <v>13.19</v>
      </c>
      <c r="BE60" s="46">
        <v>13.78</v>
      </c>
      <c r="BF60" s="46">
        <v>3.714</v>
      </c>
      <c r="BG60" s="46">
        <v>13.756</v>
      </c>
      <c r="BH60" s="46">
        <v>0.95669999999999999</v>
      </c>
      <c r="BI60" s="46" t="s">
        <v>19</v>
      </c>
      <c r="BJ60" s="46">
        <v>13.19</v>
      </c>
      <c r="BK60" s="46">
        <v>13.79</v>
      </c>
      <c r="BL60" s="46">
        <v>7.7629999999999999</v>
      </c>
      <c r="BM60" s="46">
        <v>28.751999999999999</v>
      </c>
      <c r="BN60" s="46">
        <v>0.94059999999999999</v>
      </c>
      <c r="BO60" s="46" t="s">
        <v>19</v>
      </c>
      <c r="BP60" s="46">
        <v>13.19</v>
      </c>
      <c r="BQ60" s="46">
        <v>13.79</v>
      </c>
      <c r="BR60" s="46">
        <v>7.8769999999999998</v>
      </c>
      <c r="BS60" s="46">
        <v>29.175000000000001</v>
      </c>
      <c r="BT60" s="46">
        <v>0.95299999999999996</v>
      </c>
      <c r="BU60" s="46" t="s">
        <v>19</v>
      </c>
      <c r="BV60" s="46">
        <v>13.19</v>
      </c>
      <c r="BW60" s="46">
        <v>13.78</v>
      </c>
      <c r="BX60" s="46">
        <v>7.9139999999999997</v>
      </c>
      <c r="BY60" s="46">
        <v>29.312000000000001</v>
      </c>
      <c r="BZ60" s="46">
        <v>0.92949999999999999</v>
      </c>
      <c r="CA60" s="46" t="s">
        <v>19</v>
      </c>
      <c r="CB60" s="46">
        <v>13.19</v>
      </c>
      <c r="CC60" s="46">
        <v>13.78</v>
      </c>
      <c r="CD60" s="46">
        <v>10.207000000000001</v>
      </c>
      <c r="CE60" s="46">
        <v>37.802999999999997</v>
      </c>
      <c r="CF60" s="46">
        <v>0.94550000000000001</v>
      </c>
      <c r="CG60" s="46" t="s">
        <v>19</v>
      </c>
      <c r="CH60" s="46">
        <v>13.19</v>
      </c>
      <c r="CI60" s="46">
        <v>13.78</v>
      </c>
      <c r="CJ60" s="46">
        <v>10.023999999999999</v>
      </c>
      <c r="CK60" s="46">
        <v>37.125</v>
      </c>
      <c r="CL60" s="46">
        <v>0.94689999999999996</v>
      </c>
      <c r="CM60" s="46" t="s">
        <v>19</v>
      </c>
      <c r="CN60" s="46">
        <v>13.19</v>
      </c>
      <c r="CO60" s="46">
        <v>13.79</v>
      </c>
      <c r="CP60" s="46">
        <v>9.7560000000000002</v>
      </c>
      <c r="CQ60" s="46">
        <v>36.134</v>
      </c>
      <c r="CR60" s="46">
        <v>0.94650000000000001</v>
      </c>
      <c r="CS60" s="46" t="s">
        <v>19</v>
      </c>
    </row>
    <row r="61" spans="1:97" ht="15.75" customHeight="1" x14ac:dyDescent="0.25">
      <c r="A61" s="46" t="s">
        <v>33</v>
      </c>
      <c r="B61" s="46">
        <v>93</v>
      </c>
      <c r="C61" s="46">
        <v>116</v>
      </c>
      <c r="D61" s="46" t="s">
        <v>79</v>
      </c>
      <c r="E61" s="46">
        <v>11.57</v>
      </c>
      <c r="F61" s="46">
        <v>5</v>
      </c>
      <c r="G61" s="46">
        <v>22</v>
      </c>
      <c r="H61" s="46">
        <v>11.41</v>
      </c>
      <c r="I61" s="46">
        <v>11.92</v>
      </c>
      <c r="J61" s="46">
        <v>0.99099999999999999</v>
      </c>
      <c r="K61" s="46">
        <v>4.5039999999999996</v>
      </c>
      <c r="L61" s="46">
        <v>0.93220000000000003</v>
      </c>
      <c r="M61" s="46" t="s">
        <v>19</v>
      </c>
      <c r="N61" s="46">
        <v>11.41</v>
      </c>
      <c r="O61" s="46">
        <v>11.92</v>
      </c>
      <c r="P61" s="46">
        <v>0.98</v>
      </c>
      <c r="Q61" s="46">
        <v>4.4530000000000003</v>
      </c>
      <c r="R61" s="46">
        <v>0.93289999999999995</v>
      </c>
      <c r="S61" s="46" t="s">
        <v>19</v>
      </c>
      <c r="T61" s="46">
        <v>11.41</v>
      </c>
      <c r="U61" s="46">
        <v>11.92</v>
      </c>
      <c r="V61" s="46">
        <v>1.115</v>
      </c>
      <c r="W61" s="46">
        <v>5.07</v>
      </c>
      <c r="X61" s="46">
        <v>0.94069999999999998</v>
      </c>
      <c r="Y61" s="46" t="s">
        <v>19</v>
      </c>
      <c r="Z61" s="46">
        <v>11.41</v>
      </c>
      <c r="AA61" s="46">
        <v>11.92</v>
      </c>
      <c r="AB61" s="46">
        <v>1.139</v>
      </c>
      <c r="AC61" s="46">
        <v>5.1790000000000003</v>
      </c>
      <c r="AD61" s="46">
        <v>0.93259999999999998</v>
      </c>
      <c r="AE61" s="46" t="s">
        <v>19</v>
      </c>
      <c r="AF61" s="46">
        <v>11.41</v>
      </c>
      <c r="AG61" s="46">
        <v>11.92</v>
      </c>
      <c r="AH61" s="46">
        <v>1.153</v>
      </c>
      <c r="AI61" s="46">
        <v>5.2409999999999997</v>
      </c>
      <c r="AJ61" s="46">
        <v>0.91579999999999995</v>
      </c>
      <c r="AK61" s="46" t="s">
        <v>18</v>
      </c>
      <c r="AL61" s="46">
        <v>11.4</v>
      </c>
      <c r="AM61" s="46">
        <v>11.92</v>
      </c>
      <c r="AN61" s="46">
        <v>1.234</v>
      </c>
      <c r="AO61" s="46">
        <v>5.6070000000000002</v>
      </c>
      <c r="AP61" s="46">
        <v>0.90820000000000001</v>
      </c>
      <c r="AQ61" s="46" t="s">
        <v>18</v>
      </c>
      <c r="AR61" s="46">
        <v>11.41</v>
      </c>
      <c r="AS61" s="46">
        <v>11.92</v>
      </c>
      <c r="AT61" s="46">
        <v>2.3199999999999998</v>
      </c>
      <c r="AU61" s="46">
        <v>10.545</v>
      </c>
      <c r="AV61" s="46">
        <v>0.92689999999999995</v>
      </c>
      <c r="AW61" s="46" t="s">
        <v>19</v>
      </c>
      <c r="AX61" s="46">
        <v>11.41</v>
      </c>
      <c r="AY61" s="46">
        <v>11.92</v>
      </c>
      <c r="AZ61" s="46">
        <v>2.34</v>
      </c>
      <c r="BA61" s="46">
        <v>10.638</v>
      </c>
      <c r="BB61" s="46">
        <v>0.89090000000000003</v>
      </c>
      <c r="BC61" s="46" t="s">
        <v>18</v>
      </c>
      <c r="BD61" s="46">
        <v>11.41</v>
      </c>
      <c r="BE61" s="46">
        <v>11.92</v>
      </c>
      <c r="BF61" s="46">
        <v>2.4769999999999999</v>
      </c>
      <c r="BG61" s="46">
        <v>11.260999999999999</v>
      </c>
      <c r="BH61" s="46">
        <v>0.9133</v>
      </c>
      <c r="BI61" s="46" t="s">
        <v>18</v>
      </c>
      <c r="BJ61" s="46">
        <v>11.41</v>
      </c>
      <c r="BK61" s="46">
        <v>11.92</v>
      </c>
      <c r="BL61" s="46">
        <v>5.1159999999999997</v>
      </c>
      <c r="BM61" s="46">
        <v>23.254000000000001</v>
      </c>
      <c r="BN61" s="46">
        <v>0.89910000000000001</v>
      </c>
      <c r="BO61" s="46" t="s">
        <v>18</v>
      </c>
      <c r="BP61" s="46">
        <v>11.41</v>
      </c>
      <c r="BQ61" s="46">
        <v>11.92</v>
      </c>
      <c r="BR61" s="46">
        <v>5.0679999999999996</v>
      </c>
      <c r="BS61" s="46">
        <v>23.038</v>
      </c>
      <c r="BT61" s="46">
        <v>0.87770000000000004</v>
      </c>
      <c r="BU61" s="46" t="s">
        <v>18</v>
      </c>
      <c r="BV61" s="46">
        <v>11.41</v>
      </c>
      <c r="BW61" s="46">
        <v>11.92</v>
      </c>
      <c r="BX61" s="46">
        <v>5.069</v>
      </c>
      <c r="BY61" s="46">
        <v>23.042999999999999</v>
      </c>
      <c r="BZ61" s="46">
        <v>0.83099999999999996</v>
      </c>
      <c r="CA61" s="46" t="s">
        <v>18</v>
      </c>
      <c r="CB61" s="46">
        <v>11.41</v>
      </c>
      <c r="CC61" s="46">
        <v>11.92</v>
      </c>
      <c r="CD61" s="46">
        <v>7.1539999999999999</v>
      </c>
      <c r="CE61" s="46">
        <v>32.517000000000003</v>
      </c>
      <c r="CF61" s="46">
        <v>0.86890000000000001</v>
      </c>
      <c r="CG61" s="46" t="s">
        <v>18</v>
      </c>
      <c r="CH61" s="46">
        <v>11.41</v>
      </c>
      <c r="CI61" s="46">
        <v>11.92</v>
      </c>
      <c r="CJ61" s="46">
        <v>7.0670000000000002</v>
      </c>
      <c r="CK61" s="46">
        <v>32.122</v>
      </c>
      <c r="CL61" s="46">
        <v>0.90539999999999998</v>
      </c>
      <c r="CM61" s="46" t="s">
        <v>18</v>
      </c>
      <c r="CN61" s="46">
        <v>11.41</v>
      </c>
      <c r="CO61" s="46">
        <v>11.92</v>
      </c>
      <c r="CP61" s="46">
        <v>6.8369999999999997</v>
      </c>
      <c r="CQ61" s="46">
        <v>31.076000000000001</v>
      </c>
      <c r="CR61" s="46">
        <v>0.87890000000000001</v>
      </c>
      <c r="CS61" s="46" t="s">
        <v>18</v>
      </c>
    </row>
    <row r="62" spans="1:97" ht="15.75" customHeight="1" x14ac:dyDescent="0.25">
      <c r="A62" s="46" t="s">
        <v>33</v>
      </c>
      <c r="B62" s="46">
        <v>93</v>
      </c>
      <c r="C62" s="46">
        <v>116</v>
      </c>
      <c r="D62" s="46" t="s">
        <v>79</v>
      </c>
      <c r="E62" s="46">
        <v>11.57</v>
      </c>
      <c r="F62" s="46">
        <v>6</v>
      </c>
      <c r="G62" s="46">
        <v>22</v>
      </c>
      <c r="H62" s="46">
        <v>11.5</v>
      </c>
      <c r="I62" s="46">
        <v>11.58</v>
      </c>
      <c r="J62" s="46">
        <v>1.0349999999999999</v>
      </c>
      <c r="K62" s="46">
        <v>4.7039999999999997</v>
      </c>
      <c r="L62" s="46">
        <v>0.88819999999999999</v>
      </c>
      <c r="M62" s="46" t="s">
        <v>19</v>
      </c>
      <c r="N62" s="46">
        <v>11.5</v>
      </c>
      <c r="O62" s="46">
        <v>11.58</v>
      </c>
      <c r="P62" s="46">
        <v>1.0349999999999999</v>
      </c>
      <c r="Q62" s="46">
        <v>4.7060000000000004</v>
      </c>
      <c r="R62" s="46">
        <v>0.84240000000000004</v>
      </c>
      <c r="S62" s="46" t="s">
        <v>18</v>
      </c>
      <c r="T62" s="46">
        <v>11.5</v>
      </c>
      <c r="U62" s="46">
        <v>11.58</v>
      </c>
      <c r="V62" s="46">
        <v>1.149</v>
      </c>
      <c r="W62" s="46">
        <v>5.2220000000000004</v>
      </c>
      <c r="X62" s="46">
        <v>0.91420000000000001</v>
      </c>
      <c r="Y62" s="46" t="s">
        <v>19</v>
      </c>
      <c r="Z62" s="46">
        <v>11.5</v>
      </c>
      <c r="AA62" s="46">
        <v>11.59</v>
      </c>
      <c r="AB62" s="46">
        <v>1.2010000000000001</v>
      </c>
      <c r="AC62" s="46">
        <v>5.4569999999999999</v>
      </c>
      <c r="AD62" s="46">
        <v>0.87170000000000003</v>
      </c>
      <c r="AE62" s="46" t="s">
        <v>18</v>
      </c>
      <c r="AF62" s="46">
        <v>11.5</v>
      </c>
      <c r="AG62" s="46">
        <v>11.58</v>
      </c>
      <c r="AH62" s="46">
        <v>1.3080000000000001</v>
      </c>
      <c r="AI62" s="46">
        <v>5.9450000000000003</v>
      </c>
      <c r="AJ62" s="46">
        <v>0.84689999999999999</v>
      </c>
      <c r="AK62" s="46" t="s">
        <v>18</v>
      </c>
      <c r="AL62" s="46">
        <v>11.5</v>
      </c>
      <c r="AM62" s="46">
        <v>11.58</v>
      </c>
      <c r="AN62" s="46">
        <v>1.3919999999999999</v>
      </c>
      <c r="AO62" s="46">
        <v>6.3289999999999997</v>
      </c>
      <c r="AP62" s="46">
        <v>0.76259999999999994</v>
      </c>
      <c r="AQ62" s="46" t="s">
        <v>18</v>
      </c>
      <c r="AR62" s="46">
        <v>11.5</v>
      </c>
      <c r="AS62" s="46">
        <v>11.58</v>
      </c>
      <c r="AT62" s="46">
        <v>2.5139999999999998</v>
      </c>
      <c r="AU62" s="46">
        <v>11.427</v>
      </c>
      <c r="AV62" s="46">
        <v>0.87760000000000005</v>
      </c>
      <c r="AW62" s="46" t="s">
        <v>18</v>
      </c>
      <c r="AX62" s="46">
        <v>11.5</v>
      </c>
      <c r="AY62" s="46">
        <v>11.58</v>
      </c>
      <c r="AZ62" s="46">
        <v>2.5569999999999999</v>
      </c>
      <c r="BA62" s="46">
        <v>11.622</v>
      </c>
      <c r="BB62" s="46">
        <v>0.82430000000000003</v>
      </c>
      <c r="BC62" s="46" t="s">
        <v>18</v>
      </c>
      <c r="BD62" s="46">
        <v>11.5</v>
      </c>
      <c r="BE62" s="46">
        <v>11.58</v>
      </c>
      <c r="BF62" s="46">
        <v>2.585</v>
      </c>
      <c r="BG62" s="46">
        <v>11.747999999999999</v>
      </c>
      <c r="BH62" s="46">
        <v>0.74390000000000001</v>
      </c>
      <c r="BI62" s="46" t="s">
        <v>18</v>
      </c>
      <c r="BJ62" s="46">
        <v>11.5</v>
      </c>
      <c r="BK62" s="46">
        <v>11.58</v>
      </c>
      <c r="BL62" s="46">
        <v>5.2789999999999999</v>
      </c>
      <c r="BM62" s="46">
        <v>23.997</v>
      </c>
      <c r="BN62" s="46">
        <v>0.82989999999999997</v>
      </c>
      <c r="BO62" s="46" t="s">
        <v>18</v>
      </c>
      <c r="BP62" s="46">
        <v>11.5</v>
      </c>
      <c r="BQ62" s="46">
        <v>11.58</v>
      </c>
      <c r="BR62" s="46">
        <v>5.3780000000000001</v>
      </c>
      <c r="BS62" s="46">
        <v>24.446999999999999</v>
      </c>
      <c r="BT62" s="46">
        <v>0.82499999999999996</v>
      </c>
      <c r="BU62" s="46" t="s">
        <v>18</v>
      </c>
      <c r="BV62" s="46">
        <v>11.5</v>
      </c>
      <c r="BW62" s="46">
        <v>11.58</v>
      </c>
      <c r="BX62" s="46">
        <v>5.093</v>
      </c>
      <c r="BY62" s="46">
        <v>23.152000000000001</v>
      </c>
      <c r="BZ62" s="46">
        <v>0.64590000000000003</v>
      </c>
      <c r="CA62" s="46" t="s">
        <v>18</v>
      </c>
      <c r="CB62" s="46">
        <v>11.5</v>
      </c>
      <c r="CC62" s="46">
        <v>11.58</v>
      </c>
      <c r="CD62" s="46">
        <v>7.4160000000000004</v>
      </c>
      <c r="CE62" s="46">
        <v>33.707000000000001</v>
      </c>
      <c r="CF62" s="46">
        <v>0.82089999999999996</v>
      </c>
      <c r="CG62" s="46" t="s">
        <v>18</v>
      </c>
      <c r="CH62" s="46">
        <v>11.5</v>
      </c>
      <c r="CI62" s="46">
        <v>11.58</v>
      </c>
      <c r="CJ62" s="46">
        <v>7.1310000000000002</v>
      </c>
      <c r="CK62" s="46">
        <v>32.414999999999999</v>
      </c>
      <c r="CL62" s="46">
        <v>0.83979999999999999</v>
      </c>
      <c r="CM62" s="46" t="s">
        <v>18</v>
      </c>
      <c r="CN62" s="46">
        <v>11.5</v>
      </c>
      <c r="CO62" s="46">
        <v>11.58</v>
      </c>
      <c r="CP62" s="46">
        <v>6.98</v>
      </c>
      <c r="CQ62" s="46">
        <v>31.725999999999999</v>
      </c>
      <c r="CR62" s="46">
        <v>0.71589999999999998</v>
      </c>
      <c r="CS62" s="46" t="s">
        <v>18</v>
      </c>
    </row>
    <row r="63" spans="1:97" ht="15.75" customHeight="1" x14ac:dyDescent="0.25">
      <c r="A63" s="46" t="s">
        <v>33</v>
      </c>
      <c r="B63" s="46">
        <v>101</v>
      </c>
      <c r="C63" s="46">
        <v>108</v>
      </c>
      <c r="D63" s="46" t="s">
        <v>80</v>
      </c>
      <c r="E63" s="46">
        <v>9</v>
      </c>
      <c r="F63" s="46">
        <v>3</v>
      </c>
      <c r="G63" s="46">
        <v>6</v>
      </c>
      <c r="H63" s="46">
        <v>8.92</v>
      </c>
      <c r="I63" s="46">
        <v>9.25</v>
      </c>
      <c r="J63" s="46">
        <v>6.8000000000000005E-2</v>
      </c>
      <c r="K63" s="46">
        <v>1.1379999999999999</v>
      </c>
      <c r="L63" s="46">
        <v>0.9405</v>
      </c>
      <c r="M63" s="46" t="s">
        <v>19</v>
      </c>
      <c r="N63" s="46">
        <v>8.92</v>
      </c>
      <c r="O63" s="46">
        <v>9.25</v>
      </c>
      <c r="P63" s="46">
        <v>4.9000000000000002E-2</v>
      </c>
      <c r="Q63" s="46">
        <v>0.81699999999999995</v>
      </c>
      <c r="R63" s="46">
        <v>0.94040000000000001</v>
      </c>
      <c r="S63" s="46" t="s">
        <v>19</v>
      </c>
      <c r="T63" s="46">
        <v>8.92</v>
      </c>
      <c r="U63" s="46">
        <v>9.25</v>
      </c>
      <c r="V63" s="46">
        <v>6.5000000000000002E-2</v>
      </c>
      <c r="W63" s="46">
        <v>1.081</v>
      </c>
      <c r="X63" s="46">
        <v>0.93920000000000003</v>
      </c>
      <c r="Y63" s="46" t="s">
        <v>19</v>
      </c>
      <c r="Z63" s="46">
        <v>8.92</v>
      </c>
      <c r="AA63" s="46">
        <v>9.25</v>
      </c>
      <c r="AB63" s="46">
        <v>7.6999999999999999E-2</v>
      </c>
      <c r="AC63" s="46">
        <v>1.2769999999999999</v>
      </c>
      <c r="AD63" s="46">
        <v>0.9073</v>
      </c>
      <c r="AE63" s="46" t="s">
        <v>19</v>
      </c>
      <c r="AF63" s="46">
        <v>8.92</v>
      </c>
      <c r="AG63" s="46">
        <v>9.25</v>
      </c>
      <c r="AH63" s="46">
        <v>0.113</v>
      </c>
      <c r="AI63" s="46">
        <v>1.891</v>
      </c>
      <c r="AJ63" s="46">
        <v>0.95020000000000004</v>
      </c>
      <c r="AK63" s="46" t="s">
        <v>19</v>
      </c>
      <c r="AL63" s="46">
        <v>8.92</v>
      </c>
      <c r="AM63" s="46">
        <v>9.25</v>
      </c>
      <c r="AN63" s="46">
        <v>6.3E-2</v>
      </c>
      <c r="AO63" s="46">
        <v>1.042</v>
      </c>
      <c r="AP63" s="46">
        <v>0.92420000000000002</v>
      </c>
      <c r="AQ63" s="46" t="s">
        <v>19</v>
      </c>
      <c r="AR63" s="46">
        <v>8.92</v>
      </c>
      <c r="AS63" s="46">
        <v>9.25</v>
      </c>
      <c r="AT63" s="46">
        <v>0.67800000000000005</v>
      </c>
      <c r="AU63" s="46">
        <v>11.3</v>
      </c>
      <c r="AV63" s="46">
        <v>0.94140000000000001</v>
      </c>
      <c r="AW63" s="46" t="s">
        <v>19</v>
      </c>
      <c r="AX63" s="46">
        <v>8.92</v>
      </c>
      <c r="AY63" s="46">
        <v>9.25</v>
      </c>
      <c r="AZ63" s="46">
        <v>0.63900000000000001</v>
      </c>
      <c r="BA63" s="46">
        <v>10.648999999999999</v>
      </c>
      <c r="BB63" s="46">
        <v>0.86650000000000005</v>
      </c>
      <c r="BC63" s="46" t="s">
        <v>18</v>
      </c>
      <c r="BD63" s="46">
        <v>8.92</v>
      </c>
      <c r="BE63" s="46">
        <v>9.25</v>
      </c>
      <c r="BF63" s="46">
        <v>0.66500000000000004</v>
      </c>
      <c r="BG63" s="46">
        <v>11.081</v>
      </c>
      <c r="BH63" s="46">
        <v>0.93710000000000004</v>
      </c>
      <c r="BI63" s="46" t="s">
        <v>19</v>
      </c>
      <c r="BJ63" s="46">
        <v>8.92</v>
      </c>
      <c r="BK63" s="46">
        <v>9.25</v>
      </c>
      <c r="BL63" s="46">
        <v>1.4379999999999999</v>
      </c>
      <c r="BM63" s="46">
        <v>23.971</v>
      </c>
      <c r="BN63" s="46">
        <v>0.92400000000000004</v>
      </c>
      <c r="BO63" s="46" t="s">
        <v>19</v>
      </c>
      <c r="BP63" s="46">
        <v>8.92</v>
      </c>
      <c r="BQ63" s="46">
        <v>9.25</v>
      </c>
      <c r="BR63" s="46">
        <v>1.458</v>
      </c>
      <c r="BS63" s="46">
        <v>24.306999999999999</v>
      </c>
      <c r="BT63" s="46">
        <v>0.92179999999999995</v>
      </c>
      <c r="BU63" s="46" t="s">
        <v>19</v>
      </c>
      <c r="BV63" s="46">
        <v>8.92</v>
      </c>
      <c r="BW63" s="46">
        <v>9.25</v>
      </c>
      <c r="BX63" s="46">
        <v>1.464</v>
      </c>
      <c r="BY63" s="46">
        <v>24.399000000000001</v>
      </c>
      <c r="BZ63" s="46">
        <v>0.90790000000000004</v>
      </c>
      <c r="CA63" s="46" t="s">
        <v>19</v>
      </c>
      <c r="CB63" s="46">
        <v>8.92</v>
      </c>
      <c r="CC63" s="46">
        <v>9.25</v>
      </c>
      <c r="CD63" s="46">
        <v>2.06</v>
      </c>
      <c r="CE63" s="46">
        <v>34.338000000000001</v>
      </c>
      <c r="CF63" s="46">
        <v>0.90759999999999996</v>
      </c>
      <c r="CG63" s="46" t="s">
        <v>19</v>
      </c>
      <c r="CH63" s="46">
        <v>8.92</v>
      </c>
      <c r="CI63" s="46">
        <v>9.25</v>
      </c>
      <c r="CJ63" s="46">
        <v>1.9930000000000001</v>
      </c>
      <c r="CK63" s="46">
        <v>33.212000000000003</v>
      </c>
      <c r="CL63" s="46">
        <v>0.93789999999999996</v>
      </c>
      <c r="CM63" s="46" t="s">
        <v>19</v>
      </c>
      <c r="CN63" s="46">
        <v>8.92</v>
      </c>
      <c r="CO63" s="46">
        <v>9.25</v>
      </c>
      <c r="CP63" s="46">
        <v>1.9359999999999999</v>
      </c>
      <c r="CQ63" s="46">
        <v>32.271000000000001</v>
      </c>
      <c r="CR63" s="46">
        <v>0.92069999999999996</v>
      </c>
      <c r="CS63" s="46" t="s">
        <v>19</v>
      </c>
    </row>
    <row r="64" spans="1:97" ht="15.75" customHeight="1" x14ac:dyDescent="0.25">
      <c r="A64" s="46" t="s">
        <v>33</v>
      </c>
      <c r="B64" s="46">
        <v>101</v>
      </c>
      <c r="C64" s="46">
        <v>117</v>
      </c>
      <c r="D64" s="46" t="s">
        <v>81</v>
      </c>
      <c r="E64" s="46">
        <v>11.87</v>
      </c>
      <c r="F64" s="46">
        <v>3</v>
      </c>
      <c r="G64" s="46">
        <v>15</v>
      </c>
      <c r="H64" s="46">
        <v>11.75</v>
      </c>
      <c r="I64" s="46">
        <v>11.94</v>
      </c>
      <c r="J64" s="46">
        <v>1.1599999999999999</v>
      </c>
      <c r="K64" s="46">
        <v>7.7359999999999998</v>
      </c>
      <c r="L64" s="46">
        <v>0.93640000000000001</v>
      </c>
      <c r="M64" s="46" t="s">
        <v>19</v>
      </c>
      <c r="N64" s="46">
        <v>11.75</v>
      </c>
      <c r="O64" s="46">
        <v>11.95</v>
      </c>
      <c r="P64" s="46">
        <v>1.085</v>
      </c>
      <c r="Q64" s="46">
        <v>7.2329999999999997</v>
      </c>
      <c r="R64" s="46">
        <v>0.92559999999999998</v>
      </c>
      <c r="S64" s="46" t="s">
        <v>19</v>
      </c>
      <c r="T64" s="46">
        <v>11.75</v>
      </c>
      <c r="U64" s="46">
        <v>11.94</v>
      </c>
      <c r="V64" s="46">
        <v>1.2350000000000001</v>
      </c>
      <c r="W64" s="46">
        <v>8.2360000000000007</v>
      </c>
      <c r="X64" s="46">
        <v>0.94610000000000005</v>
      </c>
      <c r="Y64" s="46" t="s">
        <v>19</v>
      </c>
      <c r="Z64" s="46">
        <v>11.75</v>
      </c>
      <c r="AA64" s="46">
        <v>11.95</v>
      </c>
      <c r="AB64" s="46">
        <v>1.3340000000000001</v>
      </c>
      <c r="AC64" s="46">
        <v>8.8949999999999996</v>
      </c>
      <c r="AD64" s="46">
        <v>0.91520000000000001</v>
      </c>
      <c r="AE64" s="46" t="s">
        <v>19</v>
      </c>
      <c r="AF64" s="46">
        <v>11.75</v>
      </c>
      <c r="AG64" s="46">
        <v>11.94</v>
      </c>
      <c r="AH64" s="46">
        <v>1.304</v>
      </c>
      <c r="AI64" s="46">
        <v>8.6910000000000007</v>
      </c>
      <c r="AJ64" s="46">
        <v>0.90980000000000005</v>
      </c>
      <c r="AK64" s="46" t="s">
        <v>19</v>
      </c>
      <c r="AL64" s="46">
        <v>11.75</v>
      </c>
      <c r="AM64" s="46">
        <v>11.94</v>
      </c>
      <c r="AN64" s="46">
        <v>1.34</v>
      </c>
      <c r="AO64" s="46">
        <v>8.93</v>
      </c>
      <c r="AP64" s="46">
        <v>0.88990000000000002</v>
      </c>
      <c r="AQ64" s="46" t="s">
        <v>18</v>
      </c>
      <c r="AR64" s="46">
        <v>11.75</v>
      </c>
      <c r="AS64" s="46">
        <v>11.94</v>
      </c>
      <c r="AT64" s="46">
        <v>2.33</v>
      </c>
      <c r="AU64" s="46">
        <v>15.531000000000001</v>
      </c>
      <c r="AV64" s="46">
        <v>0.91739999999999999</v>
      </c>
      <c r="AW64" s="46" t="s">
        <v>19</v>
      </c>
      <c r="AX64" s="46">
        <v>11.75</v>
      </c>
      <c r="AY64" s="46">
        <v>11.95</v>
      </c>
      <c r="AZ64" s="46">
        <v>2.4079999999999999</v>
      </c>
      <c r="BA64" s="46">
        <v>16.052</v>
      </c>
      <c r="BB64" s="46">
        <v>0.90990000000000004</v>
      </c>
      <c r="BC64" s="46" t="s">
        <v>19</v>
      </c>
      <c r="BD64" s="46">
        <v>11.75</v>
      </c>
      <c r="BE64" s="46">
        <v>11.94</v>
      </c>
      <c r="BF64" s="46">
        <v>2.3809999999999998</v>
      </c>
      <c r="BG64" s="46">
        <v>15.872999999999999</v>
      </c>
      <c r="BH64" s="46">
        <v>0.90659999999999996</v>
      </c>
      <c r="BI64" s="46" t="s">
        <v>18</v>
      </c>
      <c r="BJ64" s="46">
        <v>11.75</v>
      </c>
      <c r="BK64" s="46">
        <v>11.95</v>
      </c>
      <c r="BL64" s="46">
        <v>4.141</v>
      </c>
      <c r="BM64" s="46">
        <v>27.608000000000001</v>
      </c>
      <c r="BN64" s="46">
        <v>0.90549999999999997</v>
      </c>
      <c r="BO64" s="46" t="s">
        <v>18</v>
      </c>
      <c r="BP64" s="46">
        <v>11.75</v>
      </c>
      <c r="BQ64" s="46">
        <v>11.95</v>
      </c>
      <c r="BR64" s="46">
        <v>4.1509999999999998</v>
      </c>
      <c r="BS64" s="46">
        <v>27.675000000000001</v>
      </c>
      <c r="BT64" s="46">
        <v>0.9042</v>
      </c>
      <c r="BU64" s="46" t="s">
        <v>18</v>
      </c>
      <c r="BV64" s="46">
        <v>11.75</v>
      </c>
      <c r="BW64" s="46">
        <v>11.95</v>
      </c>
      <c r="BX64" s="46">
        <v>4.0780000000000003</v>
      </c>
      <c r="BY64" s="46">
        <v>27.187999999999999</v>
      </c>
      <c r="BZ64" s="46">
        <v>0.81010000000000004</v>
      </c>
      <c r="CA64" s="46" t="s">
        <v>18</v>
      </c>
      <c r="CB64" s="46">
        <v>11.75</v>
      </c>
      <c r="CC64" s="46">
        <v>11.94</v>
      </c>
      <c r="CD64" s="46">
        <v>5.4870000000000001</v>
      </c>
      <c r="CE64" s="46">
        <v>36.58</v>
      </c>
      <c r="CF64" s="46">
        <v>0.89380000000000004</v>
      </c>
      <c r="CG64" s="46" t="s">
        <v>18</v>
      </c>
      <c r="CH64" s="46">
        <v>11.75</v>
      </c>
      <c r="CI64" s="46">
        <v>11.94</v>
      </c>
      <c r="CJ64" s="46">
        <v>5.3860000000000001</v>
      </c>
      <c r="CK64" s="46">
        <v>35.905000000000001</v>
      </c>
      <c r="CL64" s="46">
        <v>0.92330000000000001</v>
      </c>
      <c r="CM64" s="46" t="s">
        <v>19</v>
      </c>
      <c r="CN64" s="46">
        <v>11.76</v>
      </c>
      <c r="CO64" s="46">
        <v>11.95</v>
      </c>
      <c r="CP64" s="46">
        <v>4.9980000000000002</v>
      </c>
      <c r="CQ64" s="46">
        <v>33.317999999999998</v>
      </c>
      <c r="CR64" s="46">
        <v>0.79790000000000005</v>
      </c>
      <c r="CS64" s="46" t="s">
        <v>18</v>
      </c>
    </row>
    <row r="65" spans="1:97" ht="15.75" customHeight="1" x14ac:dyDescent="0.25">
      <c r="A65" s="46" t="s">
        <v>33</v>
      </c>
      <c r="B65" s="46">
        <v>101</v>
      </c>
      <c r="C65" s="46">
        <v>117</v>
      </c>
      <c r="D65" s="46" t="s">
        <v>81</v>
      </c>
      <c r="E65" s="46">
        <v>11.87</v>
      </c>
      <c r="F65" s="46">
        <v>4</v>
      </c>
      <c r="G65" s="46">
        <v>15</v>
      </c>
      <c r="H65" s="46">
        <v>11.7</v>
      </c>
      <c r="I65" s="46">
        <v>12.23</v>
      </c>
      <c r="J65" s="46">
        <v>1.17</v>
      </c>
      <c r="K65" s="46">
        <v>7.8</v>
      </c>
      <c r="L65" s="46">
        <v>0.95579999999999998</v>
      </c>
      <c r="M65" s="46" t="s">
        <v>19</v>
      </c>
      <c r="N65" s="46">
        <v>11.7</v>
      </c>
      <c r="O65" s="46">
        <v>12.23</v>
      </c>
      <c r="P65" s="46">
        <v>1.0820000000000001</v>
      </c>
      <c r="Q65" s="46">
        <v>7.2160000000000002</v>
      </c>
      <c r="R65" s="46">
        <v>0.95230000000000004</v>
      </c>
      <c r="S65" s="46" t="s">
        <v>19</v>
      </c>
      <c r="T65" s="46">
        <v>11.7</v>
      </c>
      <c r="U65" s="46">
        <v>12.23</v>
      </c>
      <c r="V65" s="46">
        <v>1.242</v>
      </c>
      <c r="W65" s="46">
        <v>8.2769999999999992</v>
      </c>
      <c r="X65" s="46">
        <v>0.95340000000000003</v>
      </c>
      <c r="Y65" s="46" t="s">
        <v>19</v>
      </c>
      <c r="Z65" s="46">
        <v>11.7</v>
      </c>
      <c r="AA65" s="46">
        <v>12.23</v>
      </c>
      <c r="AB65" s="46">
        <v>1.3240000000000001</v>
      </c>
      <c r="AC65" s="46">
        <v>8.8279999999999994</v>
      </c>
      <c r="AD65" s="46">
        <v>0.95379999999999998</v>
      </c>
      <c r="AE65" s="46" t="s">
        <v>19</v>
      </c>
      <c r="AF65" s="46">
        <v>11.7</v>
      </c>
      <c r="AG65" s="46">
        <v>12.23</v>
      </c>
      <c r="AH65" s="46">
        <v>1.2529999999999999</v>
      </c>
      <c r="AI65" s="46">
        <v>8.3529999999999998</v>
      </c>
      <c r="AJ65" s="46">
        <v>0.94820000000000004</v>
      </c>
      <c r="AK65" s="46" t="s">
        <v>19</v>
      </c>
      <c r="AL65" s="46">
        <v>11.7</v>
      </c>
      <c r="AM65" s="46">
        <v>12.23</v>
      </c>
      <c r="AN65" s="46">
        <v>1.325</v>
      </c>
      <c r="AO65" s="46">
        <v>8.83</v>
      </c>
      <c r="AP65" s="46">
        <v>0.91439999999999999</v>
      </c>
      <c r="AQ65" s="46" t="s">
        <v>19</v>
      </c>
      <c r="AR65" s="46">
        <v>11.7</v>
      </c>
      <c r="AS65" s="46">
        <v>12.23</v>
      </c>
      <c r="AT65" s="46">
        <v>2.3759999999999999</v>
      </c>
      <c r="AU65" s="46">
        <v>15.840999999999999</v>
      </c>
      <c r="AV65" s="46">
        <v>0.92159999999999997</v>
      </c>
      <c r="AW65" s="46" t="s">
        <v>19</v>
      </c>
      <c r="AX65" s="46">
        <v>11.7</v>
      </c>
      <c r="AY65" s="46">
        <v>12.23</v>
      </c>
      <c r="AZ65" s="46">
        <v>2.367</v>
      </c>
      <c r="BA65" s="46">
        <v>15.781000000000001</v>
      </c>
      <c r="BB65" s="46">
        <v>0.9304</v>
      </c>
      <c r="BC65" s="46" t="s">
        <v>19</v>
      </c>
      <c r="BD65" s="46">
        <v>11.7</v>
      </c>
      <c r="BE65" s="46">
        <v>12.23</v>
      </c>
      <c r="BF65" s="46">
        <v>2.3820000000000001</v>
      </c>
      <c r="BG65" s="46">
        <v>15.88</v>
      </c>
      <c r="BH65" s="46">
        <v>0.94289999999999996</v>
      </c>
      <c r="BI65" s="46" t="s">
        <v>19</v>
      </c>
      <c r="BJ65" s="46">
        <v>11.7</v>
      </c>
      <c r="BK65" s="46">
        <v>12.23</v>
      </c>
      <c r="BL65" s="46">
        <v>4.149</v>
      </c>
      <c r="BM65" s="46">
        <v>27.663</v>
      </c>
      <c r="BN65" s="46">
        <v>0.93969999999999998</v>
      </c>
      <c r="BO65" s="46" t="s">
        <v>19</v>
      </c>
      <c r="BP65" s="46">
        <v>11.7</v>
      </c>
      <c r="BQ65" s="46">
        <v>12.23</v>
      </c>
      <c r="BR65" s="46">
        <v>4.0960000000000001</v>
      </c>
      <c r="BS65" s="46">
        <v>27.306000000000001</v>
      </c>
      <c r="BT65" s="46">
        <v>0.93210000000000004</v>
      </c>
      <c r="BU65" s="46" t="s">
        <v>19</v>
      </c>
      <c r="BV65" s="46">
        <v>11.7</v>
      </c>
      <c r="BW65" s="46">
        <v>12.23</v>
      </c>
      <c r="BX65" s="46">
        <v>4.0289999999999999</v>
      </c>
      <c r="BY65" s="46">
        <v>26.856999999999999</v>
      </c>
      <c r="BZ65" s="46">
        <v>0.91420000000000001</v>
      </c>
      <c r="CA65" s="46" t="s">
        <v>19</v>
      </c>
      <c r="CB65" s="46">
        <v>11.7</v>
      </c>
      <c r="CC65" s="46">
        <v>12.23</v>
      </c>
      <c r="CD65" s="46">
        <v>5.4169999999999998</v>
      </c>
      <c r="CE65" s="46">
        <v>36.11</v>
      </c>
      <c r="CF65" s="46">
        <v>0.92200000000000004</v>
      </c>
      <c r="CG65" s="46" t="s">
        <v>19</v>
      </c>
      <c r="CH65" s="46">
        <v>11.7</v>
      </c>
      <c r="CI65" s="46">
        <v>12.23</v>
      </c>
      <c r="CJ65" s="46">
        <v>5.3710000000000004</v>
      </c>
      <c r="CK65" s="46">
        <v>35.807000000000002</v>
      </c>
      <c r="CL65" s="46">
        <v>0.92420000000000002</v>
      </c>
      <c r="CM65" s="46" t="s">
        <v>19</v>
      </c>
      <c r="CN65" s="46">
        <v>11.7</v>
      </c>
      <c r="CO65" s="46">
        <v>12.24</v>
      </c>
      <c r="CP65" s="46">
        <v>5.077</v>
      </c>
      <c r="CQ65" s="46">
        <v>33.847999999999999</v>
      </c>
      <c r="CR65" s="46">
        <v>0.92430000000000001</v>
      </c>
      <c r="CS65" s="46" t="s">
        <v>19</v>
      </c>
    </row>
    <row r="66" spans="1:97" ht="15.75" customHeight="1" x14ac:dyDescent="0.25">
      <c r="A66" s="46" t="s">
        <v>33</v>
      </c>
      <c r="B66" s="46">
        <v>103</v>
      </c>
      <c r="C66" s="46">
        <v>117</v>
      </c>
      <c r="D66" s="46" t="s">
        <v>82</v>
      </c>
      <c r="E66" s="46">
        <v>9.8699999999999992</v>
      </c>
      <c r="F66" s="46">
        <v>4</v>
      </c>
      <c r="G66" s="46">
        <v>13</v>
      </c>
      <c r="H66" s="46">
        <v>9.68</v>
      </c>
      <c r="I66" s="46">
        <v>10.09</v>
      </c>
      <c r="J66" s="46">
        <v>1.054</v>
      </c>
      <c r="K66" s="46">
        <v>8.1069999999999993</v>
      </c>
      <c r="L66" s="46">
        <v>0.89190000000000003</v>
      </c>
      <c r="M66" s="46" t="s">
        <v>19</v>
      </c>
      <c r="N66" s="46">
        <v>9.68</v>
      </c>
      <c r="O66" s="46">
        <v>10.09</v>
      </c>
      <c r="P66" s="46">
        <v>0.91800000000000004</v>
      </c>
      <c r="Q66" s="46">
        <v>7.0629999999999997</v>
      </c>
      <c r="R66" s="46">
        <v>0.90380000000000005</v>
      </c>
      <c r="S66" s="46" t="s">
        <v>19</v>
      </c>
      <c r="T66" s="46">
        <v>9.68</v>
      </c>
      <c r="U66" s="46">
        <v>10.09</v>
      </c>
      <c r="V66" s="46">
        <v>1.0760000000000001</v>
      </c>
      <c r="W66" s="46">
        <v>8.2739999999999991</v>
      </c>
      <c r="X66" s="46">
        <v>0.90469999999999995</v>
      </c>
      <c r="Y66" s="46" t="s">
        <v>19</v>
      </c>
      <c r="Z66" s="46">
        <v>9.68</v>
      </c>
      <c r="AA66" s="46">
        <v>10.09</v>
      </c>
      <c r="AB66" s="46">
        <v>1.1359999999999999</v>
      </c>
      <c r="AC66" s="46">
        <v>8.7409999999999997</v>
      </c>
      <c r="AD66" s="46">
        <v>0.89019999999999999</v>
      </c>
      <c r="AE66" s="46" t="s">
        <v>19</v>
      </c>
      <c r="AF66" s="46">
        <v>9.68</v>
      </c>
      <c r="AG66" s="46">
        <v>10.09</v>
      </c>
      <c r="AH66" s="46">
        <v>1.1240000000000001</v>
      </c>
      <c r="AI66" s="46">
        <v>8.6489999999999991</v>
      </c>
      <c r="AJ66" s="46">
        <v>0.88590000000000002</v>
      </c>
      <c r="AK66" s="46" t="s">
        <v>18</v>
      </c>
      <c r="AL66" s="46">
        <v>9.68</v>
      </c>
      <c r="AM66" s="46">
        <v>10.09</v>
      </c>
      <c r="AN66" s="46">
        <v>1.155</v>
      </c>
      <c r="AO66" s="46">
        <v>8.8859999999999992</v>
      </c>
      <c r="AP66" s="46">
        <v>0.89470000000000005</v>
      </c>
      <c r="AQ66" s="46" t="s">
        <v>18</v>
      </c>
      <c r="AR66" s="46">
        <v>9.68</v>
      </c>
      <c r="AS66" s="46">
        <v>10.09</v>
      </c>
      <c r="AT66" s="46">
        <v>1.597</v>
      </c>
      <c r="AU66" s="46">
        <v>12.286</v>
      </c>
      <c r="AV66" s="46">
        <v>0.88249999999999995</v>
      </c>
      <c r="AW66" s="46" t="s">
        <v>18</v>
      </c>
      <c r="AX66" s="46">
        <v>9.68</v>
      </c>
      <c r="AY66" s="46">
        <v>10.09</v>
      </c>
      <c r="AZ66" s="46">
        <v>1.615</v>
      </c>
      <c r="BA66" s="46">
        <v>12.423</v>
      </c>
      <c r="BB66" s="46">
        <v>0.88670000000000004</v>
      </c>
      <c r="BC66" s="46" t="s">
        <v>18</v>
      </c>
      <c r="BD66" s="46">
        <v>9.68</v>
      </c>
      <c r="BE66" s="46">
        <v>10.09</v>
      </c>
      <c r="BF66" s="46">
        <v>1.5720000000000001</v>
      </c>
      <c r="BG66" s="46">
        <v>12.095000000000001</v>
      </c>
      <c r="BH66" s="46">
        <v>0.90469999999999995</v>
      </c>
      <c r="BI66" s="46" t="s">
        <v>18</v>
      </c>
      <c r="BJ66" s="46">
        <v>9.68</v>
      </c>
      <c r="BK66" s="46">
        <v>10.09</v>
      </c>
      <c r="BL66" s="46">
        <v>2.544</v>
      </c>
      <c r="BM66" s="46">
        <v>19.568999999999999</v>
      </c>
      <c r="BN66" s="46">
        <v>0.88119999999999998</v>
      </c>
      <c r="BO66" s="46" t="s">
        <v>18</v>
      </c>
      <c r="BP66" s="46">
        <v>9.68</v>
      </c>
      <c r="BQ66" s="46">
        <v>10.09</v>
      </c>
      <c r="BR66" s="46">
        <v>2.6339999999999999</v>
      </c>
      <c r="BS66" s="46">
        <v>20.257999999999999</v>
      </c>
      <c r="BT66" s="46">
        <v>0.88029999999999997</v>
      </c>
      <c r="BU66" s="46" t="s">
        <v>18</v>
      </c>
      <c r="BV66" s="46">
        <v>9.68</v>
      </c>
      <c r="BW66" s="46">
        <v>10.09</v>
      </c>
      <c r="BX66" s="46">
        <v>2.5539999999999998</v>
      </c>
      <c r="BY66" s="46">
        <v>19.649999999999999</v>
      </c>
      <c r="BZ66" s="46">
        <v>0.84799999999999998</v>
      </c>
      <c r="CA66" s="46" t="s">
        <v>18</v>
      </c>
      <c r="CB66" s="46">
        <v>9.68</v>
      </c>
      <c r="CC66" s="46">
        <v>10.09</v>
      </c>
      <c r="CD66" s="46">
        <v>3.54</v>
      </c>
      <c r="CE66" s="46">
        <v>27.234000000000002</v>
      </c>
      <c r="CF66" s="46">
        <v>0.85450000000000004</v>
      </c>
      <c r="CG66" s="46" t="s">
        <v>18</v>
      </c>
      <c r="CH66" s="46">
        <v>9.68</v>
      </c>
      <c r="CI66" s="46">
        <v>10.09</v>
      </c>
      <c r="CJ66" s="46">
        <v>3.427</v>
      </c>
      <c r="CK66" s="46">
        <v>26.363</v>
      </c>
      <c r="CL66" s="46">
        <v>0.90669999999999995</v>
      </c>
      <c r="CM66" s="46" t="s">
        <v>18</v>
      </c>
      <c r="CN66" s="46">
        <v>9.68</v>
      </c>
      <c r="CO66" s="46">
        <v>10.09</v>
      </c>
      <c r="CP66" s="46">
        <v>3.5289999999999999</v>
      </c>
      <c r="CQ66" s="46">
        <v>27.149000000000001</v>
      </c>
      <c r="CR66" s="46">
        <v>0.86660000000000004</v>
      </c>
      <c r="CS66" s="46" t="s">
        <v>18</v>
      </c>
    </row>
    <row r="67" spans="1:97" ht="15.75" customHeight="1" x14ac:dyDescent="0.25">
      <c r="A67" s="46" t="s">
        <v>33</v>
      </c>
      <c r="B67" s="46">
        <v>106</v>
      </c>
      <c r="C67" s="46">
        <v>116</v>
      </c>
      <c r="D67" s="46" t="s">
        <v>83</v>
      </c>
      <c r="E67" s="46">
        <v>4.59</v>
      </c>
      <c r="F67" s="46">
        <v>2</v>
      </c>
      <c r="G67" s="46">
        <v>9</v>
      </c>
      <c r="H67" s="46">
        <v>4.4400000000000004</v>
      </c>
      <c r="I67" s="46">
        <v>4.7</v>
      </c>
      <c r="J67" s="46">
        <v>0.98099999999999998</v>
      </c>
      <c r="K67" s="46">
        <v>10.904</v>
      </c>
      <c r="L67" s="46">
        <v>0.9335</v>
      </c>
      <c r="M67" s="46" t="s">
        <v>18</v>
      </c>
      <c r="N67" s="46">
        <v>4.4400000000000004</v>
      </c>
      <c r="O67" s="46">
        <v>4.7</v>
      </c>
      <c r="P67" s="46">
        <v>0.92700000000000005</v>
      </c>
      <c r="Q67" s="46">
        <v>10.297000000000001</v>
      </c>
      <c r="R67" s="46">
        <v>0.9335</v>
      </c>
      <c r="S67" s="46" t="s">
        <v>18</v>
      </c>
      <c r="T67" s="46">
        <v>4.43</v>
      </c>
      <c r="U67" s="46">
        <v>4.7</v>
      </c>
      <c r="V67" s="46">
        <v>0.99399999999999999</v>
      </c>
      <c r="W67" s="46">
        <v>11.047000000000001</v>
      </c>
      <c r="X67" s="46">
        <v>0.93169999999999997</v>
      </c>
      <c r="Y67" s="46" t="s">
        <v>19</v>
      </c>
      <c r="Z67" s="46">
        <v>4.4400000000000004</v>
      </c>
      <c r="AA67" s="46">
        <v>4.7</v>
      </c>
      <c r="AB67" s="46">
        <v>1.07</v>
      </c>
      <c r="AC67" s="46">
        <v>11.884</v>
      </c>
      <c r="AD67" s="46">
        <v>0.92649999999999999</v>
      </c>
      <c r="AE67" s="46" t="s">
        <v>18</v>
      </c>
      <c r="AF67" s="46">
        <v>4.4400000000000004</v>
      </c>
      <c r="AG67" s="46">
        <v>4.7</v>
      </c>
      <c r="AH67" s="46">
        <v>1.0049999999999999</v>
      </c>
      <c r="AI67" s="46">
        <v>11.167</v>
      </c>
      <c r="AJ67" s="46">
        <v>0.92769999999999997</v>
      </c>
      <c r="AK67" s="46" t="s">
        <v>18</v>
      </c>
      <c r="AL67" s="46">
        <v>4.4400000000000004</v>
      </c>
      <c r="AM67" s="46">
        <v>4.7</v>
      </c>
      <c r="AN67" s="46">
        <v>1.032</v>
      </c>
      <c r="AO67" s="46">
        <v>11.464</v>
      </c>
      <c r="AP67" s="46">
        <v>0.89539999999999997</v>
      </c>
      <c r="AQ67" s="46" t="s">
        <v>18</v>
      </c>
      <c r="AR67" s="46">
        <v>4.4400000000000004</v>
      </c>
      <c r="AS67" s="46">
        <v>4.7</v>
      </c>
      <c r="AT67" s="46">
        <v>1.1679999999999999</v>
      </c>
      <c r="AU67" s="46">
        <v>12.972</v>
      </c>
      <c r="AV67" s="46">
        <v>0.9153</v>
      </c>
      <c r="AW67" s="46" t="s">
        <v>18</v>
      </c>
      <c r="AX67" s="46">
        <v>4.4400000000000004</v>
      </c>
      <c r="AY67" s="46">
        <v>4.7</v>
      </c>
      <c r="AZ67" s="46">
        <v>1.298</v>
      </c>
      <c r="BA67" s="46">
        <v>14.420999999999999</v>
      </c>
      <c r="BB67" s="46">
        <v>0.90820000000000001</v>
      </c>
      <c r="BC67" s="46" t="s">
        <v>18</v>
      </c>
      <c r="BD67" s="46">
        <v>4.4400000000000004</v>
      </c>
      <c r="BE67" s="46">
        <v>4.7</v>
      </c>
      <c r="BF67" s="46">
        <v>1.179</v>
      </c>
      <c r="BG67" s="46">
        <v>13.095000000000001</v>
      </c>
      <c r="BH67" s="46">
        <v>0.91159999999999997</v>
      </c>
      <c r="BI67" s="46" t="s">
        <v>18</v>
      </c>
      <c r="BJ67" s="46">
        <v>4.4400000000000004</v>
      </c>
      <c r="BK67" s="46">
        <v>4.7</v>
      </c>
      <c r="BL67" s="46">
        <v>1.514</v>
      </c>
      <c r="BM67" s="46">
        <v>16.824999999999999</v>
      </c>
      <c r="BN67" s="46">
        <v>0.91439999999999999</v>
      </c>
      <c r="BO67" s="46" t="s">
        <v>18</v>
      </c>
      <c r="BP67" s="46">
        <v>4.4400000000000004</v>
      </c>
      <c r="BQ67" s="46">
        <v>4.7</v>
      </c>
      <c r="BR67" s="46">
        <v>1.5629999999999999</v>
      </c>
      <c r="BS67" s="46">
        <v>17.372</v>
      </c>
      <c r="BT67" s="46">
        <v>0.92020000000000002</v>
      </c>
      <c r="BU67" s="46" t="s">
        <v>18</v>
      </c>
      <c r="BV67" s="46">
        <v>4.4400000000000004</v>
      </c>
      <c r="BW67" s="46">
        <v>4.7</v>
      </c>
      <c r="BX67" s="46">
        <v>1.5669999999999999</v>
      </c>
      <c r="BY67" s="46">
        <v>17.416</v>
      </c>
      <c r="BZ67" s="46">
        <v>0.89759999999999995</v>
      </c>
      <c r="CA67" s="46" t="s">
        <v>18</v>
      </c>
      <c r="CB67" s="46">
        <v>4.4400000000000004</v>
      </c>
      <c r="CC67" s="46">
        <v>4.7</v>
      </c>
      <c r="CD67" s="46">
        <v>1.992</v>
      </c>
      <c r="CE67" s="46">
        <v>22.138000000000002</v>
      </c>
      <c r="CF67" s="46">
        <v>0.91510000000000002</v>
      </c>
      <c r="CG67" s="46" t="s">
        <v>18</v>
      </c>
      <c r="CH67" s="46">
        <v>4.4400000000000004</v>
      </c>
      <c r="CI67" s="46">
        <v>4.7</v>
      </c>
      <c r="CJ67" s="46">
        <v>2.0329999999999999</v>
      </c>
      <c r="CK67" s="46">
        <v>22.59</v>
      </c>
      <c r="CL67" s="46">
        <v>0.9143</v>
      </c>
      <c r="CM67" s="46" t="s">
        <v>19</v>
      </c>
      <c r="CN67" s="46">
        <v>4.43</v>
      </c>
      <c r="CO67" s="46">
        <v>4.7</v>
      </c>
      <c r="CP67" s="46">
        <v>1.9279999999999999</v>
      </c>
      <c r="CQ67" s="46">
        <v>21.425000000000001</v>
      </c>
      <c r="CR67" s="46">
        <v>0.93100000000000005</v>
      </c>
      <c r="CS67" s="46" t="s">
        <v>18</v>
      </c>
    </row>
    <row r="68" spans="1:97" ht="15.75" customHeight="1" x14ac:dyDescent="0.25">
      <c r="A68" s="46" t="s">
        <v>33</v>
      </c>
      <c r="B68" s="46">
        <v>106</v>
      </c>
      <c r="C68" s="46">
        <v>116</v>
      </c>
      <c r="D68" s="46" t="s">
        <v>83</v>
      </c>
      <c r="E68" s="46">
        <v>4.59</v>
      </c>
      <c r="F68" s="46">
        <v>3</v>
      </c>
      <c r="G68" s="46">
        <v>9</v>
      </c>
      <c r="H68" s="46">
        <v>4.4800000000000004</v>
      </c>
      <c r="I68" s="46">
        <v>4.6500000000000004</v>
      </c>
      <c r="J68" s="46">
        <v>0.95699999999999996</v>
      </c>
      <c r="K68" s="46">
        <v>10.634</v>
      </c>
      <c r="L68" s="46">
        <v>0.9506</v>
      </c>
      <c r="M68" s="46" t="s">
        <v>19</v>
      </c>
      <c r="N68" s="46">
        <v>4.4800000000000004</v>
      </c>
      <c r="O68" s="46">
        <v>4.66</v>
      </c>
      <c r="P68" s="46">
        <v>0.875</v>
      </c>
      <c r="Q68" s="46">
        <v>9.7260000000000009</v>
      </c>
      <c r="R68" s="46">
        <v>0.94720000000000004</v>
      </c>
      <c r="S68" s="46" t="s">
        <v>19</v>
      </c>
      <c r="T68" s="46">
        <v>4.4800000000000004</v>
      </c>
      <c r="U68" s="46">
        <v>4.6500000000000004</v>
      </c>
      <c r="V68" s="46">
        <v>1.0149999999999999</v>
      </c>
      <c r="W68" s="46">
        <v>11.278</v>
      </c>
      <c r="X68" s="46">
        <v>0.96479999999999999</v>
      </c>
      <c r="Y68" s="46" t="s">
        <v>19</v>
      </c>
      <c r="Z68" s="46">
        <v>4.4800000000000004</v>
      </c>
      <c r="AA68" s="46">
        <v>4.66</v>
      </c>
      <c r="AB68" s="46">
        <v>1.042</v>
      </c>
      <c r="AC68" s="46">
        <v>11.574999999999999</v>
      </c>
      <c r="AD68" s="46">
        <v>0.9385</v>
      </c>
      <c r="AE68" s="46" t="s">
        <v>19</v>
      </c>
      <c r="AF68" s="46">
        <v>4.4800000000000004</v>
      </c>
      <c r="AG68" s="46">
        <v>4.6500000000000004</v>
      </c>
      <c r="AH68" s="46">
        <v>0.91800000000000004</v>
      </c>
      <c r="AI68" s="46">
        <v>10.199999999999999</v>
      </c>
      <c r="AJ68" s="46">
        <v>0.95420000000000005</v>
      </c>
      <c r="AK68" s="46" t="s">
        <v>19</v>
      </c>
      <c r="AL68" s="46">
        <v>4.4800000000000004</v>
      </c>
      <c r="AM68" s="46">
        <v>4.6500000000000004</v>
      </c>
      <c r="AN68" s="46">
        <v>1.0169999999999999</v>
      </c>
      <c r="AO68" s="46">
        <v>11.301</v>
      </c>
      <c r="AP68" s="46">
        <v>0.9395</v>
      </c>
      <c r="AQ68" s="46" t="s">
        <v>19</v>
      </c>
      <c r="AR68" s="46">
        <v>4.4800000000000004</v>
      </c>
      <c r="AS68" s="46">
        <v>4.6500000000000004</v>
      </c>
      <c r="AT68" s="46">
        <v>1.1539999999999999</v>
      </c>
      <c r="AU68" s="46">
        <v>12.827</v>
      </c>
      <c r="AV68" s="46">
        <v>0.93700000000000006</v>
      </c>
      <c r="AW68" s="46" t="s">
        <v>19</v>
      </c>
      <c r="AX68" s="46">
        <v>4.4800000000000004</v>
      </c>
      <c r="AY68" s="46">
        <v>4.66</v>
      </c>
      <c r="AZ68" s="46">
        <v>1.2130000000000001</v>
      </c>
      <c r="BA68" s="46">
        <v>13.483000000000001</v>
      </c>
      <c r="BB68" s="46">
        <v>0.94720000000000004</v>
      </c>
      <c r="BC68" s="46" t="s">
        <v>19</v>
      </c>
      <c r="BD68" s="46">
        <v>4.4800000000000004</v>
      </c>
      <c r="BE68" s="46">
        <v>4.66</v>
      </c>
      <c r="BF68" s="46">
        <v>1.171</v>
      </c>
      <c r="BG68" s="46">
        <v>13.01</v>
      </c>
      <c r="BH68" s="46">
        <v>0.93820000000000003</v>
      </c>
      <c r="BI68" s="46" t="s">
        <v>19</v>
      </c>
      <c r="BJ68" s="46">
        <v>4.4800000000000004</v>
      </c>
      <c r="BK68" s="46">
        <v>4.66</v>
      </c>
      <c r="BL68" s="46">
        <v>1.5029999999999999</v>
      </c>
      <c r="BM68" s="46">
        <v>16.704000000000001</v>
      </c>
      <c r="BN68" s="46">
        <v>0.95650000000000002</v>
      </c>
      <c r="BO68" s="46" t="s">
        <v>19</v>
      </c>
      <c r="BP68" s="46">
        <v>4.4800000000000004</v>
      </c>
      <c r="BQ68" s="46">
        <v>4.66</v>
      </c>
      <c r="BR68" s="46">
        <v>1.5509999999999999</v>
      </c>
      <c r="BS68" s="46">
        <v>17.228000000000002</v>
      </c>
      <c r="BT68" s="46">
        <v>0.9284</v>
      </c>
      <c r="BU68" s="46" t="s">
        <v>19</v>
      </c>
      <c r="BV68" s="46">
        <v>4.4800000000000004</v>
      </c>
      <c r="BW68" s="46">
        <v>4.66</v>
      </c>
      <c r="BX68" s="46">
        <v>1.5489999999999999</v>
      </c>
      <c r="BY68" s="46">
        <v>17.207000000000001</v>
      </c>
      <c r="BZ68" s="46">
        <v>0.94410000000000005</v>
      </c>
      <c r="CA68" s="46" t="s">
        <v>19</v>
      </c>
      <c r="CB68" s="46">
        <v>4.4800000000000004</v>
      </c>
      <c r="CC68" s="46">
        <v>4.6500000000000004</v>
      </c>
      <c r="CD68" s="46">
        <v>2.0089999999999999</v>
      </c>
      <c r="CE68" s="46">
        <v>22.321999999999999</v>
      </c>
      <c r="CF68" s="46">
        <v>0.94779999999999998</v>
      </c>
      <c r="CG68" s="46" t="s">
        <v>19</v>
      </c>
      <c r="CH68" s="46">
        <v>4.4800000000000004</v>
      </c>
      <c r="CI68" s="46">
        <v>4.66</v>
      </c>
      <c r="CJ68" s="46">
        <v>1.9770000000000001</v>
      </c>
      <c r="CK68" s="46">
        <v>21.966999999999999</v>
      </c>
      <c r="CL68" s="46">
        <v>0.95760000000000001</v>
      </c>
      <c r="CM68" s="46" t="s">
        <v>19</v>
      </c>
      <c r="CN68" s="46">
        <v>4.4800000000000004</v>
      </c>
      <c r="CO68" s="46">
        <v>4.6500000000000004</v>
      </c>
      <c r="CP68" s="46">
        <v>1.889</v>
      </c>
      <c r="CQ68" s="46">
        <v>20.984999999999999</v>
      </c>
      <c r="CR68" s="46">
        <v>0.95189999999999997</v>
      </c>
      <c r="CS68" s="46" t="s">
        <v>19</v>
      </c>
    </row>
    <row r="69" spans="1:97" ht="15.75" customHeight="1" x14ac:dyDescent="0.25">
      <c r="A69" s="46" t="s">
        <v>33</v>
      </c>
      <c r="B69" s="46">
        <v>109</v>
      </c>
      <c r="C69" s="46">
        <v>116</v>
      </c>
      <c r="D69" s="46" t="s">
        <v>84</v>
      </c>
      <c r="E69" s="46">
        <v>3.59</v>
      </c>
      <c r="F69" s="46">
        <v>2</v>
      </c>
      <c r="G69" s="46">
        <v>6</v>
      </c>
      <c r="H69" s="46">
        <v>3.49</v>
      </c>
      <c r="I69" s="46">
        <v>3.79</v>
      </c>
      <c r="J69" s="46">
        <v>1.07</v>
      </c>
      <c r="K69" s="46">
        <v>17.827000000000002</v>
      </c>
      <c r="L69" s="46">
        <v>0.94840000000000002</v>
      </c>
      <c r="M69" s="46" t="s">
        <v>19</v>
      </c>
      <c r="N69" s="46">
        <v>3.49</v>
      </c>
      <c r="O69" s="46">
        <v>3.79</v>
      </c>
      <c r="P69" s="46">
        <v>0.95099999999999996</v>
      </c>
      <c r="Q69" s="46">
        <v>15.856999999999999</v>
      </c>
      <c r="R69" s="46">
        <v>0.94079999999999997</v>
      </c>
      <c r="S69" s="46" t="s">
        <v>19</v>
      </c>
      <c r="T69" s="46">
        <v>3.49</v>
      </c>
      <c r="U69" s="46">
        <v>3.79</v>
      </c>
      <c r="V69" s="46">
        <v>1.119</v>
      </c>
      <c r="W69" s="46">
        <v>18.641999999999999</v>
      </c>
      <c r="X69" s="46">
        <v>0.9546</v>
      </c>
      <c r="Y69" s="46" t="s">
        <v>19</v>
      </c>
      <c r="Z69" s="46">
        <v>3.49</v>
      </c>
      <c r="AA69" s="46">
        <v>3.79</v>
      </c>
      <c r="AB69" s="46">
        <v>1.113</v>
      </c>
      <c r="AC69" s="46">
        <v>18.542000000000002</v>
      </c>
      <c r="AD69" s="46">
        <v>0.94940000000000002</v>
      </c>
      <c r="AE69" s="46" t="s">
        <v>19</v>
      </c>
      <c r="AF69" s="46">
        <v>3.49</v>
      </c>
      <c r="AG69" s="46">
        <v>3.79</v>
      </c>
      <c r="AH69" s="46">
        <v>1.0289999999999999</v>
      </c>
      <c r="AI69" s="46">
        <v>17.154</v>
      </c>
      <c r="AJ69" s="46">
        <v>0.94040000000000001</v>
      </c>
      <c r="AK69" s="46" t="s">
        <v>19</v>
      </c>
      <c r="AL69" s="46">
        <v>3.49</v>
      </c>
      <c r="AM69" s="46">
        <v>3.79</v>
      </c>
      <c r="AN69" s="46">
        <v>1.1339999999999999</v>
      </c>
      <c r="AO69" s="46">
        <v>18.891999999999999</v>
      </c>
      <c r="AP69" s="46">
        <v>0.8901</v>
      </c>
      <c r="AQ69" s="46" t="s">
        <v>18</v>
      </c>
      <c r="AR69" s="46">
        <v>3.49</v>
      </c>
      <c r="AS69" s="46">
        <v>3.79</v>
      </c>
      <c r="AT69" s="46">
        <v>1.2769999999999999</v>
      </c>
      <c r="AU69" s="46">
        <v>21.277999999999999</v>
      </c>
      <c r="AV69" s="46">
        <v>0.95009999999999994</v>
      </c>
      <c r="AW69" s="46" t="s">
        <v>19</v>
      </c>
      <c r="AX69" s="46">
        <v>3.49</v>
      </c>
      <c r="AY69" s="46">
        <v>3.79</v>
      </c>
      <c r="AZ69" s="46">
        <v>1.298</v>
      </c>
      <c r="BA69" s="46">
        <v>21.632999999999999</v>
      </c>
      <c r="BB69" s="46">
        <v>0.93869999999999998</v>
      </c>
      <c r="BC69" s="46" t="s">
        <v>18</v>
      </c>
      <c r="BD69" s="46">
        <v>3.49</v>
      </c>
      <c r="BE69" s="46">
        <v>3.79</v>
      </c>
      <c r="BF69" s="46">
        <v>1.2509999999999999</v>
      </c>
      <c r="BG69" s="46">
        <v>20.85</v>
      </c>
      <c r="BH69" s="46">
        <v>0.95150000000000001</v>
      </c>
      <c r="BI69" s="46" t="s">
        <v>19</v>
      </c>
      <c r="BJ69" s="46">
        <v>3.49</v>
      </c>
      <c r="BK69" s="46">
        <v>3.79</v>
      </c>
      <c r="BL69" s="46">
        <v>1.589</v>
      </c>
      <c r="BM69" s="46">
        <v>26.481000000000002</v>
      </c>
      <c r="BN69" s="46">
        <v>0.94969999999999999</v>
      </c>
      <c r="BO69" s="46" t="s">
        <v>19</v>
      </c>
      <c r="BP69" s="46">
        <v>3.49</v>
      </c>
      <c r="BQ69" s="46">
        <v>3.79</v>
      </c>
      <c r="BR69" s="46">
        <v>1.637</v>
      </c>
      <c r="BS69" s="46">
        <v>27.29</v>
      </c>
      <c r="BT69" s="46">
        <v>0.94679999999999997</v>
      </c>
      <c r="BU69" s="46" t="s">
        <v>19</v>
      </c>
      <c r="BV69" s="46">
        <v>3.49</v>
      </c>
      <c r="BW69" s="46">
        <v>3.79</v>
      </c>
      <c r="BX69" s="46">
        <v>1.577</v>
      </c>
      <c r="BY69" s="46">
        <v>26.29</v>
      </c>
      <c r="BZ69" s="46">
        <v>0.91659999999999997</v>
      </c>
      <c r="CA69" s="46" t="s">
        <v>18</v>
      </c>
      <c r="CB69" s="46">
        <v>3.49</v>
      </c>
      <c r="CC69" s="46">
        <v>3.79</v>
      </c>
      <c r="CD69" s="46">
        <v>1.6060000000000001</v>
      </c>
      <c r="CE69" s="46">
        <v>26.762</v>
      </c>
      <c r="CF69" s="46">
        <v>0.94310000000000005</v>
      </c>
      <c r="CG69" s="46" t="s">
        <v>18</v>
      </c>
      <c r="CH69" s="46">
        <v>3.49</v>
      </c>
      <c r="CI69" s="46">
        <v>3.79</v>
      </c>
      <c r="CJ69" s="46">
        <v>1.657</v>
      </c>
      <c r="CK69" s="46">
        <v>27.614999999999998</v>
      </c>
      <c r="CL69" s="46">
        <v>0.95130000000000003</v>
      </c>
      <c r="CM69" s="46" t="s">
        <v>19</v>
      </c>
      <c r="CN69" s="46">
        <v>3.49</v>
      </c>
      <c r="CO69" s="46">
        <v>3.79</v>
      </c>
      <c r="CP69" s="46">
        <v>1.619</v>
      </c>
      <c r="CQ69" s="46">
        <v>26.989000000000001</v>
      </c>
      <c r="CR69" s="46">
        <v>0.95040000000000002</v>
      </c>
      <c r="CS69" s="46" t="s">
        <v>19</v>
      </c>
    </row>
    <row r="70" spans="1:97" ht="15.75" customHeight="1" x14ac:dyDescent="0.25">
      <c r="A70" s="46" t="s">
        <v>33</v>
      </c>
      <c r="B70" s="46">
        <v>109</v>
      </c>
      <c r="C70" s="46">
        <v>117</v>
      </c>
      <c r="D70" s="46" t="s">
        <v>85</v>
      </c>
      <c r="E70" s="46">
        <v>5.55</v>
      </c>
      <c r="F70" s="46">
        <v>2</v>
      </c>
      <c r="G70" s="46">
        <v>7</v>
      </c>
      <c r="H70" s="46">
        <v>5.32</v>
      </c>
      <c r="I70" s="46">
        <v>5.6</v>
      </c>
      <c r="J70" s="46">
        <v>1.014</v>
      </c>
      <c r="K70" s="46">
        <v>14.481</v>
      </c>
      <c r="L70" s="46">
        <v>0.90849999999999997</v>
      </c>
      <c r="M70" s="46" t="s">
        <v>18</v>
      </c>
      <c r="N70" s="46">
        <v>5.32</v>
      </c>
      <c r="O70" s="46">
        <v>5.61</v>
      </c>
      <c r="P70" s="46">
        <v>0.94099999999999995</v>
      </c>
      <c r="Q70" s="46">
        <v>13.439</v>
      </c>
      <c r="R70" s="46">
        <v>0.87239999999999995</v>
      </c>
      <c r="S70" s="46" t="s">
        <v>18</v>
      </c>
      <c r="T70" s="46">
        <v>5.32</v>
      </c>
      <c r="U70" s="46">
        <v>5.6</v>
      </c>
      <c r="V70" s="46">
        <v>1.0289999999999999</v>
      </c>
      <c r="W70" s="46">
        <v>14.705</v>
      </c>
      <c r="X70" s="46">
        <v>0.91200000000000003</v>
      </c>
      <c r="Y70" s="46" t="s">
        <v>18</v>
      </c>
      <c r="Z70" s="46">
        <v>5.32</v>
      </c>
      <c r="AA70" s="46">
        <v>5.61</v>
      </c>
      <c r="AB70" s="46">
        <v>1.127</v>
      </c>
      <c r="AC70" s="46">
        <v>16.105</v>
      </c>
      <c r="AD70" s="46">
        <v>0.90980000000000005</v>
      </c>
      <c r="AE70" s="46" t="s">
        <v>18</v>
      </c>
      <c r="AF70" s="46">
        <v>5.32</v>
      </c>
      <c r="AG70" s="46">
        <v>5.6</v>
      </c>
      <c r="AH70" s="46">
        <v>1.016</v>
      </c>
      <c r="AI70" s="46">
        <v>14.518000000000001</v>
      </c>
      <c r="AJ70" s="46">
        <v>0.85640000000000005</v>
      </c>
      <c r="AK70" s="46" t="s">
        <v>18</v>
      </c>
      <c r="AL70" s="46">
        <v>5.32</v>
      </c>
      <c r="AM70" s="46">
        <v>5.6</v>
      </c>
      <c r="AN70" s="46">
        <v>1.127</v>
      </c>
      <c r="AO70" s="46">
        <v>16.094999999999999</v>
      </c>
      <c r="AP70" s="46">
        <v>0.77659999999999996</v>
      </c>
      <c r="AQ70" s="46" t="s">
        <v>18</v>
      </c>
      <c r="AR70" s="46">
        <v>5.32</v>
      </c>
      <c r="AS70" s="46">
        <v>5.6</v>
      </c>
      <c r="AT70" s="46">
        <v>1.4610000000000001</v>
      </c>
      <c r="AU70" s="46">
        <v>20.873999999999999</v>
      </c>
      <c r="AV70" s="46">
        <v>0.87209999999999999</v>
      </c>
      <c r="AW70" s="46" t="s">
        <v>18</v>
      </c>
      <c r="AX70" s="46">
        <v>5.32</v>
      </c>
      <c r="AY70" s="46">
        <v>5.6</v>
      </c>
      <c r="AZ70" s="46">
        <v>1.605</v>
      </c>
      <c r="BA70" s="46">
        <v>22.928000000000001</v>
      </c>
      <c r="BB70" s="46">
        <v>0.83750000000000002</v>
      </c>
      <c r="BC70" s="46" t="s">
        <v>18</v>
      </c>
      <c r="BD70" s="46">
        <v>5.32</v>
      </c>
      <c r="BE70" s="46">
        <v>5.6</v>
      </c>
      <c r="BF70" s="46">
        <v>1.579</v>
      </c>
      <c r="BG70" s="46">
        <v>22.556000000000001</v>
      </c>
      <c r="BH70" s="46">
        <v>0.85489999999999999</v>
      </c>
      <c r="BI70" s="46" t="s">
        <v>18</v>
      </c>
      <c r="BJ70" s="46">
        <v>5.32</v>
      </c>
      <c r="BK70" s="46">
        <v>5.6</v>
      </c>
      <c r="BL70" s="46">
        <v>2.161</v>
      </c>
      <c r="BM70" s="46">
        <v>30.875</v>
      </c>
      <c r="BN70" s="46">
        <v>0.86280000000000001</v>
      </c>
      <c r="BO70" s="46" t="s">
        <v>18</v>
      </c>
      <c r="BP70" s="46">
        <v>5.32</v>
      </c>
      <c r="BQ70" s="46">
        <v>5.6</v>
      </c>
      <c r="BR70" s="46">
        <v>2.165</v>
      </c>
      <c r="BS70" s="46">
        <v>30.934000000000001</v>
      </c>
      <c r="BT70" s="46">
        <v>0.81930000000000003</v>
      </c>
      <c r="BU70" s="46" t="s">
        <v>18</v>
      </c>
      <c r="BV70" s="46">
        <v>5.32</v>
      </c>
      <c r="BW70" s="46">
        <v>5.6</v>
      </c>
      <c r="BX70" s="46">
        <v>2.21</v>
      </c>
      <c r="BY70" s="46">
        <v>31.565000000000001</v>
      </c>
      <c r="BZ70" s="46">
        <v>0.78539999999999999</v>
      </c>
      <c r="CA70" s="46" t="s">
        <v>18</v>
      </c>
      <c r="CB70" s="46">
        <v>5.32</v>
      </c>
      <c r="CC70" s="46">
        <v>5.6</v>
      </c>
      <c r="CD70" s="46">
        <v>2.2669999999999999</v>
      </c>
      <c r="CE70" s="46">
        <v>32.381</v>
      </c>
      <c r="CF70" s="46">
        <v>0.81459999999999999</v>
      </c>
      <c r="CG70" s="46" t="s">
        <v>18</v>
      </c>
      <c r="CH70" s="46">
        <v>5.32</v>
      </c>
      <c r="CI70" s="46">
        <v>5.6</v>
      </c>
      <c r="CJ70" s="46">
        <v>2.2010000000000001</v>
      </c>
      <c r="CK70" s="46">
        <v>31.443000000000001</v>
      </c>
      <c r="CL70" s="46">
        <v>0.87570000000000003</v>
      </c>
      <c r="CM70" s="46" t="s">
        <v>18</v>
      </c>
      <c r="CN70" s="46">
        <v>5.32</v>
      </c>
      <c r="CO70" s="46">
        <v>5.6</v>
      </c>
      <c r="CP70" s="46">
        <v>2.1579999999999999</v>
      </c>
      <c r="CQ70" s="46">
        <v>30.826000000000001</v>
      </c>
      <c r="CR70" s="46">
        <v>0.86040000000000005</v>
      </c>
      <c r="CS70" s="46" t="s">
        <v>18</v>
      </c>
    </row>
    <row r="71" spans="1:97" ht="15.75" customHeight="1" x14ac:dyDescent="0.25">
      <c r="A71" s="46" t="s">
        <v>33</v>
      </c>
      <c r="B71" s="46">
        <v>117</v>
      </c>
      <c r="C71" s="46">
        <v>121</v>
      </c>
      <c r="D71" s="46" t="s">
        <v>86</v>
      </c>
      <c r="E71" s="46">
        <v>13.46</v>
      </c>
      <c r="F71" s="46">
        <v>1</v>
      </c>
      <c r="G71" s="46">
        <v>3</v>
      </c>
      <c r="H71" s="46">
        <v>13.35</v>
      </c>
      <c r="I71" s="46">
        <v>13.69</v>
      </c>
      <c r="J71" s="46">
        <v>5.3999999999999999E-2</v>
      </c>
      <c r="K71" s="46">
        <v>1.8140000000000001</v>
      </c>
      <c r="L71" s="46">
        <v>0.89180000000000004</v>
      </c>
      <c r="M71" s="46" t="s">
        <v>18</v>
      </c>
      <c r="N71" s="46">
        <v>13.35</v>
      </c>
      <c r="O71" s="46">
        <v>13.69</v>
      </c>
      <c r="P71" s="46">
        <v>3.9E-2</v>
      </c>
      <c r="Q71" s="46">
        <v>1.2909999999999999</v>
      </c>
      <c r="R71" s="46">
        <v>0.91</v>
      </c>
      <c r="S71" s="46" t="s">
        <v>18</v>
      </c>
      <c r="T71" s="46">
        <v>13.35</v>
      </c>
      <c r="U71" s="46">
        <v>13.69</v>
      </c>
      <c r="V71" s="46">
        <v>4.9000000000000002E-2</v>
      </c>
      <c r="W71" s="46">
        <v>1.6359999999999999</v>
      </c>
      <c r="X71" s="46">
        <v>0.90049999999999997</v>
      </c>
      <c r="Y71" s="46" t="s">
        <v>18</v>
      </c>
      <c r="Z71" s="46">
        <v>13.35</v>
      </c>
      <c r="AA71" s="46">
        <v>13.69</v>
      </c>
      <c r="AB71" s="46">
        <v>5.7000000000000002E-2</v>
      </c>
      <c r="AC71" s="46">
        <v>1.9159999999999999</v>
      </c>
      <c r="AD71" s="46">
        <v>0.88719999999999999</v>
      </c>
      <c r="AE71" s="46" t="s">
        <v>18</v>
      </c>
      <c r="AF71" s="46">
        <v>13.35</v>
      </c>
      <c r="AG71" s="46">
        <v>13.69</v>
      </c>
      <c r="AH71" s="46">
        <v>4.4999999999999998E-2</v>
      </c>
      <c r="AI71" s="46">
        <v>1.5149999999999999</v>
      </c>
      <c r="AJ71" s="46">
        <v>0.90610000000000002</v>
      </c>
      <c r="AK71" s="46" t="s">
        <v>18</v>
      </c>
      <c r="AL71" s="46">
        <v>13.35</v>
      </c>
      <c r="AM71" s="46">
        <v>13.69</v>
      </c>
      <c r="AN71" s="46">
        <v>3.5999999999999997E-2</v>
      </c>
      <c r="AO71" s="46">
        <v>1.1970000000000001</v>
      </c>
      <c r="AP71" s="46">
        <v>0.91069999999999995</v>
      </c>
      <c r="AQ71" s="46" t="s">
        <v>18</v>
      </c>
      <c r="AR71" s="46">
        <v>13.34</v>
      </c>
      <c r="AS71" s="46">
        <v>13.69</v>
      </c>
      <c r="AT71" s="46">
        <v>6.4000000000000001E-2</v>
      </c>
      <c r="AU71" s="46">
        <v>2.1349999999999998</v>
      </c>
      <c r="AV71" s="46">
        <v>0.92300000000000004</v>
      </c>
      <c r="AW71" s="46" t="s">
        <v>18</v>
      </c>
      <c r="AX71" s="46">
        <v>13.35</v>
      </c>
      <c r="AY71" s="46">
        <v>13.69</v>
      </c>
      <c r="AZ71" s="46">
        <v>6.5000000000000002E-2</v>
      </c>
      <c r="BA71" s="46">
        <v>2.15</v>
      </c>
      <c r="BB71" s="46">
        <v>0.91310000000000002</v>
      </c>
      <c r="BC71" s="46" t="s">
        <v>18</v>
      </c>
      <c r="BD71" s="46">
        <v>13.35</v>
      </c>
      <c r="BE71" s="46">
        <v>13.69</v>
      </c>
      <c r="BF71" s="46">
        <v>5.0999999999999997E-2</v>
      </c>
      <c r="BG71" s="46">
        <v>1.696</v>
      </c>
      <c r="BH71" s="46">
        <v>0.94089999999999996</v>
      </c>
      <c r="BI71" s="46" t="s">
        <v>18</v>
      </c>
      <c r="BJ71" s="46">
        <v>13.35</v>
      </c>
      <c r="BK71" s="46">
        <v>13.69</v>
      </c>
      <c r="BL71" s="46">
        <v>0.26200000000000001</v>
      </c>
      <c r="BM71" s="46">
        <v>8.7370000000000001</v>
      </c>
      <c r="BN71" s="46">
        <v>0.90510000000000002</v>
      </c>
      <c r="BO71" s="46" t="s">
        <v>18</v>
      </c>
      <c r="BP71" s="46">
        <v>13.35</v>
      </c>
      <c r="BQ71" s="46">
        <v>13.69</v>
      </c>
      <c r="BR71" s="46">
        <v>0.33500000000000002</v>
      </c>
      <c r="BS71" s="46">
        <v>11.182</v>
      </c>
      <c r="BT71" s="46">
        <v>0.90010000000000001</v>
      </c>
      <c r="BU71" s="46" t="s">
        <v>18</v>
      </c>
      <c r="BV71" s="46">
        <v>13.35</v>
      </c>
      <c r="BW71" s="46">
        <v>13.69</v>
      </c>
      <c r="BX71" s="46">
        <v>0.314</v>
      </c>
      <c r="BY71" s="46">
        <v>10.48</v>
      </c>
      <c r="BZ71" s="46">
        <v>0.90680000000000005</v>
      </c>
      <c r="CA71" s="46" t="s">
        <v>18</v>
      </c>
      <c r="CB71" s="46">
        <v>13.35</v>
      </c>
      <c r="CC71" s="46">
        <v>13.69</v>
      </c>
      <c r="CD71" s="46">
        <v>0.90400000000000003</v>
      </c>
      <c r="CE71" s="46">
        <v>30.138999999999999</v>
      </c>
      <c r="CF71" s="46">
        <v>0.91890000000000005</v>
      </c>
      <c r="CG71" s="46" t="s">
        <v>18</v>
      </c>
      <c r="CH71" s="46">
        <v>13.35</v>
      </c>
      <c r="CI71" s="46">
        <v>13.69</v>
      </c>
      <c r="CJ71" s="46">
        <v>0.94</v>
      </c>
      <c r="CK71" s="46">
        <v>31.341000000000001</v>
      </c>
      <c r="CL71" s="46">
        <v>0.93259999999999998</v>
      </c>
      <c r="CM71" s="46" t="s">
        <v>18</v>
      </c>
      <c r="CN71" s="46">
        <v>13.35</v>
      </c>
      <c r="CO71" s="46">
        <v>13.7</v>
      </c>
      <c r="CP71" s="46">
        <v>0.88200000000000001</v>
      </c>
      <c r="CQ71" s="46">
        <v>29.39</v>
      </c>
      <c r="CR71" s="46">
        <v>0.91069999999999995</v>
      </c>
      <c r="CS71" s="46" t="s">
        <v>18</v>
      </c>
    </row>
    <row r="72" spans="1:97" ht="15.75" customHeight="1" x14ac:dyDescent="0.25">
      <c r="A72" s="46" t="s">
        <v>33</v>
      </c>
      <c r="B72" s="46">
        <v>117</v>
      </c>
      <c r="C72" s="46">
        <v>138</v>
      </c>
      <c r="D72" s="46" t="s">
        <v>87</v>
      </c>
      <c r="E72" s="46">
        <v>9.91</v>
      </c>
      <c r="F72" s="46">
        <v>4</v>
      </c>
      <c r="G72" s="46">
        <v>19</v>
      </c>
      <c r="H72" s="46">
        <v>9.84</v>
      </c>
      <c r="I72" s="46">
        <v>10</v>
      </c>
      <c r="J72" s="46">
        <v>0.37</v>
      </c>
      <c r="K72" s="46">
        <v>1.9470000000000001</v>
      </c>
      <c r="L72" s="46">
        <v>0.92410000000000003</v>
      </c>
      <c r="M72" s="46" t="s">
        <v>19</v>
      </c>
      <c r="N72" s="46">
        <v>9.85</v>
      </c>
      <c r="O72" s="46">
        <v>10</v>
      </c>
      <c r="P72" s="46">
        <v>0.35499999999999998</v>
      </c>
      <c r="Q72" s="46">
        <v>1.869</v>
      </c>
      <c r="R72" s="46">
        <v>0.91959999999999997</v>
      </c>
      <c r="S72" s="46" t="s">
        <v>18</v>
      </c>
      <c r="T72" s="46">
        <v>9.84</v>
      </c>
      <c r="U72" s="46">
        <v>9.99</v>
      </c>
      <c r="V72" s="46">
        <v>0.374</v>
      </c>
      <c r="W72" s="46">
        <v>1.97</v>
      </c>
      <c r="X72" s="46">
        <v>0.91739999999999999</v>
      </c>
      <c r="Y72" s="46" t="s">
        <v>19</v>
      </c>
      <c r="Z72" s="46">
        <v>9.85</v>
      </c>
      <c r="AA72" s="46">
        <v>10</v>
      </c>
      <c r="AB72" s="46">
        <v>0.67600000000000005</v>
      </c>
      <c r="AC72" s="46">
        <v>3.5569999999999999</v>
      </c>
      <c r="AD72" s="46">
        <v>0.90620000000000001</v>
      </c>
      <c r="AE72" s="46" t="s">
        <v>19</v>
      </c>
      <c r="AF72" s="46">
        <v>9.84</v>
      </c>
      <c r="AG72" s="46">
        <v>10</v>
      </c>
      <c r="AH72" s="46">
        <v>0.76100000000000001</v>
      </c>
      <c r="AI72" s="46">
        <v>4.0069999999999997</v>
      </c>
      <c r="AJ72" s="46">
        <v>0.9073</v>
      </c>
      <c r="AK72" s="46" t="s">
        <v>19</v>
      </c>
      <c r="AL72" s="46">
        <v>9.84</v>
      </c>
      <c r="AM72" s="46">
        <v>9.99</v>
      </c>
      <c r="AN72" s="46">
        <v>0.78500000000000003</v>
      </c>
      <c r="AO72" s="46">
        <v>4.133</v>
      </c>
      <c r="AP72" s="46">
        <v>0.91469999999999996</v>
      </c>
      <c r="AQ72" s="46" t="s">
        <v>18</v>
      </c>
      <c r="AR72" s="46">
        <v>9.84</v>
      </c>
      <c r="AS72" s="46">
        <v>10</v>
      </c>
      <c r="AT72" s="46">
        <v>2.335</v>
      </c>
      <c r="AU72" s="46">
        <v>12.288</v>
      </c>
      <c r="AV72" s="46">
        <v>0.90890000000000004</v>
      </c>
      <c r="AW72" s="46" t="s">
        <v>19</v>
      </c>
      <c r="AX72" s="46">
        <v>9.85</v>
      </c>
      <c r="AY72" s="46">
        <v>10</v>
      </c>
      <c r="AZ72" s="46">
        <v>2.3290000000000002</v>
      </c>
      <c r="BA72" s="46">
        <v>12.259</v>
      </c>
      <c r="BB72" s="46">
        <v>0.90359999999999996</v>
      </c>
      <c r="BC72" s="46" t="s">
        <v>19</v>
      </c>
      <c r="BD72" s="46">
        <v>9.85</v>
      </c>
      <c r="BE72" s="46">
        <v>10</v>
      </c>
      <c r="BF72" s="46">
        <v>2.3180000000000001</v>
      </c>
      <c r="BG72" s="46">
        <v>12.199</v>
      </c>
      <c r="BH72" s="46">
        <v>0.90500000000000003</v>
      </c>
      <c r="BI72" s="46" t="s">
        <v>18</v>
      </c>
      <c r="BJ72" s="46">
        <v>9.85</v>
      </c>
      <c r="BK72" s="46">
        <v>10</v>
      </c>
      <c r="BL72" s="46">
        <v>3.5270000000000001</v>
      </c>
      <c r="BM72" s="46">
        <v>18.562999999999999</v>
      </c>
      <c r="BN72" s="46">
        <v>0.90810000000000002</v>
      </c>
      <c r="BO72" s="46" t="s">
        <v>19</v>
      </c>
      <c r="BP72" s="46">
        <v>9.85</v>
      </c>
      <c r="BQ72" s="46">
        <v>10</v>
      </c>
      <c r="BR72" s="46">
        <v>3.5819999999999999</v>
      </c>
      <c r="BS72" s="46">
        <v>18.852</v>
      </c>
      <c r="BT72" s="46">
        <v>0.9002</v>
      </c>
      <c r="BU72" s="46" t="s">
        <v>18</v>
      </c>
      <c r="BV72" s="46">
        <v>9.85</v>
      </c>
      <c r="BW72" s="46">
        <v>10</v>
      </c>
      <c r="BX72" s="46">
        <v>3.5449999999999999</v>
      </c>
      <c r="BY72" s="46">
        <v>18.655000000000001</v>
      </c>
      <c r="BZ72" s="46">
        <v>0.87829999999999997</v>
      </c>
      <c r="CA72" s="46" t="s">
        <v>18</v>
      </c>
      <c r="CB72" s="46">
        <v>9.84</v>
      </c>
      <c r="CC72" s="46">
        <v>10</v>
      </c>
      <c r="CD72" s="46">
        <v>4.9889999999999999</v>
      </c>
      <c r="CE72" s="46">
        <v>26.259</v>
      </c>
      <c r="CF72" s="46">
        <v>0.90100000000000002</v>
      </c>
      <c r="CG72" s="46" t="s">
        <v>19</v>
      </c>
      <c r="CH72" s="46">
        <v>9.85</v>
      </c>
      <c r="CI72" s="46">
        <v>10</v>
      </c>
      <c r="CJ72" s="46">
        <v>4.7969999999999997</v>
      </c>
      <c r="CK72" s="46">
        <v>25.247</v>
      </c>
      <c r="CL72" s="46">
        <v>0.89510000000000001</v>
      </c>
      <c r="CM72" s="46" t="s">
        <v>18</v>
      </c>
      <c r="CN72" s="46">
        <v>9.84</v>
      </c>
      <c r="CO72" s="46">
        <v>9.99</v>
      </c>
      <c r="CP72" s="46">
        <v>4.8819999999999997</v>
      </c>
      <c r="CQ72" s="46">
        <v>25.693999999999999</v>
      </c>
      <c r="CR72" s="46">
        <v>0.89470000000000005</v>
      </c>
      <c r="CS72" s="46" t="s">
        <v>18</v>
      </c>
    </row>
    <row r="73" spans="1:97" ht="15.75" customHeight="1" x14ac:dyDescent="0.25">
      <c r="A73" s="46" t="s">
        <v>33</v>
      </c>
      <c r="B73" s="46">
        <v>117</v>
      </c>
      <c r="C73" s="46">
        <v>138</v>
      </c>
      <c r="D73" s="46" t="s">
        <v>87</v>
      </c>
      <c r="E73" s="46">
        <v>9.91</v>
      </c>
      <c r="F73" s="46">
        <v>5</v>
      </c>
      <c r="G73" s="46">
        <v>19</v>
      </c>
      <c r="H73" s="46">
        <v>9.76</v>
      </c>
      <c r="I73" s="46">
        <v>10.06</v>
      </c>
      <c r="J73" s="46">
        <v>0.33400000000000002</v>
      </c>
      <c r="K73" s="46">
        <v>1.7569999999999999</v>
      </c>
      <c r="L73" s="46">
        <v>0.93049999999999999</v>
      </c>
      <c r="M73" s="46" t="s">
        <v>19</v>
      </c>
      <c r="N73" s="46">
        <v>9.76</v>
      </c>
      <c r="O73" s="46">
        <v>10.06</v>
      </c>
      <c r="P73" s="46">
        <v>0.33700000000000002</v>
      </c>
      <c r="Q73" s="46">
        <v>1.7749999999999999</v>
      </c>
      <c r="R73" s="46">
        <v>0.92969999999999997</v>
      </c>
      <c r="S73" s="46" t="s">
        <v>19</v>
      </c>
      <c r="T73" s="46">
        <v>9.76</v>
      </c>
      <c r="U73" s="46">
        <v>10.06</v>
      </c>
      <c r="V73" s="46">
        <v>0.36099999999999999</v>
      </c>
      <c r="W73" s="46">
        <v>1.9</v>
      </c>
      <c r="X73" s="46">
        <v>0.92879999999999996</v>
      </c>
      <c r="Y73" s="46" t="s">
        <v>19</v>
      </c>
      <c r="Z73" s="46">
        <v>9.76</v>
      </c>
      <c r="AA73" s="46">
        <v>10.07</v>
      </c>
      <c r="AB73" s="46">
        <v>0.71399999999999997</v>
      </c>
      <c r="AC73" s="46">
        <v>3.7570000000000001</v>
      </c>
      <c r="AD73" s="46">
        <v>0.92479999999999996</v>
      </c>
      <c r="AE73" s="46" t="s">
        <v>19</v>
      </c>
      <c r="AF73" s="46">
        <v>9.76</v>
      </c>
      <c r="AG73" s="46">
        <v>10.06</v>
      </c>
      <c r="AH73" s="46">
        <v>0.81</v>
      </c>
      <c r="AI73" s="46">
        <v>4.2619999999999996</v>
      </c>
      <c r="AJ73" s="46">
        <v>0.92010000000000003</v>
      </c>
      <c r="AK73" s="46" t="s">
        <v>19</v>
      </c>
      <c r="AL73" s="46">
        <v>9.76</v>
      </c>
      <c r="AM73" s="46">
        <v>10.06</v>
      </c>
      <c r="AN73" s="46">
        <v>0.78600000000000003</v>
      </c>
      <c r="AO73" s="46">
        <v>4.1390000000000002</v>
      </c>
      <c r="AP73" s="46">
        <v>0.93689999999999996</v>
      </c>
      <c r="AQ73" s="46" t="s">
        <v>19</v>
      </c>
      <c r="AR73" s="46">
        <v>9.76</v>
      </c>
      <c r="AS73" s="46">
        <v>10.06</v>
      </c>
      <c r="AT73" s="46">
        <v>2.3610000000000002</v>
      </c>
      <c r="AU73" s="46">
        <v>12.428000000000001</v>
      </c>
      <c r="AV73" s="46">
        <v>0.90629999999999999</v>
      </c>
      <c r="AW73" s="46" t="s">
        <v>19</v>
      </c>
      <c r="AX73" s="46">
        <v>9.76</v>
      </c>
      <c r="AY73" s="46">
        <v>10.06</v>
      </c>
      <c r="AZ73" s="46">
        <v>2.278</v>
      </c>
      <c r="BA73" s="46">
        <v>11.99</v>
      </c>
      <c r="BB73" s="46">
        <v>0.91100000000000003</v>
      </c>
      <c r="BC73" s="46" t="s">
        <v>19</v>
      </c>
      <c r="BD73" s="46">
        <v>9.76</v>
      </c>
      <c r="BE73" s="46">
        <v>10.06</v>
      </c>
      <c r="BF73" s="46">
        <v>2.3069999999999999</v>
      </c>
      <c r="BG73" s="46">
        <v>12.14</v>
      </c>
      <c r="BH73" s="46">
        <v>0.89610000000000001</v>
      </c>
      <c r="BI73" s="46" t="s">
        <v>18</v>
      </c>
      <c r="BJ73" s="46">
        <v>9.76</v>
      </c>
      <c r="BK73" s="46">
        <v>10.06</v>
      </c>
      <c r="BL73" s="46">
        <v>3.472</v>
      </c>
      <c r="BM73" s="46">
        <v>18.273</v>
      </c>
      <c r="BN73" s="46">
        <v>0.90049999999999997</v>
      </c>
      <c r="BO73" s="46" t="s">
        <v>19</v>
      </c>
      <c r="BP73" s="46">
        <v>9.76</v>
      </c>
      <c r="BQ73" s="46">
        <v>10.06</v>
      </c>
      <c r="BR73" s="46">
        <v>3.5910000000000002</v>
      </c>
      <c r="BS73" s="46">
        <v>18.902999999999999</v>
      </c>
      <c r="BT73" s="46">
        <v>0.90080000000000005</v>
      </c>
      <c r="BU73" s="46" t="s">
        <v>19</v>
      </c>
      <c r="BV73" s="46">
        <v>9.76</v>
      </c>
      <c r="BW73" s="46">
        <v>10.06</v>
      </c>
      <c r="BX73" s="46">
        <v>3.6139999999999999</v>
      </c>
      <c r="BY73" s="46">
        <v>19.021999999999998</v>
      </c>
      <c r="BZ73" s="46">
        <v>0.89139999999999997</v>
      </c>
      <c r="CA73" s="46" t="s">
        <v>18</v>
      </c>
      <c r="CB73" s="46">
        <v>9.76</v>
      </c>
      <c r="CC73" s="46">
        <v>10.06</v>
      </c>
      <c r="CD73" s="46">
        <v>5.0179999999999998</v>
      </c>
      <c r="CE73" s="46">
        <v>26.408999999999999</v>
      </c>
      <c r="CF73" s="46">
        <v>0.9032</v>
      </c>
      <c r="CG73" s="46" t="s">
        <v>19</v>
      </c>
      <c r="CH73" s="46">
        <v>9.76</v>
      </c>
      <c r="CI73" s="46">
        <v>10.06</v>
      </c>
      <c r="CJ73" s="46">
        <v>4.859</v>
      </c>
      <c r="CK73" s="46">
        <v>25.576000000000001</v>
      </c>
      <c r="CL73" s="46">
        <v>0.90039999999999998</v>
      </c>
      <c r="CM73" s="46" t="s">
        <v>19</v>
      </c>
      <c r="CN73" s="46">
        <v>9.76</v>
      </c>
      <c r="CO73" s="46">
        <v>10.06</v>
      </c>
      <c r="CP73" s="46">
        <v>4.8879999999999999</v>
      </c>
      <c r="CQ73" s="46">
        <v>25.727</v>
      </c>
      <c r="CR73" s="46">
        <v>0.91200000000000003</v>
      </c>
      <c r="CS73" s="46" t="s">
        <v>19</v>
      </c>
    </row>
    <row r="74" spans="1:97" ht="15.75" customHeight="1" x14ac:dyDescent="0.25">
      <c r="A74" s="46" t="s">
        <v>33</v>
      </c>
      <c r="B74" s="46">
        <v>117</v>
      </c>
      <c r="C74" s="46">
        <v>141</v>
      </c>
      <c r="D74" s="46" t="s">
        <v>88</v>
      </c>
      <c r="E74" s="46">
        <v>9.4</v>
      </c>
      <c r="F74" s="46">
        <v>4</v>
      </c>
      <c r="G74" s="46">
        <v>22</v>
      </c>
      <c r="H74" s="46">
        <v>9.26</v>
      </c>
      <c r="I74" s="46">
        <v>9.6300000000000008</v>
      </c>
      <c r="J74" s="46">
        <v>0.36099999999999999</v>
      </c>
      <c r="K74" s="46">
        <v>1.639</v>
      </c>
      <c r="L74" s="46">
        <v>0.9345</v>
      </c>
      <c r="M74" s="46" t="s">
        <v>19</v>
      </c>
      <c r="N74" s="46">
        <v>9.26</v>
      </c>
      <c r="O74" s="46">
        <v>9.64</v>
      </c>
      <c r="P74" s="46">
        <v>0.35199999999999998</v>
      </c>
      <c r="Q74" s="46">
        <v>1.6020000000000001</v>
      </c>
      <c r="R74" s="46">
        <v>0.91100000000000003</v>
      </c>
      <c r="S74" s="46" t="s">
        <v>19</v>
      </c>
      <c r="T74" s="46">
        <v>9.26</v>
      </c>
      <c r="U74" s="46">
        <v>9.6300000000000008</v>
      </c>
      <c r="V74" s="46">
        <v>0.38700000000000001</v>
      </c>
      <c r="W74" s="46">
        <v>1.7569999999999999</v>
      </c>
      <c r="X74" s="46">
        <v>0.90720000000000001</v>
      </c>
      <c r="Y74" s="46" t="s">
        <v>19</v>
      </c>
      <c r="Z74" s="46">
        <v>9.26</v>
      </c>
      <c r="AA74" s="46">
        <v>9.64</v>
      </c>
      <c r="AB74" s="46">
        <v>0.71099999999999997</v>
      </c>
      <c r="AC74" s="46">
        <v>3.2320000000000002</v>
      </c>
      <c r="AD74" s="46">
        <v>0.91259999999999997</v>
      </c>
      <c r="AE74" s="46" t="s">
        <v>19</v>
      </c>
      <c r="AF74" s="46">
        <v>9.26</v>
      </c>
      <c r="AG74" s="46">
        <v>9.6300000000000008</v>
      </c>
      <c r="AH74" s="46">
        <v>0.77600000000000002</v>
      </c>
      <c r="AI74" s="46">
        <v>3.5270000000000001</v>
      </c>
      <c r="AJ74" s="46">
        <v>0.91100000000000003</v>
      </c>
      <c r="AK74" s="46" t="s">
        <v>19</v>
      </c>
      <c r="AL74" s="46">
        <v>9.26</v>
      </c>
      <c r="AM74" s="46">
        <v>9.6300000000000008</v>
      </c>
      <c r="AN74" s="46">
        <v>0.78900000000000003</v>
      </c>
      <c r="AO74" s="46">
        <v>3.5859999999999999</v>
      </c>
      <c r="AP74" s="46">
        <v>0.8861</v>
      </c>
      <c r="AQ74" s="46" t="s">
        <v>18</v>
      </c>
      <c r="AR74" s="46">
        <v>9.26</v>
      </c>
      <c r="AS74" s="46">
        <v>9.6300000000000008</v>
      </c>
      <c r="AT74" s="46">
        <v>2.3860000000000001</v>
      </c>
      <c r="AU74" s="46">
        <v>10.843999999999999</v>
      </c>
      <c r="AV74" s="46">
        <v>0.91979999999999995</v>
      </c>
      <c r="AW74" s="46" t="s">
        <v>19</v>
      </c>
      <c r="AX74" s="46">
        <v>9.26</v>
      </c>
      <c r="AY74" s="46">
        <v>9.64</v>
      </c>
      <c r="AZ74" s="46">
        <v>2.3090000000000002</v>
      </c>
      <c r="BA74" s="46">
        <v>10.494999999999999</v>
      </c>
      <c r="BB74" s="46">
        <v>0.89390000000000003</v>
      </c>
      <c r="BC74" s="46" t="s">
        <v>18</v>
      </c>
      <c r="BD74" s="46">
        <v>9.26</v>
      </c>
      <c r="BE74" s="46">
        <v>9.6300000000000008</v>
      </c>
      <c r="BF74" s="46">
        <v>2.319</v>
      </c>
      <c r="BG74" s="46">
        <v>10.541</v>
      </c>
      <c r="BH74" s="46">
        <v>0.9012</v>
      </c>
      <c r="BI74" s="46" t="s">
        <v>18</v>
      </c>
      <c r="BJ74" s="46">
        <v>9.26</v>
      </c>
      <c r="BK74" s="46">
        <v>9.64</v>
      </c>
      <c r="BL74" s="46">
        <v>3.4710000000000001</v>
      </c>
      <c r="BM74" s="46">
        <v>15.776999999999999</v>
      </c>
      <c r="BN74" s="46">
        <v>0.90900000000000003</v>
      </c>
      <c r="BO74" s="46" t="s">
        <v>19</v>
      </c>
      <c r="BP74" s="46">
        <v>9.26</v>
      </c>
      <c r="BQ74" s="46">
        <v>9.64</v>
      </c>
      <c r="BR74" s="46">
        <v>3.6429999999999998</v>
      </c>
      <c r="BS74" s="46">
        <v>16.558</v>
      </c>
      <c r="BT74" s="46">
        <v>0.87439999999999996</v>
      </c>
      <c r="BU74" s="46" t="s">
        <v>18</v>
      </c>
      <c r="BV74" s="46">
        <v>9.26</v>
      </c>
      <c r="BW74" s="46">
        <v>9.64</v>
      </c>
      <c r="BX74" s="46">
        <v>3.589</v>
      </c>
      <c r="BY74" s="46">
        <v>16.315000000000001</v>
      </c>
      <c r="BZ74" s="46">
        <v>0.87570000000000003</v>
      </c>
      <c r="CA74" s="46" t="s">
        <v>18</v>
      </c>
      <c r="CB74" s="46">
        <v>9.26</v>
      </c>
      <c r="CC74" s="46">
        <v>9.6300000000000008</v>
      </c>
      <c r="CD74" s="46">
        <v>5.2750000000000004</v>
      </c>
      <c r="CE74" s="46">
        <v>23.977</v>
      </c>
      <c r="CF74" s="46">
        <v>0.89119999999999999</v>
      </c>
      <c r="CG74" s="46" t="s">
        <v>18</v>
      </c>
      <c r="CH74" s="46">
        <v>9.26</v>
      </c>
      <c r="CI74" s="46">
        <v>9.64</v>
      </c>
      <c r="CJ74" s="46">
        <v>5.1580000000000004</v>
      </c>
      <c r="CK74" s="46">
        <v>23.445</v>
      </c>
      <c r="CL74" s="46">
        <v>0.89729999999999999</v>
      </c>
      <c r="CM74" s="46" t="s">
        <v>18</v>
      </c>
      <c r="CN74" s="46">
        <v>9.26</v>
      </c>
      <c r="CO74" s="46">
        <v>9.6300000000000008</v>
      </c>
      <c r="CP74" s="46">
        <v>5.1609999999999996</v>
      </c>
      <c r="CQ74" s="46">
        <v>23.459</v>
      </c>
      <c r="CR74" s="46">
        <v>0.91090000000000004</v>
      </c>
      <c r="CS74" s="46" t="s">
        <v>19</v>
      </c>
    </row>
    <row r="75" spans="1:97" ht="15.75" customHeight="1" x14ac:dyDescent="0.25">
      <c r="A75" s="46" t="s">
        <v>33</v>
      </c>
      <c r="B75" s="46">
        <v>118</v>
      </c>
      <c r="C75" s="46">
        <v>138</v>
      </c>
      <c r="D75" s="46" t="s">
        <v>89</v>
      </c>
      <c r="E75" s="46">
        <v>9.0399999999999991</v>
      </c>
      <c r="F75" s="46">
        <v>4</v>
      </c>
      <c r="G75" s="46">
        <v>18</v>
      </c>
      <c r="H75" s="46">
        <v>8.98</v>
      </c>
      <c r="I75" s="46">
        <v>9.4</v>
      </c>
      <c r="J75" s="46">
        <v>0.39500000000000002</v>
      </c>
      <c r="K75" s="46">
        <v>2.1920000000000002</v>
      </c>
      <c r="L75" s="46">
        <v>0.95220000000000005</v>
      </c>
      <c r="M75" s="46" t="s">
        <v>19</v>
      </c>
      <c r="N75" s="46">
        <v>8.98</v>
      </c>
      <c r="O75" s="46">
        <v>9.4</v>
      </c>
      <c r="P75" s="46">
        <v>0.35499999999999998</v>
      </c>
      <c r="Q75" s="46">
        <v>1.972</v>
      </c>
      <c r="R75" s="46">
        <v>0.95120000000000005</v>
      </c>
      <c r="S75" s="46" t="s">
        <v>19</v>
      </c>
      <c r="T75" s="46">
        <v>8.98</v>
      </c>
      <c r="U75" s="46">
        <v>9.4</v>
      </c>
      <c r="V75" s="46">
        <v>0.438</v>
      </c>
      <c r="W75" s="46">
        <v>2.4340000000000002</v>
      </c>
      <c r="X75" s="46">
        <v>0.95269999999999999</v>
      </c>
      <c r="Y75" s="46" t="s">
        <v>19</v>
      </c>
      <c r="Z75" s="46">
        <v>8.98</v>
      </c>
      <c r="AA75" s="46">
        <v>9.4</v>
      </c>
      <c r="AB75" s="46">
        <v>0.76100000000000001</v>
      </c>
      <c r="AC75" s="46">
        <v>4.226</v>
      </c>
      <c r="AD75" s="46">
        <v>0.94169999999999998</v>
      </c>
      <c r="AE75" s="46" t="s">
        <v>19</v>
      </c>
      <c r="AF75" s="46">
        <v>8.98</v>
      </c>
      <c r="AG75" s="46">
        <v>9.4</v>
      </c>
      <c r="AH75" s="46">
        <v>0.83899999999999997</v>
      </c>
      <c r="AI75" s="46">
        <v>4.6630000000000003</v>
      </c>
      <c r="AJ75" s="46">
        <v>0.94450000000000001</v>
      </c>
      <c r="AK75" s="46" t="s">
        <v>19</v>
      </c>
      <c r="AL75" s="46">
        <v>8.98</v>
      </c>
      <c r="AM75" s="46">
        <v>9.4</v>
      </c>
      <c r="AN75" s="46">
        <v>0.84899999999999998</v>
      </c>
      <c r="AO75" s="46">
        <v>4.7190000000000003</v>
      </c>
      <c r="AP75" s="46">
        <v>0.9335</v>
      </c>
      <c r="AQ75" s="46" t="s">
        <v>19</v>
      </c>
      <c r="AR75" s="46">
        <v>8.98</v>
      </c>
      <c r="AS75" s="46">
        <v>9.4</v>
      </c>
      <c r="AT75" s="46">
        <v>2.4649999999999999</v>
      </c>
      <c r="AU75" s="46">
        <v>13.695</v>
      </c>
      <c r="AV75" s="46">
        <v>0.95650000000000002</v>
      </c>
      <c r="AW75" s="46" t="s">
        <v>19</v>
      </c>
      <c r="AX75" s="46">
        <v>8.98</v>
      </c>
      <c r="AY75" s="46">
        <v>9.4</v>
      </c>
      <c r="AZ75" s="46">
        <v>2.3879999999999999</v>
      </c>
      <c r="BA75" s="46">
        <v>13.266</v>
      </c>
      <c r="BB75" s="46">
        <v>0.93779999999999997</v>
      </c>
      <c r="BC75" s="46" t="s">
        <v>19</v>
      </c>
      <c r="BD75" s="46">
        <v>8.98</v>
      </c>
      <c r="BE75" s="46">
        <v>9.4</v>
      </c>
      <c r="BF75" s="46">
        <v>2.399</v>
      </c>
      <c r="BG75" s="46">
        <v>13.327</v>
      </c>
      <c r="BH75" s="46">
        <v>0.93189999999999995</v>
      </c>
      <c r="BI75" s="46" t="s">
        <v>19</v>
      </c>
      <c r="BJ75" s="46">
        <v>8.98</v>
      </c>
      <c r="BK75" s="46">
        <v>9.4</v>
      </c>
      <c r="BL75" s="46">
        <v>3.391</v>
      </c>
      <c r="BM75" s="46">
        <v>18.838000000000001</v>
      </c>
      <c r="BN75" s="46">
        <v>0.95469999999999999</v>
      </c>
      <c r="BO75" s="46" t="s">
        <v>19</v>
      </c>
      <c r="BP75" s="46">
        <v>8.98</v>
      </c>
      <c r="BQ75" s="46">
        <v>9.4</v>
      </c>
      <c r="BR75" s="46">
        <v>3.552</v>
      </c>
      <c r="BS75" s="46">
        <v>19.734999999999999</v>
      </c>
      <c r="BT75" s="46">
        <v>0.93459999999999999</v>
      </c>
      <c r="BU75" s="46" t="s">
        <v>19</v>
      </c>
      <c r="BV75" s="46">
        <v>8.98</v>
      </c>
      <c r="BW75" s="46">
        <v>9.4</v>
      </c>
      <c r="BX75" s="46">
        <v>3.4369999999999998</v>
      </c>
      <c r="BY75" s="46">
        <v>19.091999999999999</v>
      </c>
      <c r="BZ75" s="46">
        <v>0.93889999999999996</v>
      </c>
      <c r="CA75" s="46" t="s">
        <v>19</v>
      </c>
      <c r="CB75" s="46">
        <v>8.98</v>
      </c>
      <c r="CC75" s="46">
        <v>9.4</v>
      </c>
      <c r="CD75" s="46">
        <v>4.2569999999999997</v>
      </c>
      <c r="CE75" s="46">
        <v>23.648</v>
      </c>
      <c r="CF75" s="46">
        <v>0.94359999999999999</v>
      </c>
      <c r="CG75" s="46" t="s">
        <v>19</v>
      </c>
      <c r="CH75" s="46">
        <v>8.98</v>
      </c>
      <c r="CI75" s="46">
        <v>9.4</v>
      </c>
      <c r="CJ75" s="46">
        <v>4.149</v>
      </c>
      <c r="CK75" s="46">
        <v>23.050999999999998</v>
      </c>
      <c r="CL75" s="46">
        <v>0.94779999999999998</v>
      </c>
      <c r="CM75" s="46" t="s">
        <v>19</v>
      </c>
      <c r="CN75" s="46">
        <v>8.98</v>
      </c>
      <c r="CO75" s="46">
        <v>9.4</v>
      </c>
      <c r="CP75" s="46">
        <v>4.1589999999999998</v>
      </c>
      <c r="CQ75" s="46">
        <v>23.108000000000001</v>
      </c>
      <c r="CR75" s="46">
        <v>0.9526</v>
      </c>
      <c r="CS75" s="46" t="s">
        <v>19</v>
      </c>
    </row>
    <row r="76" spans="1:97" ht="15.75" customHeight="1" x14ac:dyDescent="0.25">
      <c r="A76" s="46" t="s">
        <v>33</v>
      </c>
      <c r="B76" s="46">
        <v>118</v>
      </c>
      <c r="C76" s="46">
        <v>138</v>
      </c>
      <c r="D76" s="46" t="s">
        <v>89</v>
      </c>
      <c r="E76" s="46">
        <v>9.0399999999999991</v>
      </c>
      <c r="F76" s="46">
        <v>5</v>
      </c>
      <c r="G76" s="46">
        <v>18</v>
      </c>
      <c r="H76" s="46">
        <v>8.9</v>
      </c>
      <c r="I76" s="46">
        <v>9.06</v>
      </c>
      <c r="J76" s="46">
        <v>0.45100000000000001</v>
      </c>
      <c r="K76" s="46">
        <v>2.504</v>
      </c>
      <c r="L76" s="46">
        <v>0.95020000000000004</v>
      </c>
      <c r="M76" s="46" t="s">
        <v>19</v>
      </c>
      <c r="N76" s="46">
        <v>8.91</v>
      </c>
      <c r="O76" s="46">
        <v>9.06</v>
      </c>
      <c r="P76" s="46">
        <v>0.38</v>
      </c>
      <c r="Q76" s="46">
        <v>2.1120000000000001</v>
      </c>
      <c r="R76" s="46">
        <v>0.95140000000000002</v>
      </c>
      <c r="S76" s="46" t="s">
        <v>19</v>
      </c>
      <c r="T76" s="46">
        <v>8.9</v>
      </c>
      <c r="U76" s="46">
        <v>9.0500000000000007</v>
      </c>
      <c r="V76" s="46">
        <v>0.48799999999999999</v>
      </c>
      <c r="W76" s="46">
        <v>2.7090000000000001</v>
      </c>
      <c r="X76" s="46">
        <v>0.95509999999999995</v>
      </c>
      <c r="Y76" s="46" t="s">
        <v>19</v>
      </c>
      <c r="Z76" s="46">
        <v>8.91</v>
      </c>
      <c r="AA76" s="46">
        <v>9.06</v>
      </c>
      <c r="AB76" s="46">
        <v>0.82</v>
      </c>
      <c r="AC76" s="46">
        <v>4.5540000000000003</v>
      </c>
      <c r="AD76" s="46">
        <v>0.96189999999999998</v>
      </c>
      <c r="AE76" s="46" t="s">
        <v>19</v>
      </c>
      <c r="AF76" s="46">
        <v>8.9</v>
      </c>
      <c r="AG76" s="46">
        <v>9.06</v>
      </c>
      <c r="AH76" s="46">
        <v>0.91</v>
      </c>
      <c r="AI76" s="46">
        <v>5.0540000000000003</v>
      </c>
      <c r="AJ76" s="46">
        <v>0.94640000000000002</v>
      </c>
      <c r="AK76" s="46" t="s">
        <v>19</v>
      </c>
      <c r="AL76" s="46">
        <v>8.9</v>
      </c>
      <c r="AM76" s="46">
        <v>9.0500000000000007</v>
      </c>
      <c r="AN76" s="46">
        <v>0.90400000000000003</v>
      </c>
      <c r="AO76" s="46">
        <v>5.024</v>
      </c>
      <c r="AP76" s="46">
        <v>0.93810000000000004</v>
      </c>
      <c r="AQ76" s="46" t="s">
        <v>19</v>
      </c>
      <c r="AR76" s="46">
        <v>8.9</v>
      </c>
      <c r="AS76" s="46">
        <v>9.06</v>
      </c>
      <c r="AT76" s="46">
        <v>2.61</v>
      </c>
      <c r="AU76" s="46">
        <v>14.5</v>
      </c>
      <c r="AV76" s="46">
        <v>0.95520000000000005</v>
      </c>
      <c r="AW76" s="46" t="s">
        <v>19</v>
      </c>
      <c r="AX76" s="46">
        <v>8.91</v>
      </c>
      <c r="AY76" s="46">
        <v>9.06</v>
      </c>
      <c r="AZ76" s="46">
        <v>2.5579999999999998</v>
      </c>
      <c r="BA76" s="46">
        <v>14.212999999999999</v>
      </c>
      <c r="BB76" s="46">
        <v>0.94230000000000003</v>
      </c>
      <c r="BC76" s="46" t="s">
        <v>19</v>
      </c>
      <c r="BD76" s="46">
        <v>8.9</v>
      </c>
      <c r="BE76" s="46">
        <v>9.06</v>
      </c>
      <c r="BF76" s="46">
        <v>2.5459999999999998</v>
      </c>
      <c r="BG76" s="46">
        <v>14.145</v>
      </c>
      <c r="BH76" s="46">
        <v>0.94969999999999999</v>
      </c>
      <c r="BI76" s="46" t="s">
        <v>19</v>
      </c>
      <c r="BJ76" s="46">
        <v>8.91</v>
      </c>
      <c r="BK76" s="46">
        <v>9.06</v>
      </c>
      <c r="BL76" s="46">
        <v>3.5870000000000002</v>
      </c>
      <c r="BM76" s="46">
        <v>19.925000000000001</v>
      </c>
      <c r="BN76" s="46">
        <v>0.94130000000000003</v>
      </c>
      <c r="BO76" s="46" t="s">
        <v>19</v>
      </c>
      <c r="BP76" s="46">
        <v>8.91</v>
      </c>
      <c r="BQ76" s="46">
        <v>9.06</v>
      </c>
      <c r="BR76" s="46">
        <v>3.7519999999999998</v>
      </c>
      <c r="BS76" s="46">
        <v>20.847000000000001</v>
      </c>
      <c r="BT76" s="46">
        <v>0.94289999999999996</v>
      </c>
      <c r="BU76" s="46" t="s">
        <v>19</v>
      </c>
      <c r="BV76" s="46">
        <v>8.9</v>
      </c>
      <c r="BW76" s="46">
        <v>9.06</v>
      </c>
      <c r="BX76" s="46">
        <v>3.6190000000000002</v>
      </c>
      <c r="BY76" s="46">
        <v>20.103000000000002</v>
      </c>
      <c r="BZ76" s="46">
        <v>0.93700000000000006</v>
      </c>
      <c r="CA76" s="46" t="s">
        <v>19</v>
      </c>
      <c r="CB76" s="46">
        <v>8.9</v>
      </c>
      <c r="CC76" s="46">
        <v>9.0500000000000007</v>
      </c>
      <c r="CD76" s="46">
        <v>4.4580000000000002</v>
      </c>
      <c r="CE76" s="46">
        <v>24.768000000000001</v>
      </c>
      <c r="CF76" s="46">
        <v>0.93530000000000002</v>
      </c>
      <c r="CG76" s="46" t="s">
        <v>19</v>
      </c>
      <c r="CH76" s="46">
        <v>8.91</v>
      </c>
      <c r="CI76" s="46">
        <v>9.06</v>
      </c>
      <c r="CJ76" s="46">
        <v>4.3490000000000002</v>
      </c>
      <c r="CK76" s="46">
        <v>24.16</v>
      </c>
      <c r="CL76" s="46">
        <v>0.95620000000000005</v>
      </c>
      <c r="CM76" s="46" t="s">
        <v>19</v>
      </c>
      <c r="CN76" s="46">
        <v>8.9</v>
      </c>
      <c r="CO76" s="46">
        <v>9.0500000000000007</v>
      </c>
      <c r="CP76" s="46">
        <v>4.2990000000000004</v>
      </c>
      <c r="CQ76" s="46">
        <v>23.885000000000002</v>
      </c>
      <c r="CR76" s="46">
        <v>0.88049999999999995</v>
      </c>
      <c r="CS76" s="46" t="s">
        <v>18</v>
      </c>
    </row>
    <row r="77" spans="1:97" ht="15.75" customHeight="1" x14ac:dyDescent="0.25">
      <c r="A77" s="46" t="s">
        <v>33</v>
      </c>
      <c r="B77" s="46">
        <v>118</v>
      </c>
      <c r="C77" s="46">
        <v>141</v>
      </c>
      <c r="D77" s="46" t="s">
        <v>90</v>
      </c>
      <c r="E77" s="46">
        <v>8.7899999999999991</v>
      </c>
      <c r="F77" s="46">
        <v>5</v>
      </c>
      <c r="G77" s="46">
        <v>21</v>
      </c>
      <c r="H77" s="46">
        <v>8.4600000000000009</v>
      </c>
      <c r="I77" s="46">
        <v>9.1199999999999992</v>
      </c>
      <c r="J77" s="46">
        <v>0.42299999999999999</v>
      </c>
      <c r="K77" s="46">
        <v>2.012</v>
      </c>
      <c r="L77" s="46">
        <v>0.96299999999999997</v>
      </c>
      <c r="M77" s="46" t="s">
        <v>19</v>
      </c>
      <c r="N77" s="46">
        <v>8.4600000000000009</v>
      </c>
      <c r="O77" s="46">
        <v>9.1199999999999992</v>
      </c>
      <c r="P77" s="46">
        <v>0.37</v>
      </c>
      <c r="Q77" s="46">
        <v>1.764</v>
      </c>
      <c r="R77" s="46">
        <v>0.9657</v>
      </c>
      <c r="S77" s="46" t="s">
        <v>19</v>
      </c>
      <c r="T77" s="46">
        <v>8.4600000000000009</v>
      </c>
      <c r="U77" s="46">
        <v>9.1199999999999992</v>
      </c>
      <c r="V77" s="46">
        <v>0.46300000000000002</v>
      </c>
      <c r="W77" s="46">
        <v>2.206</v>
      </c>
      <c r="X77" s="46">
        <v>0.96840000000000004</v>
      </c>
      <c r="Y77" s="46" t="s">
        <v>19</v>
      </c>
      <c r="Z77" s="46">
        <v>8.4600000000000009</v>
      </c>
      <c r="AA77" s="46">
        <v>9.1300000000000008</v>
      </c>
      <c r="AB77" s="46">
        <v>0.76900000000000002</v>
      </c>
      <c r="AC77" s="46">
        <v>3.6619999999999999</v>
      </c>
      <c r="AD77" s="46">
        <v>0.96840000000000004</v>
      </c>
      <c r="AE77" s="46" t="s">
        <v>19</v>
      </c>
      <c r="AF77" s="46">
        <v>8.4600000000000009</v>
      </c>
      <c r="AG77" s="46">
        <v>9.1199999999999992</v>
      </c>
      <c r="AH77" s="46">
        <v>0.86699999999999999</v>
      </c>
      <c r="AI77" s="46">
        <v>4.1310000000000002</v>
      </c>
      <c r="AJ77" s="46">
        <v>0.96879999999999999</v>
      </c>
      <c r="AK77" s="46" t="s">
        <v>19</v>
      </c>
      <c r="AL77" s="46">
        <v>8.4600000000000009</v>
      </c>
      <c r="AM77" s="46">
        <v>9.1199999999999992</v>
      </c>
      <c r="AN77" s="46">
        <v>0.85299999999999998</v>
      </c>
      <c r="AO77" s="46">
        <v>4.0599999999999996</v>
      </c>
      <c r="AP77" s="46">
        <v>0.96160000000000001</v>
      </c>
      <c r="AQ77" s="46" t="s">
        <v>19</v>
      </c>
      <c r="AR77" s="46">
        <v>8.4600000000000009</v>
      </c>
      <c r="AS77" s="46">
        <v>9.1199999999999992</v>
      </c>
      <c r="AT77" s="46">
        <v>2.5230000000000001</v>
      </c>
      <c r="AU77" s="46">
        <v>12.013999999999999</v>
      </c>
      <c r="AV77" s="46">
        <v>0.96220000000000006</v>
      </c>
      <c r="AW77" s="46" t="s">
        <v>19</v>
      </c>
      <c r="AX77" s="46">
        <v>8.4600000000000009</v>
      </c>
      <c r="AY77" s="46">
        <v>9.1199999999999992</v>
      </c>
      <c r="AZ77" s="46">
        <v>2.4239999999999999</v>
      </c>
      <c r="BA77" s="46">
        <v>11.545</v>
      </c>
      <c r="BB77" s="46">
        <v>0.96220000000000006</v>
      </c>
      <c r="BC77" s="46" t="s">
        <v>19</v>
      </c>
      <c r="BD77" s="46">
        <v>8.4600000000000009</v>
      </c>
      <c r="BE77" s="46">
        <v>9.1199999999999992</v>
      </c>
      <c r="BF77" s="46">
        <v>2.4950000000000001</v>
      </c>
      <c r="BG77" s="46">
        <v>11.881</v>
      </c>
      <c r="BH77" s="46">
        <v>0.96279999999999999</v>
      </c>
      <c r="BI77" s="46" t="s">
        <v>19</v>
      </c>
      <c r="BJ77" s="46">
        <v>8.4600000000000009</v>
      </c>
      <c r="BK77" s="46">
        <v>9.1199999999999992</v>
      </c>
      <c r="BL77" s="46">
        <v>3.4470000000000001</v>
      </c>
      <c r="BM77" s="46">
        <v>16.416</v>
      </c>
      <c r="BN77" s="46">
        <v>0.96560000000000001</v>
      </c>
      <c r="BO77" s="46" t="s">
        <v>19</v>
      </c>
      <c r="BP77" s="46">
        <v>8.4600000000000009</v>
      </c>
      <c r="BQ77" s="46">
        <v>9.1199999999999992</v>
      </c>
      <c r="BR77" s="46">
        <v>3.5670000000000002</v>
      </c>
      <c r="BS77" s="46">
        <v>16.986000000000001</v>
      </c>
      <c r="BT77" s="46">
        <v>0.96240000000000003</v>
      </c>
      <c r="BU77" s="46" t="s">
        <v>19</v>
      </c>
      <c r="BV77" s="46">
        <v>8.4600000000000009</v>
      </c>
      <c r="BW77" s="46">
        <v>9.1199999999999992</v>
      </c>
      <c r="BX77" s="46">
        <v>3.5449999999999999</v>
      </c>
      <c r="BY77" s="46">
        <v>16.88</v>
      </c>
      <c r="BZ77" s="46">
        <v>0.96340000000000003</v>
      </c>
      <c r="CA77" s="46" t="s">
        <v>19</v>
      </c>
      <c r="CB77" s="46">
        <v>8.4600000000000009</v>
      </c>
      <c r="CC77" s="46">
        <v>9.1199999999999992</v>
      </c>
      <c r="CD77" s="46">
        <v>4.5510000000000002</v>
      </c>
      <c r="CE77" s="46">
        <v>21.670999999999999</v>
      </c>
      <c r="CF77" s="46">
        <v>0.9496</v>
      </c>
      <c r="CG77" s="46" t="s">
        <v>19</v>
      </c>
      <c r="CH77" s="46">
        <v>8.4600000000000009</v>
      </c>
      <c r="CI77" s="46">
        <v>9.1199999999999992</v>
      </c>
      <c r="CJ77" s="46">
        <v>4.4669999999999996</v>
      </c>
      <c r="CK77" s="46">
        <v>21.27</v>
      </c>
      <c r="CL77" s="46">
        <v>0.95989999999999998</v>
      </c>
      <c r="CM77" s="46" t="s">
        <v>19</v>
      </c>
      <c r="CN77" s="46">
        <v>8.4600000000000009</v>
      </c>
      <c r="CO77" s="46">
        <v>9.1199999999999992</v>
      </c>
      <c r="CP77" s="46">
        <v>4.5140000000000002</v>
      </c>
      <c r="CQ77" s="46">
        <v>21.494</v>
      </c>
      <c r="CR77" s="46">
        <v>0.96060000000000001</v>
      </c>
      <c r="CS77" s="46" t="s">
        <v>19</v>
      </c>
    </row>
    <row r="78" spans="1:97" ht="15.75" customHeight="1" x14ac:dyDescent="0.25">
      <c r="A78" s="46" t="s">
        <v>33</v>
      </c>
      <c r="B78" s="46">
        <v>118</v>
      </c>
      <c r="C78" s="46">
        <v>150</v>
      </c>
      <c r="D78" s="46" t="s">
        <v>91</v>
      </c>
      <c r="E78" s="46">
        <v>11</v>
      </c>
      <c r="F78" s="46">
        <v>4</v>
      </c>
      <c r="G78" s="46">
        <v>30</v>
      </c>
      <c r="H78" s="46">
        <v>10.79</v>
      </c>
      <c r="I78" s="46">
        <v>11.29</v>
      </c>
      <c r="J78" s="46">
        <v>0.58699999999999997</v>
      </c>
      <c r="K78" s="46">
        <v>1.9570000000000001</v>
      </c>
      <c r="L78" s="46">
        <v>0.9526</v>
      </c>
      <c r="M78" s="46" t="s">
        <v>19</v>
      </c>
      <c r="N78" s="46">
        <v>10.79</v>
      </c>
      <c r="O78" s="46">
        <v>11.29</v>
      </c>
      <c r="P78" s="46">
        <v>0.53500000000000003</v>
      </c>
      <c r="Q78" s="46">
        <v>1.784</v>
      </c>
      <c r="R78" s="46">
        <v>0.95530000000000004</v>
      </c>
      <c r="S78" s="46" t="s">
        <v>19</v>
      </c>
      <c r="T78" s="46">
        <v>10.79</v>
      </c>
      <c r="U78" s="46">
        <v>11.29</v>
      </c>
      <c r="V78" s="46">
        <v>0.67500000000000004</v>
      </c>
      <c r="W78" s="46">
        <v>2.2490000000000001</v>
      </c>
      <c r="X78" s="46">
        <v>0.94279999999999997</v>
      </c>
      <c r="Y78" s="46" t="s">
        <v>19</v>
      </c>
      <c r="Z78" s="46">
        <v>10.8</v>
      </c>
      <c r="AA78" s="46">
        <v>11.29</v>
      </c>
      <c r="AB78" s="46">
        <v>1.0069999999999999</v>
      </c>
      <c r="AC78" s="46">
        <v>3.3570000000000002</v>
      </c>
      <c r="AD78" s="46">
        <v>0.91169999999999995</v>
      </c>
      <c r="AE78" s="46" t="s">
        <v>19</v>
      </c>
      <c r="AF78" s="46">
        <v>10.79</v>
      </c>
      <c r="AG78" s="46">
        <v>11.29</v>
      </c>
      <c r="AH78" s="46">
        <v>1.1539999999999999</v>
      </c>
      <c r="AI78" s="46">
        <v>3.8479999999999999</v>
      </c>
      <c r="AJ78" s="46">
        <v>0.92689999999999995</v>
      </c>
      <c r="AK78" s="46" t="s">
        <v>19</v>
      </c>
      <c r="AL78" s="46">
        <v>10.79</v>
      </c>
      <c r="AM78" s="46">
        <v>11.29</v>
      </c>
      <c r="AN78" s="46">
        <v>1.2050000000000001</v>
      </c>
      <c r="AO78" s="46">
        <v>4.016</v>
      </c>
      <c r="AP78" s="46">
        <v>0.95179999999999998</v>
      </c>
      <c r="AQ78" s="46" t="s">
        <v>19</v>
      </c>
      <c r="AR78" s="46">
        <v>10.79</v>
      </c>
      <c r="AS78" s="46">
        <v>11.29</v>
      </c>
      <c r="AT78" s="46">
        <v>3.6930000000000001</v>
      </c>
      <c r="AU78" s="46">
        <v>12.31</v>
      </c>
      <c r="AV78" s="46">
        <v>0.9456</v>
      </c>
      <c r="AW78" s="46" t="s">
        <v>19</v>
      </c>
      <c r="AX78" s="46">
        <v>10.79</v>
      </c>
      <c r="AY78" s="46">
        <v>11.29</v>
      </c>
      <c r="AZ78" s="46">
        <v>3.5950000000000002</v>
      </c>
      <c r="BA78" s="46">
        <v>11.981999999999999</v>
      </c>
      <c r="BB78" s="46">
        <v>0.94240000000000002</v>
      </c>
      <c r="BC78" s="46" t="s">
        <v>19</v>
      </c>
      <c r="BD78" s="46">
        <v>10.79</v>
      </c>
      <c r="BE78" s="46">
        <v>11.29</v>
      </c>
      <c r="BF78" s="46">
        <v>3.665</v>
      </c>
      <c r="BG78" s="46">
        <v>12.218</v>
      </c>
      <c r="BH78" s="46">
        <v>0.95250000000000001</v>
      </c>
      <c r="BI78" s="46" t="s">
        <v>19</v>
      </c>
      <c r="BJ78" s="46">
        <v>10.8</v>
      </c>
      <c r="BK78" s="46">
        <v>11.29</v>
      </c>
      <c r="BL78" s="46">
        <v>5.1139999999999999</v>
      </c>
      <c r="BM78" s="46">
        <v>17.047000000000001</v>
      </c>
      <c r="BN78" s="46">
        <v>0.94930000000000003</v>
      </c>
      <c r="BO78" s="46" t="s">
        <v>19</v>
      </c>
      <c r="BP78" s="46">
        <v>10.8</v>
      </c>
      <c r="BQ78" s="46">
        <v>11.29</v>
      </c>
      <c r="BR78" s="46">
        <v>5.1420000000000003</v>
      </c>
      <c r="BS78" s="46">
        <v>17.141999999999999</v>
      </c>
      <c r="BT78" s="46">
        <v>0.94089999999999996</v>
      </c>
      <c r="BU78" s="46" t="s">
        <v>19</v>
      </c>
      <c r="BV78" s="46">
        <v>10.79</v>
      </c>
      <c r="BW78" s="46">
        <v>11.29</v>
      </c>
      <c r="BX78" s="46">
        <v>5.0890000000000004</v>
      </c>
      <c r="BY78" s="46">
        <v>16.963999999999999</v>
      </c>
      <c r="BZ78" s="46">
        <v>0.92449999999999999</v>
      </c>
      <c r="CA78" s="46" t="s">
        <v>19</v>
      </c>
      <c r="CB78" s="46">
        <v>10.79</v>
      </c>
      <c r="CC78" s="46">
        <v>11.29</v>
      </c>
      <c r="CD78" s="46">
        <v>7.3849999999999998</v>
      </c>
      <c r="CE78" s="46">
        <v>24.616</v>
      </c>
      <c r="CF78" s="46">
        <v>0.93740000000000001</v>
      </c>
      <c r="CG78" s="46" t="s">
        <v>19</v>
      </c>
      <c r="CH78" s="46">
        <v>10.79</v>
      </c>
      <c r="CI78" s="46">
        <v>11.29</v>
      </c>
      <c r="CJ78" s="46">
        <v>7.3170000000000002</v>
      </c>
      <c r="CK78" s="46">
        <v>24.39</v>
      </c>
      <c r="CL78" s="46">
        <v>0.93620000000000003</v>
      </c>
      <c r="CM78" s="46" t="s">
        <v>19</v>
      </c>
      <c r="CN78" s="46">
        <v>10.79</v>
      </c>
      <c r="CO78" s="46">
        <v>11.29</v>
      </c>
      <c r="CP78" s="46">
        <v>7.3049999999999997</v>
      </c>
      <c r="CQ78" s="46">
        <v>24.350999999999999</v>
      </c>
      <c r="CR78" s="46">
        <v>0.93840000000000001</v>
      </c>
      <c r="CS78" s="46" t="s">
        <v>19</v>
      </c>
    </row>
    <row r="79" spans="1:97" ht="15.75" customHeight="1" x14ac:dyDescent="0.25">
      <c r="A79" s="46" t="s">
        <v>33</v>
      </c>
      <c r="B79" s="46">
        <v>118</v>
      </c>
      <c r="C79" s="46">
        <v>150</v>
      </c>
      <c r="D79" s="46" t="s">
        <v>91</v>
      </c>
      <c r="E79" s="46">
        <v>11</v>
      </c>
      <c r="F79" s="46">
        <v>6</v>
      </c>
      <c r="G79" s="46">
        <v>30</v>
      </c>
      <c r="H79" s="46">
        <v>10.74</v>
      </c>
      <c r="I79" s="46">
        <v>11.49</v>
      </c>
      <c r="J79" s="46">
        <v>0.58799999999999997</v>
      </c>
      <c r="K79" s="46">
        <v>1.9590000000000001</v>
      </c>
      <c r="L79" s="46">
        <v>0.95440000000000003</v>
      </c>
      <c r="M79" s="46" t="s">
        <v>19</v>
      </c>
      <c r="N79" s="46">
        <v>10.74</v>
      </c>
      <c r="O79" s="46">
        <v>11.49</v>
      </c>
      <c r="P79" s="46">
        <v>0.54800000000000004</v>
      </c>
      <c r="Q79" s="46">
        <v>1.825</v>
      </c>
      <c r="R79" s="46">
        <v>0.94930000000000003</v>
      </c>
      <c r="S79" s="46" t="s">
        <v>19</v>
      </c>
      <c r="T79" s="46">
        <v>10.74</v>
      </c>
      <c r="U79" s="46">
        <v>11.49</v>
      </c>
      <c r="V79" s="46">
        <v>0.65500000000000003</v>
      </c>
      <c r="W79" s="46">
        <v>2.1850000000000001</v>
      </c>
      <c r="X79" s="46">
        <v>0.95830000000000004</v>
      </c>
      <c r="Y79" s="46" t="s">
        <v>19</v>
      </c>
      <c r="Z79" s="46">
        <v>10.74</v>
      </c>
      <c r="AA79" s="46">
        <v>11.49</v>
      </c>
      <c r="AB79" s="46">
        <v>1.0009999999999999</v>
      </c>
      <c r="AC79" s="46">
        <v>3.3359999999999999</v>
      </c>
      <c r="AD79" s="46">
        <v>0.95020000000000004</v>
      </c>
      <c r="AE79" s="46" t="s">
        <v>19</v>
      </c>
      <c r="AF79" s="46">
        <v>10.74</v>
      </c>
      <c r="AG79" s="46">
        <v>11.49</v>
      </c>
      <c r="AH79" s="46">
        <v>1.1459999999999999</v>
      </c>
      <c r="AI79" s="46">
        <v>3.82</v>
      </c>
      <c r="AJ79" s="46">
        <v>0.95130000000000003</v>
      </c>
      <c r="AK79" s="46" t="s">
        <v>19</v>
      </c>
      <c r="AL79" s="46">
        <v>10.74</v>
      </c>
      <c r="AM79" s="46">
        <v>11.49</v>
      </c>
      <c r="AN79" s="46">
        <v>1.2050000000000001</v>
      </c>
      <c r="AO79" s="46">
        <v>4.0179999999999998</v>
      </c>
      <c r="AP79" s="46">
        <v>0.93689999999999996</v>
      </c>
      <c r="AQ79" s="46" t="s">
        <v>19</v>
      </c>
      <c r="AR79" s="46">
        <v>10.74</v>
      </c>
      <c r="AS79" s="46">
        <v>11.49</v>
      </c>
      <c r="AT79" s="46">
        <v>3.6749999999999998</v>
      </c>
      <c r="AU79" s="46">
        <v>12.249000000000001</v>
      </c>
      <c r="AV79" s="46">
        <v>0.94869999999999999</v>
      </c>
      <c r="AW79" s="46" t="s">
        <v>19</v>
      </c>
      <c r="AX79" s="46">
        <v>10.74</v>
      </c>
      <c r="AY79" s="46">
        <v>11.49</v>
      </c>
      <c r="AZ79" s="46">
        <v>3.5979999999999999</v>
      </c>
      <c r="BA79" s="46">
        <v>11.994</v>
      </c>
      <c r="BB79" s="46">
        <v>0.93640000000000001</v>
      </c>
      <c r="BC79" s="46" t="s">
        <v>19</v>
      </c>
      <c r="BD79" s="46">
        <v>10.74</v>
      </c>
      <c r="BE79" s="46">
        <v>11.49</v>
      </c>
      <c r="BF79" s="46">
        <v>3.6749999999999998</v>
      </c>
      <c r="BG79" s="46">
        <v>12.25</v>
      </c>
      <c r="BH79" s="46">
        <v>0.93089999999999995</v>
      </c>
      <c r="BI79" s="46" t="s">
        <v>19</v>
      </c>
      <c r="BJ79" s="46">
        <v>10.74</v>
      </c>
      <c r="BK79" s="46">
        <v>11.49</v>
      </c>
      <c r="BL79" s="46">
        <v>5.1509999999999998</v>
      </c>
      <c r="BM79" s="46">
        <v>17.167999999999999</v>
      </c>
      <c r="BN79" s="46">
        <v>0.93</v>
      </c>
      <c r="BO79" s="46" t="s">
        <v>19</v>
      </c>
      <c r="BP79" s="46">
        <v>10.74</v>
      </c>
      <c r="BQ79" s="46">
        <v>11.49</v>
      </c>
      <c r="BR79" s="46">
        <v>5.2069999999999999</v>
      </c>
      <c r="BS79" s="46">
        <v>17.358000000000001</v>
      </c>
      <c r="BT79" s="46">
        <v>0.92159999999999997</v>
      </c>
      <c r="BU79" s="46" t="s">
        <v>19</v>
      </c>
      <c r="BV79" s="46">
        <v>10.74</v>
      </c>
      <c r="BW79" s="46">
        <v>11.49</v>
      </c>
      <c r="BX79" s="46">
        <v>5.1070000000000002</v>
      </c>
      <c r="BY79" s="46">
        <v>17.024000000000001</v>
      </c>
      <c r="BZ79" s="46">
        <v>0.87909999999999999</v>
      </c>
      <c r="CA79" s="46" t="s">
        <v>18</v>
      </c>
      <c r="CB79" s="46">
        <v>10.74</v>
      </c>
      <c r="CC79" s="46">
        <v>11.49</v>
      </c>
      <c r="CD79" s="46">
        <v>7.3979999999999997</v>
      </c>
      <c r="CE79" s="46">
        <v>24.661000000000001</v>
      </c>
      <c r="CF79" s="46">
        <v>0.89890000000000003</v>
      </c>
      <c r="CG79" s="46" t="s">
        <v>19</v>
      </c>
      <c r="CH79" s="46">
        <v>10.74</v>
      </c>
      <c r="CI79" s="46">
        <v>11.49</v>
      </c>
      <c r="CJ79" s="46">
        <v>7.3369999999999997</v>
      </c>
      <c r="CK79" s="46">
        <v>24.456</v>
      </c>
      <c r="CL79" s="46">
        <v>0.90139999999999998</v>
      </c>
      <c r="CM79" s="46" t="s">
        <v>19</v>
      </c>
      <c r="CN79" s="46">
        <v>10.74</v>
      </c>
      <c r="CO79" s="46">
        <v>11.49</v>
      </c>
      <c r="CP79" s="46">
        <v>7.242</v>
      </c>
      <c r="CQ79" s="46">
        <v>24.140999999999998</v>
      </c>
      <c r="CR79" s="46">
        <v>0.89190000000000003</v>
      </c>
      <c r="CS79" s="46" t="s">
        <v>18</v>
      </c>
    </row>
    <row r="80" spans="1:97" ht="15.75" customHeight="1" x14ac:dyDescent="0.25">
      <c r="A80" s="46" t="s">
        <v>33</v>
      </c>
      <c r="B80" s="46">
        <v>121</v>
      </c>
      <c r="C80" s="46">
        <v>128</v>
      </c>
      <c r="D80" s="46" t="s">
        <v>92</v>
      </c>
      <c r="E80" s="46">
        <v>7</v>
      </c>
      <c r="F80" s="46">
        <v>2</v>
      </c>
      <c r="G80" s="46">
        <v>6</v>
      </c>
      <c r="H80" s="46">
        <v>6.8</v>
      </c>
      <c r="I80" s="46">
        <v>7.06</v>
      </c>
      <c r="J80" s="46">
        <v>9.1999999999999998E-2</v>
      </c>
      <c r="K80" s="46">
        <v>1.5329999999999999</v>
      </c>
      <c r="L80" s="46">
        <v>0.93100000000000005</v>
      </c>
      <c r="M80" s="46" t="s">
        <v>18</v>
      </c>
      <c r="N80" s="46">
        <v>6.8</v>
      </c>
      <c r="O80" s="46">
        <v>7.06</v>
      </c>
      <c r="P80" s="46">
        <v>8.7999999999999995E-2</v>
      </c>
      <c r="Q80" s="46">
        <v>1.472</v>
      </c>
      <c r="R80" s="46">
        <v>0.92720000000000002</v>
      </c>
      <c r="S80" s="46" t="s">
        <v>18</v>
      </c>
      <c r="T80" s="46">
        <v>6.8</v>
      </c>
      <c r="U80" s="46">
        <v>7.06</v>
      </c>
      <c r="V80" s="46">
        <v>9.6000000000000002E-2</v>
      </c>
      <c r="W80" s="46">
        <v>1.603</v>
      </c>
      <c r="X80" s="46">
        <v>0.94169999999999998</v>
      </c>
      <c r="Y80" s="46" t="s">
        <v>18</v>
      </c>
      <c r="Z80" s="46">
        <v>6.8</v>
      </c>
      <c r="AA80" s="46">
        <v>7.06</v>
      </c>
      <c r="AB80" s="46">
        <v>0.11</v>
      </c>
      <c r="AC80" s="46">
        <v>1.8380000000000001</v>
      </c>
      <c r="AD80" s="46">
        <v>0.94310000000000005</v>
      </c>
      <c r="AE80" s="46" t="s">
        <v>18</v>
      </c>
      <c r="AF80" s="46">
        <v>6.8</v>
      </c>
      <c r="AG80" s="46">
        <v>7.06</v>
      </c>
      <c r="AH80" s="46">
        <v>0.115</v>
      </c>
      <c r="AI80" s="46">
        <v>1.9139999999999999</v>
      </c>
      <c r="AJ80" s="46">
        <v>0.91920000000000002</v>
      </c>
      <c r="AK80" s="46" t="s">
        <v>18</v>
      </c>
      <c r="AL80" s="46">
        <v>6.8</v>
      </c>
      <c r="AM80" s="46">
        <v>7.06</v>
      </c>
      <c r="AN80" s="46">
        <v>0.124</v>
      </c>
      <c r="AO80" s="46">
        <v>2.0659999999999998</v>
      </c>
      <c r="AP80" s="46">
        <v>0.90680000000000005</v>
      </c>
      <c r="AQ80" s="46" t="s">
        <v>18</v>
      </c>
      <c r="AR80" s="46">
        <v>6.8</v>
      </c>
      <c r="AS80" s="46">
        <v>7.06</v>
      </c>
      <c r="AT80" s="46">
        <v>8.2000000000000003E-2</v>
      </c>
      <c r="AU80" s="46">
        <v>1.3580000000000001</v>
      </c>
      <c r="AV80" s="46">
        <v>0.94940000000000002</v>
      </c>
      <c r="AW80" s="46" t="s">
        <v>18</v>
      </c>
      <c r="AX80" s="46">
        <v>6.8</v>
      </c>
      <c r="AY80" s="46">
        <v>7.06</v>
      </c>
      <c r="AZ80" s="46">
        <v>0.126</v>
      </c>
      <c r="BA80" s="46">
        <v>2.1070000000000002</v>
      </c>
      <c r="BB80" s="46">
        <v>0.92159999999999997</v>
      </c>
      <c r="BC80" s="46" t="s">
        <v>18</v>
      </c>
      <c r="BD80" s="46">
        <v>6.8</v>
      </c>
      <c r="BE80" s="46">
        <v>7.06</v>
      </c>
      <c r="BF80" s="46">
        <v>0.156</v>
      </c>
      <c r="BG80" s="46">
        <v>2.6</v>
      </c>
      <c r="BH80" s="46">
        <v>0.90549999999999997</v>
      </c>
      <c r="BI80" s="46" t="s">
        <v>18</v>
      </c>
      <c r="BJ80" s="46">
        <v>6.8</v>
      </c>
      <c r="BK80" s="46">
        <v>7.06</v>
      </c>
      <c r="BL80" s="46">
        <v>9.0999999999999998E-2</v>
      </c>
      <c r="BM80" s="46">
        <v>1.52</v>
      </c>
      <c r="BN80" s="46">
        <v>0.93810000000000004</v>
      </c>
      <c r="BO80" s="46" t="s">
        <v>18</v>
      </c>
      <c r="BP80" s="46">
        <v>6.8</v>
      </c>
      <c r="BQ80" s="46">
        <v>7.06</v>
      </c>
      <c r="BR80" s="46">
        <v>0.125</v>
      </c>
      <c r="BS80" s="46">
        <v>2.09</v>
      </c>
      <c r="BT80" s="46">
        <v>0.91010000000000002</v>
      </c>
      <c r="BU80" s="46" t="s">
        <v>18</v>
      </c>
      <c r="BV80" s="46">
        <v>6.8</v>
      </c>
      <c r="BW80" s="46">
        <v>7.06</v>
      </c>
      <c r="BX80" s="46">
        <v>0.112</v>
      </c>
      <c r="BY80" s="46">
        <v>1.871</v>
      </c>
      <c r="BZ80" s="46">
        <v>0.91200000000000003</v>
      </c>
      <c r="CA80" s="46" t="s">
        <v>18</v>
      </c>
      <c r="CB80" s="46">
        <v>6.8</v>
      </c>
      <c r="CC80" s="46">
        <v>7.06</v>
      </c>
      <c r="CD80" s="46">
        <v>0.154</v>
      </c>
      <c r="CE80" s="46">
        <v>2.5710000000000002</v>
      </c>
      <c r="CF80" s="46">
        <v>0.90359999999999996</v>
      </c>
      <c r="CG80" s="46" t="s">
        <v>18</v>
      </c>
      <c r="CH80" s="46">
        <v>6.8</v>
      </c>
      <c r="CI80" s="46">
        <v>7.06</v>
      </c>
      <c r="CJ80" s="46">
        <v>0.17299999999999999</v>
      </c>
      <c r="CK80" s="46">
        <v>2.883</v>
      </c>
      <c r="CL80" s="46">
        <v>0.9335</v>
      </c>
      <c r="CM80" s="46" t="s">
        <v>18</v>
      </c>
      <c r="CN80" s="46">
        <v>6.8</v>
      </c>
      <c r="CO80" s="46">
        <v>7.06</v>
      </c>
      <c r="CP80" s="46">
        <v>0.16400000000000001</v>
      </c>
      <c r="CQ80" s="46">
        <v>2.7269999999999999</v>
      </c>
      <c r="CR80" s="46">
        <v>0.94199999999999995</v>
      </c>
      <c r="CS80" s="46" t="s">
        <v>18</v>
      </c>
    </row>
    <row r="81" spans="1:97" ht="15.75" customHeight="1" x14ac:dyDescent="0.25">
      <c r="A81" s="46" t="s">
        <v>33</v>
      </c>
      <c r="B81" s="46">
        <v>121</v>
      </c>
      <c r="C81" s="46">
        <v>138</v>
      </c>
      <c r="D81" s="46" t="s">
        <v>93</v>
      </c>
      <c r="E81" s="46">
        <v>7.14</v>
      </c>
      <c r="F81" s="46">
        <v>3</v>
      </c>
      <c r="G81" s="46">
        <v>15</v>
      </c>
      <c r="H81" s="46">
        <v>6.98</v>
      </c>
      <c r="I81" s="46">
        <v>7.62</v>
      </c>
      <c r="J81" s="46">
        <v>0.44700000000000001</v>
      </c>
      <c r="K81" s="46">
        <v>2.9830000000000001</v>
      </c>
      <c r="L81" s="46">
        <v>0.96679999999999999</v>
      </c>
      <c r="M81" s="46" t="s">
        <v>19</v>
      </c>
      <c r="N81" s="46">
        <v>6.98</v>
      </c>
      <c r="O81" s="46">
        <v>7.62</v>
      </c>
      <c r="P81" s="46">
        <v>0.377</v>
      </c>
      <c r="Q81" s="46">
        <v>2.512</v>
      </c>
      <c r="R81" s="46">
        <v>0.96530000000000005</v>
      </c>
      <c r="S81" s="46" t="s">
        <v>19</v>
      </c>
      <c r="T81" s="46">
        <v>6.98</v>
      </c>
      <c r="U81" s="46">
        <v>7.62</v>
      </c>
      <c r="V81" s="46">
        <v>0.48899999999999999</v>
      </c>
      <c r="W81" s="46">
        <v>3.258</v>
      </c>
      <c r="X81" s="46">
        <v>0.96309999999999996</v>
      </c>
      <c r="Y81" s="46" t="s">
        <v>19</v>
      </c>
      <c r="Z81" s="46">
        <v>6.98</v>
      </c>
      <c r="AA81" s="46">
        <v>7.62</v>
      </c>
      <c r="AB81" s="46">
        <v>0.82399999999999995</v>
      </c>
      <c r="AC81" s="46">
        <v>5.4930000000000003</v>
      </c>
      <c r="AD81" s="46">
        <v>0.95250000000000001</v>
      </c>
      <c r="AE81" s="46" t="s">
        <v>19</v>
      </c>
      <c r="AF81" s="46">
        <v>6.98</v>
      </c>
      <c r="AG81" s="46">
        <v>7.62</v>
      </c>
      <c r="AH81" s="46">
        <v>0.90100000000000002</v>
      </c>
      <c r="AI81" s="46">
        <v>6.0049999999999999</v>
      </c>
      <c r="AJ81" s="46">
        <v>0.94389999999999996</v>
      </c>
      <c r="AK81" s="46" t="s">
        <v>19</v>
      </c>
      <c r="AL81" s="46">
        <v>6.98</v>
      </c>
      <c r="AM81" s="46">
        <v>7.62</v>
      </c>
      <c r="AN81" s="46">
        <v>0.90600000000000003</v>
      </c>
      <c r="AO81" s="46">
        <v>6.04</v>
      </c>
      <c r="AP81" s="46">
        <v>0.9556</v>
      </c>
      <c r="AQ81" s="46" t="s">
        <v>19</v>
      </c>
      <c r="AR81" s="46">
        <v>6.98</v>
      </c>
      <c r="AS81" s="46">
        <v>7.62</v>
      </c>
      <c r="AT81" s="46">
        <v>2.6869999999999998</v>
      </c>
      <c r="AU81" s="46">
        <v>17.913</v>
      </c>
      <c r="AV81" s="46">
        <v>0.96150000000000002</v>
      </c>
      <c r="AW81" s="46" t="s">
        <v>19</v>
      </c>
      <c r="AX81" s="46">
        <v>6.98</v>
      </c>
      <c r="AY81" s="46">
        <v>7.62</v>
      </c>
      <c r="AZ81" s="46">
        <v>2.5859999999999999</v>
      </c>
      <c r="BA81" s="46">
        <v>17.239000000000001</v>
      </c>
      <c r="BB81" s="46">
        <v>0.96499999999999997</v>
      </c>
      <c r="BC81" s="46" t="s">
        <v>19</v>
      </c>
      <c r="BD81" s="46">
        <v>6.98</v>
      </c>
      <c r="BE81" s="46">
        <v>7.62</v>
      </c>
      <c r="BF81" s="46">
        <v>2.641</v>
      </c>
      <c r="BG81" s="46">
        <v>17.605</v>
      </c>
      <c r="BH81" s="46">
        <v>0.96789999999999998</v>
      </c>
      <c r="BI81" s="46" t="s">
        <v>19</v>
      </c>
      <c r="BJ81" s="46">
        <v>6.98</v>
      </c>
      <c r="BK81" s="46">
        <v>7.62</v>
      </c>
      <c r="BL81" s="46">
        <v>3.5830000000000002</v>
      </c>
      <c r="BM81" s="46">
        <v>23.885999999999999</v>
      </c>
      <c r="BN81" s="46">
        <v>0.96440000000000003</v>
      </c>
      <c r="BO81" s="46" t="s">
        <v>19</v>
      </c>
      <c r="BP81" s="46">
        <v>6.98</v>
      </c>
      <c r="BQ81" s="46">
        <v>7.62</v>
      </c>
      <c r="BR81" s="46">
        <v>3.7570000000000001</v>
      </c>
      <c r="BS81" s="46">
        <v>25.047000000000001</v>
      </c>
      <c r="BT81" s="46">
        <v>0.9637</v>
      </c>
      <c r="BU81" s="46" t="s">
        <v>19</v>
      </c>
      <c r="BV81" s="46">
        <v>6.98</v>
      </c>
      <c r="BW81" s="46">
        <v>7.62</v>
      </c>
      <c r="BX81" s="46">
        <v>3.7130000000000001</v>
      </c>
      <c r="BY81" s="46">
        <v>24.753</v>
      </c>
      <c r="BZ81" s="46">
        <v>0.96540000000000004</v>
      </c>
      <c r="CA81" s="46" t="s">
        <v>19</v>
      </c>
      <c r="CB81" s="46">
        <v>6.98</v>
      </c>
      <c r="CC81" s="46">
        <v>7.62</v>
      </c>
      <c r="CD81" s="46">
        <v>4.5419999999999998</v>
      </c>
      <c r="CE81" s="46">
        <v>30.279</v>
      </c>
      <c r="CF81" s="46">
        <v>0.96160000000000001</v>
      </c>
      <c r="CG81" s="46" t="s">
        <v>19</v>
      </c>
      <c r="CH81" s="46">
        <v>6.98</v>
      </c>
      <c r="CI81" s="46">
        <v>7.62</v>
      </c>
      <c r="CJ81" s="46">
        <v>4.399</v>
      </c>
      <c r="CK81" s="46">
        <v>29.324999999999999</v>
      </c>
      <c r="CL81" s="46">
        <v>0.95840000000000003</v>
      </c>
      <c r="CM81" s="46" t="s">
        <v>19</v>
      </c>
      <c r="CN81" s="46">
        <v>6.98</v>
      </c>
      <c r="CO81" s="46">
        <v>7.62</v>
      </c>
      <c r="CP81" s="46">
        <v>4.391</v>
      </c>
      <c r="CQ81" s="46">
        <v>29.274999999999999</v>
      </c>
      <c r="CR81" s="46">
        <v>0.96250000000000002</v>
      </c>
      <c r="CS81" s="46" t="s">
        <v>19</v>
      </c>
    </row>
    <row r="82" spans="1:97" ht="15.75" customHeight="1" x14ac:dyDescent="0.25">
      <c r="A82" s="46" t="s">
        <v>33</v>
      </c>
      <c r="B82" s="46">
        <v>121</v>
      </c>
      <c r="C82" s="46">
        <v>138</v>
      </c>
      <c r="D82" s="46" t="s">
        <v>93</v>
      </c>
      <c r="E82" s="46">
        <v>7.14</v>
      </c>
      <c r="F82" s="46">
        <v>4</v>
      </c>
      <c r="G82" s="46">
        <v>15</v>
      </c>
      <c r="H82" s="46">
        <v>6.96</v>
      </c>
      <c r="I82" s="46">
        <v>7.61</v>
      </c>
      <c r="J82" s="46">
        <v>0.41399999999999998</v>
      </c>
      <c r="K82" s="46">
        <v>2.7589999999999999</v>
      </c>
      <c r="L82" s="46">
        <v>0.95089999999999997</v>
      </c>
      <c r="M82" s="46" t="s">
        <v>19</v>
      </c>
      <c r="N82" s="46">
        <v>6.96</v>
      </c>
      <c r="O82" s="46">
        <v>7.61</v>
      </c>
      <c r="P82" s="46">
        <v>0.38200000000000001</v>
      </c>
      <c r="Q82" s="46">
        <v>2.5449999999999999</v>
      </c>
      <c r="R82" s="46">
        <v>0.94330000000000003</v>
      </c>
      <c r="S82" s="46" t="s">
        <v>19</v>
      </c>
      <c r="T82" s="46">
        <v>6.95</v>
      </c>
      <c r="U82" s="46">
        <v>7.61</v>
      </c>
      <c r="V82" s="46">
        <v>0.44900000000000001</v>
      </c>
      <c r="W82" s="46">
        <v>2.9950000000000001</v>
      </c>
      <c r="X82" s="46">
        <v>0.94610000000000005</v>
      </c>
      <c r="Y82" s="46" t="s">
        <v>19</v>
      </c>
      <c r="Z82" s="46">
        <v>6.96</v>
      </c>
      <c r="AA82" s="46">
        <v>7.61</v>
      </c>
      <c r="AB82" s="46">
        <v>0.82899999999999996</v>
      </c>
      <c r="AC82" s="46">
        <v>5.5270000000000001</v>
      </c>
      <c r="AD82" s="46">
        <v>0.95469999999999999</v>
      </c>
      <c r="AE82" s="46" t="s">
        <v>19</v>
      </c>
      <c r="AF82" s="46">
        <v>6.96</v>
      </c>
      <c r="AG82" s="46">
        <v>7.61</v>
      </c>
      <c r="AH82" s="46">
        <v>0.89800000000000002</v>
      </c>
      <c r="AI82" s="46">
        <v>5.9889999999999999</v>
      </c>
      <c r="AJ82" s="46">
        <v>0.96079999999999999</v>
      </c>
      <c r="AK82" s="46" t="s">
        <v>19</v>
      </c>
      <c r="AL82" s="46">
        <v>6.96</v>
      </c>
      <c r="AM82" s="46">
        <v>7.61</v>
      </c>
      <c r="AN82" s="46">
        <v>0.86399999999999999</v>
      </c>
      <c r="AO82" s="46">
        <v>5.7569999999999997</v>
      </c>
      <c r="AP82" s="46">
        <v>0.96609999999999996</v>
      </c>
      <c r="AQ82" s="46" t="s">
        <v>19</v>
      </c>
      <c r="AR82" s="46">
        <v>6.96</v>
      </c>
      <c r="AS82" s="46">
        <v>7.61</v>
      </c>
      <c r="AT82" s="46">
        <v>2.66</v>
      </c>
      <c r="AU82" s="46">
        <v>17.731000000000002</v>
      </c>
      <c r="AV82" s="46">
        <v>0.96109999999999995</v>
      </c>
      <c r="AW82" s="46" t="s">
        <v>19</v>
      </c>
      <c r="AX82" s="46">
        <v>6.96</v>
      </c>
      <c r="AY82" s="46">
        <v>7.61</v>
      </c>
      <c r="AZ82" s="46">
        <v>2.59</v>
      </c>
      <c r="BA82" s="46">
        <v>17.268000000000001</v>
      </c>
      <c r="BB82" s="46">
        <v>0.9647</v>
      </c>
      <c r="BC82" s="46" t="s">
        <v>19</v>
      </c>
      <c r="BD82" s="46">
        <v>6.96</v>
      </c>
      <c r="BE82" s="46">
        <v>7.61</v>
      </c>
      <c r="BF82" s="46">
        <v>2.645</v>
      </c>
      <c r="BG82" s="46">
        <v>17.632999999999999</v>
      </c>
      <c r="BH82" s="46">
        <v>0.96850000000000003</v>
      </c>
      <c r="BI82" s="46" t="s">
        <v>19</v>
      </c>
      <c r="BJ82" s="46">
        <v>6.96</v>
      </c>
      <c r="BK82" s="46">
        <v>7.61</v>
      </c>
      <c r="BL82" s="46">
        <v>3.5920000000000001</v>
      </c>
      <c r="BM82" s="46">
        <v>23.946000000000002</v>
      </c>
      <c r="BN82" s="46">
        <v>0.96230000000000004</v>
      </c>
      <c r="BO82" s="46" t="s">
        <v>19</v>
      </c>
      <c r="BP82" s="46">
        <v>6.96</v>
      </c>
      <c r="BQ82" s="46">
        <v>7.61</v>
      </c>
      <c r="BR82" s="46">
        <v>3.742</v>
      </c>
      <c r="BS82" s="46">
        <v>24.943999999999999</v>
      </c>
      <c r="BT82" s="46">
        <v>0.96360000000000001</v>
      </c>
      <c r="BU82" s="46" t="s">
        <v>19</v>
      </c>
      <c r="BV82" s="46">
        <v>6.96</v>
      </c>
      <c r="BW82" s="46">
        <v>7.61</v>
      </c>
      <c r="BX82" s="46">
        <v>3.7010000000000001</v>
      </c>
      <c r="BY82" s="46">
        <v>24.670999999999999</v>
      </c>
      <c r="BZ82" s="46">
        <v>0.96619999999999995</v>
      </c>
      <c r="CA82" s="46" t="s">
        <v>19</v>
      </c>
      <c r="CB82" s="46">
        <v>6.96</v>
      </c>
      <c r="CC82" s="46">
        <v>7.61</v>
      </c>
      <c r="CD82" s="46">
        <v>4.5289999999999999</v>
      </c>
      <c r="CE82" s="46">
        <v>30.192</v>
      </c>
      <c r="CF82" s="46">
        <v>0.9587</v>
      </c>
      <c r="CG82" s="46" t="s">
        <v>19</v>
      </c>
      <c r="CH82" s="46">
        <v>6.96</v>
      </c>
      <c r="CI82" s="46">
        <v>7.61</v>
      </c>
      <c r="CJ82" s="46">
        <v>4.3849999999999998</v>
      </c>
      <c r="CK82" s="46">
        <v>29.236999999999998</v>
      </c>
      <c r="CL82" s="46">
        <v>0.94879999999999998</v>
      </c>
      <c r="CM82" s="46" t="s">
        <v>19</v>
      </c>
      <c r="CN82" s="46">
        <v>6.95</v>
      </c>
      <c r="CO82" s="46">
        <v>7.61</v>
      </c>
      <c r="CP82" s="46">
        <v>4.3940000000000001</v>
      </c>
      <c r="CQ82" s="46">
        <v>29.295000000000002</v>
      </c>
      <c r="CR82" s="46">
        <v>0.95960000000000001</v>
      </c>
      <c r="CS82" s="46" t="s">
        <v>19</v>
      </c>
    </row>
    <row r="83" spans="1:97" ht="15.75" customHeight="1" x14ac:dyDescent="0.25">
      <c r="A83" s="46" t="s">
        <v>33</v>
      </c>
      <c r="B83" s="46">
        <v>121</v>
      </c>
      <c r="C83" s="46">
        <v>139</v>
      </c>
      <c r="D83" s="46" t="s">
        <v>94</v>
      </c>
      <c r="E83" s="46">
        <v>7.3</v>
      </c>
      <c r="F83" s="46">
        <v>5</v>
      </c>
      <c r="G83" s="46">
        <v>16</v>
      </c>
      <c r="H83" s="46">
        <v>7.17</v>
      </c>
      <c r="I83" s="46">
        <v>7.48</v>
      </c>
      <c r="J83" s="46">
        <v>0.38300000000000001</v>
      </c>
      <c r="K83" s="46">
        <v>2.3959999999999999</v>
      </c>
      <c r="L83" s="46">
        <v>0.82689999999999997</v>
      </c>
      <c r="M83" s="46" t="s">
        <v>18</v>
      </c>
      <c r="N83" s="46">
        <v>7.17</v>
      </c>
      <c r="O83" s="46">
        <v>7.48</v>
      </c>
      <c r="P83" s="46">
        <v>0.21</v>
      </c>
      <c r="Q83" s="46">
        <v>1.3149999999999999</v>
      </c>
      <c r="R83" s="46">
        <v>0.83140000000000003</v>
      </c>
      <c r="S83" s="46" t="s">
        <v>18</v>
      </c>
      <c r="T83" s="46">
        <v>7.16</v>
      </c>
      <c r="U83" s="46">
        <v>7.48</v>
      </c>
      <c r="V83" s="46">
        <v>0.46800000000000003</v>
      </c>
      <c r="W83" s="46">
        <v>2.9249999999999998</v>
      </c>
      <c r="X83" s="46">
        <v>0.81699999999999995</v>
      </c>
      <c r="Y83" s="46" t="s">
        <v>18</v>
      </c>
      <c r="Z83" s="46">
        <v>7.17</v>
      </c>
      <c r="AA83" s="46">
        <v>7.48</v>
      </c>
      <c r="AB83" s="46">
        <v>0.72399999999999998</v>
      </c>
      <c r="AC83" s="46">
        <v>4.524</v>
      </c>
      <c r="AD83" s="46">
        <v>0.88160000000000005</v>
      </c>
      <c r="AE83" s="46" t="s">
        <v>18</v>
      </c>
      <c r="AF83" s="46">
        <v>7.17</v>
      </c>
      <c r="AG83" s="46">
        <v>7.48</v>
      </c>
      <c r="AH83" s="46">
        <v>0.76300000000000001</v>
      </c>
      <c r="AI83" s="46">
        <v>4.7709999999999999</v>
      </c>
      <c r="AJ83" s="46">
        <v>0.86719999999999997</v>
      </c>
      <c r="AK83" s="46" t="s">
        <v>18</v>
      </c>
      <c r="AL83" s="46">
        <v>7.17</v>
      </c>
      <c r="AM83" s="46">
        <v>7.48</v>
      </c>
      <c r="AN83" s="46">
        <v>0.64200000000000002</v>
      </c>
      <c r="AO83" s="46">
        <v>4.0129999999999999</v>
      </c>
      <c r="AP83" s="46">
        <v>0.81299999999999994</v>
      </c>
      <c r="AQ83" s="46" t="s">
        <v>18</v>
      </c>
      <c r="AR83" s="46">
        <v>7.17</v>
      </c>
      <c r="AS83" s="46">
        <v>7.48</v>
      </c>
      <c r="AT83" s="46">
        <v>2.83</v>
      </c>
      <c r="AU83" s="46">
        <v>17.687999999999999</v>
      </c>
      <c r="AV83" s="46">
        <v>0.81369999999999998</v>
      </c>
      <c r="AW83" s="46" t="s">
        <v>18</v>
      </c>
      <c r="AX83" s="46">
        <v>7.17</v>
      </c>
      <c r="AY83" s="46">
        <v>7.48</v>
      </c>
      <c r="AZ83" s="46">
        <v>2.7149999999999999</v>
      </c>
      <c r="BA83" s="46">
        <v>16.966000000000001</v>
      </c>
      <c r="BB83" s="46">
        <v>0.86580000000000001</v>
      </c>
      <c r="BC83" s="46" t="s">
        <v>18</v>
      </c>
      <c r="BD83" s="46">
        <v>7.17</v>
      </c>
      <c r="BE83" s="46">
        <v>7.48</v>
      </c>
      <c r="BF83" s="46">
        <v>2.855</v>
      </c>
      <c r="BG83" s="46">
        <v>17.843</v>
      </c>
      <c r="BH83" s="46">
        <v>0.74260000000000004</v>
      </c>
      <c r="BI83" s="46" t="s">
        <v>18</v>
      </c>
      <c r="BJ83" s="46">
        <v>7.17</v>
      </c>
      <c r="BK83" s="46">
        <v>7.48</v>
      </c>
      <c r="BL83" s="46">
        <v>3.8</v>
      </c>
      <c r="BM83" s="46">
        <v>23.748999999999999</v>
      </c>
      <c r="BN83" s="46">
        <v>0.86899999999999999</v>
      </c>
      <c r="BO83" s="46" t="s">
        <v>18</v>
      </c>
      <c r="BP83" s="46">
        <v>7.17</v>
      </c>
      <c r="BQ83" s="46">
        <v>7.48</v>
      </c>
      <c r="BR83" s="46">
        <v>3.9340000000000002</v>
      </c>
      <c r="BS83" s="46">
        <v>24.585000000000001</v>
      </c>
      <c r="BT83" s="46">
        <v>0.86529999999999996</v>
      </c>
      <c r="BU83" s="46" t="s">
        <v>18</v>
      </c>
      <c r="BV83" s="46">
        <v>7.17</v>
      </c>
      <c r="BW83" s="46">
        <v>7.48</v>
      </c>
      <c r="BX83" s="46">
        <v>3.7690000000000001</v>
      </c>
      <c r="BY83" s="46">
        <v>23.553000000000001</v>
      </c>
      <c r="BZ83" s="46">
        <v>0.77669999999999995</v>
      </c>
      <c r="CA83" s="46" t="s">
        <v>18</v>
      </c>
      <c r="CB83" s="46">
        <v>7.17</v>
      </c>
      <c r="CC83" s="46">
        <v>7.48</v>
      </c>
      <c r="CD83" s="46">
        <v>4.8410000000000002</v>
      </c>
      <c r="CE83" s="46">
        <v>30.254000000000001</v>
      </c>
      <c r="CF83" s="46">
        <v>0.80679999999999996</v>
      </c>
      <c r="CG83" s="46" t="s">
        <v>18</v>
      </c>
      <c r="CH83" s="46">
        <v>7.17</v>
      </c>
      <c r="CI83" s="46">
        <v>7.48</v>
      </c>
      <c r="CJ83" s="46">
        <v>4.8310000000000004</v>
      </c>
      <c r="CK83" s="46">
        <v>30.193999999999999</v>
      </c>
      <c r="CL83" s="46">
        <v>0.82330000000000003</v>
      </c>
      <c r="CM83" s="46" t="s">
        <v>18</v>
      </c>
      <c r="CN83" s="46">
        <v>7.16</v>
      </c>
      <c r="CO83" s="46">
        <v>7.48</v>
      </c>
      <c r="CP83" s="46">
        <v>4.6630000000000003</v>
      </c>
      <c r="CQ83" s="46">
        <v>29.146999999999998</v>
      </c>
      <c r="CR83" s="46">
        <v>0.76629999999999998</v>
      </c>
      <c r="CS83" s="46" t="s">
        <v>18</v>
      </c>
    </row>
    <row r="84" spans="1:97" ht="15.75" customHeight="1" x14ac:dyDescent="0.25">
      <c r="A84" s="46" t="s">
        <v>33</v>
      </c>
      <c r="B84" s="46">
        <v>121</v>
      </c>
      <c r="C84" s="46">
        <v>141</v>
      </c>
      <c r="D84" s="46" t="s">
        <v>95</v>
      </c>
      <c r="E84" s="46">
        <v>6.82</v>
      </c>
      <c r="F84" s="46">
        <v>4</v>
      </c>
      <c r="G84" s="46">
        <v>18</v>
      </c>
      <c r="H84" s="46">
        <v>6.67</v>
      </c>
      <c r="I84" s="46">
        <v>7.32</v>
      </c>
      <c r="J84" s="46">
        <v>0.441</v>
      </c>
      <c r="K84" s="46">
        <v>2.4510000000000001</v>
      </c>
      <c r="L84" s="46">
        <v>0.95379999999999998</v>
      </c>
      <c r="M84" s="46" t="s">
        <v>19</v>
      </c>
      <c r="N84" s="46">
        <v>6.67</v>
      </c>
      <c r="O84" s="46">
        <v>7.32</v>
      </c>
      <c r="P84" s="46">
        <v>0.39200000000000002</v>
      </c>
      <c r="Q84" s="46">
        <v>2.1800000000000002</v>
      </c>
      <c r="R84" s="46">
        <v>0.95679999999999998</v>
      </c>
      <c r="S84" s="46" t="s">
        <v>19</v>
      </c>
      <c r="T84" s="46">
        <v>6.67</v>
      </c>
      <c r="U84" s="46">
        <v>7.32</v>
      </c>
      <c r="V84" s="46">
        <v>0.49299999999999999</v>
      </c>
      <c r="W84" s="46">
        <v>2.74</v>
      </c>
      <c r="X84" s="46">
        <v>0.94969999999999999</v>
      </c>
      <c r="Y84" s="46" t="s">
        <v>19</v>
      </c>
      <c r="Z84" s="46">
        <v>6.67</v>
      </c>
      <c r="AA84" s="46">
        <v>7.32</v>
      </c>
      <c r="AB84" s="46">
        <v>0.82899999999999996</v>
      </c>
      <c r="AC84" s="46">
        <v>4.6029999999999998</v>
      </c>
      <c r="AD84" s="46">
        <v>0.95509999999999995</v>
      </c>
      <c r="AE84" s="46" t="s">
        <v>19</v>
      </c>
      <c r="AF84" s="46">
        <v>6.67</v>
      </c>
      <c r="AG84" s="46">
        <v>7.32</v>
      </c>
      <c r="AH84" s="46">
        <v>0.89100000000000001</v>
      </c>
      <c r="AI84" s="46">
        <v>4.9470000000000001</v>
      </c>
      <c r="AJ84" s="46">
        <v>0.95830000000000004</v>
      </c>
      <c r="AK84" s="46" t="s">
        <v>19</v>
      </c>
      <c r="AL84" s="46">
        <v>6.67</v>
      </c>
      <c r="AM84" s="46">
        <v>7.32</v>
      </c>
      <c r="AN84" s="46">
        <v>0.89900000000000002</v>
      </c>
      <c r="AO84" s="46">
        <v>4.9939999999999998</v>
      </c>
      <c r="AP84" s="46">
        <v>0.94769999999999999</v>
      </c>
      <c r="AQ84" s="46" t="s">
        <v>19</v>
      </c>
      <c r="AR84" s="46">
        <v>6.67</v>
      </c>
      <c r="AS84" s="46">
        <v>7.32</v>
      </c>
      <c r="AT84" s="46">
        <v>2.6859999999999999</v>
      </c>
      <c r="AU84" s="46">
        <v>14.923</v>
      </c>
      <c r="AV84" s="46">
        <v>0.95479999999999998</v>
      </c>
      <c r="AW84" s="46" t="s">
        <v>19</v>
      </c>
      <c r="AX84" s="46">
        <v>6.67</v>
      </c>
      <c r="AY84" s="46">
        <v>7.32</v>
      </c>
      <c r="AZ84" s="46">
        <v>2.6019999999999999</v>
      </c>
      <c r="BA84" s="46">
        <v>14.457000000000001</v>
      </c>
      <c r="BB84" s="46">
        <v>0.95740000000000003</v>
      </c>
      <c r="BC84" s="46" t="s">
        <v>19</v>
      </c>
      <c r="BD84" s="46">
        <v>6.67</v>
      </c>
      <c r="BE84" s="46">
        <v>7.32</v>
      </c>
      <c r="BF84" s="46">
        <v>2.6909999999999998</v>
      </c>
      <c r="BG84" s="46">
        <v>14.948</v>
      </c>
      <c r="BH84" s="46">
        <v>0.9607</v>
      </c>
      <c r="BI84" s="46" t="s">
        <v>19</v>
      </c>
      <c r="BJ84" s="46">
        <v>6.67</v>
      </c>
      <c r="BK84" s="46">
        <v>7.32</v>
      </c>
      <c r="BL84" s="46">
        <v>3.6379999999999999</v>
      </c>
      <c r="BM84" s="46">
        <v>20.213000000000001</v>
      </c>
      <c r="BN84" s="46">
        <v>0.95779999999999998</v>
      </c>
      <c r="BO84" s="46" t="s">
        <v>19</v>
      </c>
      <c r="BP84" s="46">
        <v>6.67</v>
      </c>
      <c r="BQ84" s="46">
        <v>7.32</v>
      </c>
      <c r="BR84" s="46">
        <v>3.8</v>
      </c>
      <c r="BS84" s="46">
        <v>21.111999999999998</v>
      </c>
      <c r="BT84" s="46">
        <v>0.95569999999999999</v>
      </c>
      <c r="BU84" s="46" t="s">
        <v>19</v>
      </c>
      <c r="BV84" s="46">
        <v>6.67</v>
      </c>
      <c r="BW84" s="46">
        <v>7.32</v>
      </c>
      <c r="BX84" s="46">
        <v>3.79</v>
      </c>
      <c r="BY84" s="46">
        <v>21.056999999999999</v>
      </c>
      <c r="BZ84" s="46">
        <v>0.96799999999999997</v>
      </c>
      <c r="CA84" s="46" t="s">
        <v>19</v>
      </c>
      <c r="CB84" s="46">
        <v>6.67</v>
      </c>
      <c r="CC84" s="46">
        <v>7.32</v>
      </c>
      <c r="CD84" s="46">
        <v>4.8380000000000001</v>
      </c>
      <c r="CE84" s="46">
        <v>26.876000000000001</v>
      </c>
      <c r="CF84" s="46">
        <v>0.95569999999999999</v>
      </c>
      <c r="CG84" s="46" t="s">
        <v>19</v>
      </c>
      <c r="CH84" s="46">
        <v>6.67</v>
      </c>
      <c r="CI84" s="46">
        <v>7.32</v>
      </c>
      <c r="CJ84" s="46">
        <v>4.7069999999999999</v>
      </c>
      <c r="CK84" s="46">
        <v>26.149000000000001</v>
      </c>
      <c r="CL84" s="46">
        <v>0.95309999999999995</v>
      </c>
      <c r="CM84" s="46" t="s">
        <v>19</v>
      </c>
      <c r="CN84" s="46">
        <v>6.67</v>
      </c>
      <c r="CO84" s="46">
        <v>7.32</v>
      </c>
      <c r="CP84" s="46">
        <v>4.6639999999999997</v>
      </c>
      <c r="CQ84" s="46">
        <v>25.91</v>
      </c>
      <c r="CR84" s="46">
        <v>0.94969999999999999</v>
      </c>
      <c r="CS84" s="46" t="s">
        <v>19</v>
      </c>
    </row>
    <row r="85" spans="1:97" ht="15.75" customHeight="1" x14ac:dyDescent="0.25">
      <c r="A85" s="46" t="s">
        <v>33</v>
      </c>
      <c r="B85" s="46">
        <v>121</v>
      </c>
      <c r="C85" s="46">
        <v>141</v>
      </c>
      <c r="D85" s="46" t="s">
        <v>95</v>
      </c>
      <c r="E85" s="46">
        <v>6.82</v>
      </c>
      <c r="F85" s="46">
        <v>5</v>
      </c>
      <c r="G85" s="46">
        <v>18</v>
      </c>
      <c r="H85" s="46">
        <v>6.68</v>
      </c>
      <c r="I85" s="46">
        <v>7.32</v>
      </c>
      <c r="J85" s="46">
        <v>0.45</v>
      </c>
      <c r="K85" s="46">
        <v>2.5</v>
      </c>
      <c r="L85" s="46">
        <v>0.95450000000000002</v>
      </c>
      <c r="M85" s="46" t="s">
        <v>19</v>
      </c>
      <c r="N85" s="46">
        <v>6.68</v>
      </c>
      <c r="O85" s="46">
        <v>7.32</v>
      </c>
      <c r="P85" s="46">
        <v>0.39400000000000002</v>
      </c>
      <c r="Q85" s="46">
        <v>2.1890000000000001</v>
      </c>
      <c r="R85" s="46">
        <v>0.95660000000000001</v>
      </c>
      <c r="S85" s="46" t="s">
        <v>19</v>
      </c>
      <c r="T85" s="46">
        <v>6.68</v>
      </c>
      <c r="U85" s="46">
        <v>7.32</v>
      </c>
      <c r="V85" s="46">
        <v>0.48499999999999999</v>
      </c>
      <c r="W85" s="46">
        <v>2.6949999999999998</v>
      </c>
      <c r="X85" s="46">
        <v>0.95069999999999999</v>
      </c>
      <c r="Y85" s="46" t="s">
        <v>19</v>
      </c>
      <c r="Z85" s="46">
        <v>6.68</v>
      </c>
      <c r="AA85" s="46">
        <v>7.32</v>
      </c>
      <c r="AB85" s="46">
        <v>0.84</v>
      </c>
      <c r="AC85" s="46">
        <v>4.6680000000000001</v>
      </c>
      <c r="AD85" s="46">
        <v>0.95409999999999995</v>
      </c>
      <c r="AE85" s="46" t="s">
        <v>19</v>
      </c>
      <c r="AF85" s="46">
        <v>6.68</v>
      </c>
      <c r="AG85" s="46">
        <v>7.32</v>
      </c>
      <c r="AH85" s="46">
        <v>0.89400000000000002</v>
      </c>
      <c r="AI85" s="46">
        <v>4.9649999999999999</v>
      </c>
      <c r="AJ85" s="46">
        <v>0.95720000000000005</v>
      </c>
      <c r="AK85" s="46" t="s">
        <v>19</v>
      </c>
      <c r="AL85" s="46">
        <v>6.68</v>
      </c>
      <c r="AM85" s="46">
        <v>7.32</v>
      </c>
      <c r="AN85" s="46">
        <v>0.88500000000000001</v>
      </c>
      <c r="AO85" s="46">
        <v>4.9169999999999998</v>
      </c>
      <c r="AP85" s="46">
        <v>0.96279999999999999</v>
      </c>
      <c r="AQ85" s="46" t="s">
        <v>19</v>
      </c>
      <c r="AR85" s="46">
        <v>6.68</v>
      </c>
      <c r="AS85" s="46">
        <v>7.32</v>
      </c>
      <c r="AT85" s="46">
        <v>2.6869999999999998</v>
      </c>
      <c r="AU85" s="46">
        <v>14.927</v>
      </c>
      <c r="AV85" s="46">
        <v>0.95240000000000002</v>
      </c>
      <c r="AW85" s="46" t="s">
        <v>19</v>
      </c>
      <c r="AX85" s="46">
        <v>6.68</v>
      </c>
      <c r="AY85" s="46">
        <v>7.32</v>
      </c>
      <c r="AZ85" s="46">
        <v>2.6120000000000001</v>
      </c>
      <c r="BA85" s="46">
        <v>14.51</v>
      </c>
      <c r="BB85" s="46">
        <v>0.95520000000000005</v>
      </c>
      <c r="BC85" s="46" t="s">
        <v>19</v>
      </c>
      <c r="BD85" s="46">
        <v>6.68</v>
      </c>
      <c r="BE85" s="46">
        <v>7.32</v>
      </c>
      <c r="BF85" s="46">
        <v>2.7040000000000002</v>
      </c>
      <c r="BG85" s="46">
        <v>15.022</v>
      </c>
      <c r="BH85" s="46">
        <v>0.96609999999999996</v>
      </c>
      <c r="BI85" s="46" t="s">
        <v>19</v>
      </c>
      <c r="BJ85" s="46">
        <v>6.68</v>
      </c>
      <c r="BK85" s="46">
        <v>7.32</v>
      </c>
      <c r="BL85" s="46">
        <v>3.6379999999999999</v>
      </c>
      <c r="BM85" s="46">
        <v>20.213000000000001</v>
      </c>
      <c r="BN85" s="46">
        <v>0.95640000000000003</v>
      </c>
      <c r="BO85" s="46" t="s">
        <v>19</v>
      </c>
      <c r="BP85" s="46">
        <v>6.68</v>
      </c>
      <c r="BQ85" s="46">
        <v>7.32</v>
      </c>
      <c r="BR85" s="46">
        <v>3.782</v>
      </c>
      <c r="BS85" s="46">
        <v>21.010999999999999</v>
      </c>
      <c r="BT85" s="46">
        <v>0.95509999999999995</v>
      </c>
      <c r="BU85" s="46" t="s">
        <v>19</v>
      </c>
      <c r="BV85" s="46">
        <v>6.68</v>
      </c>
      <c r="BW85" s="46">
        <v>7.32</v>
      </c>
      <c r="BX85" s="46">
        <v>3.7610000000000001</v>
      </c>
      <c r="BY85" s="46">
        <v>20.893000000000001</v>
      </c>
      <c r="BZ85" s="46">
        <v>0.96589999999999998</v>
      </c>
      <c r="CA85" s="46" t="s">
        <v>19</v>
      </c>
      <c r="CB85" s="46">
        <v>6.68</v>
      </c>
      <c r="CC85" s="46">
        <v>7.32</v>
      </c>
      <c r="CD85" s="46">
        <v>4.8410000000000002</v>
      </c>
      <c r="CE85" s="46">
        <v>26.893999999999998</v>
      </c>
      <c r="CF85" s="46">
        <v>0.95289999999999997</v>
      </c>
      <c r="CG85" s="46" t="s">
        <v>19</v>
      </c>
      <c r="CH85" s="46">
        <v>6.68</v>
      </c>
      <c r="CI85" s="46">
        <v>7.32</v>
      </c>
      <c r="CJ85" s="46">
        <v>4.694</v>
      </c>
      <c r="CK85" s="46">
        <v>26.077000000000002</v>
      </c>
      <c r="CL85" s="46">
        <v>0.95379999999999998</v>
      </c>
      <c r="CM85" s="46" t="s">
        <v>19</v>
      </c>
      <c r="CN85" s="46">
        <v>6.68</v>
      </c>
      <c r="CO85" s="46">
        <v>7.32</v>
      </c>
      <c r="CP85" s="46">
        <v>4.6470000000000002</v>
      </c>
      <c r="CQ85" s="46">
        <v>25.815999999999999</v>
      </c>
      <c r="CR85" s="46">
        <v>0.95079999999999998</v>
      </c>
      <c r="CS85" s="46" t="s">
        <v>19</v>
      </c>
    </row>
    <row r="86" spans="1:97" ht="15.75" customHeight="1" x14ac:dyDescent="0.25">
      <c r="A86" s="46" t="s">
        <v>33</v>
      </c>
      <c r="B86" s="46">
        <v>121</v>
      </c>
      <c r="C86" s="46">
        <v>150</v>
      </c>
      <c r="D86" s="46" t="s">
        <v>96</v>
      </c>
      <c r="E86" s="46">
        <v>10.220000000000001</v>
      </c>
      <c r="F86" s="46">
        <v>3</v>
      </c>
      <c r="G86" s="46">
        <v>27</v>
      </c>
      <c r="H86" s="46">
        <v>10.029999999999999</v>
      </c>
      <c r="I86" s="46">
        <v>10.62</v>
      </c>
      <c r="J86" s="46">
        <v>0.55200000000000005</v>
      </c>
      <c r="K86" s="46">
        <v>2.0430000000000001</v>
      </c>
      <c r="L86" s="46">
        <v>0.94920000000000004</v>
      </c>
      <c r="M86" s="46" t="s">
        <v>19</v>
      </c>
      <c r="N86" s="46">
        <v>10.029999999999999</v>
      </c>
      <c r="O86" s="46">
        <v>10.62</v>
      </c>
      <c r="P86" s="46">
        <v>0.503</v>
      </c>
      <c r="Q86" s="46">
        <v>1.863</v>
      </c>
      <c r="R86" s="46">
        <v>0.95379999999999998</v>
      </c>
      <c r="S86" s="46" t="s">
        <v>19</v>
      </c>
      <c r="T86" s="46">
        <v>10.029999999999999</v>
      </c>
      <c r="U86" s="46">
        <v>10.62</v>
      </c>
      <c r="V86" s="46">
        <v>0.65600000000000003</v>
      </c>
      <c r="W86" s="46">
        <v>2.4279999999999999</v>
      </c>
      <c r="X86" s="46">
        <v>0.95530000000000004</v>
      </c>
      <c r="Y86" s="46" t="s">
        <v>19</v>
      </c>
      <c r="Z86" s="46">
        <v>10.029999999999999</v>
      </c>
      <c r="AA86" s="46">
        <v>10.62</v>
      </c>
      <c r="AB86" s="46">
        <v>0.98599999999999999</v>
      </c>
      <c r="AC86" s="46">
        <v>3.653</v>
      </c>
      <c r="AD86" s="46">
        <v>0.96079999999999999</v>
      </c>
      <c r="AE86" s="46" t="s">
        <v>19</v>
      </c>
      <c r="AF86" s="46">
        <v>10.029999999999999</v>
      </c>
      <c r="AG86" s="46">
        <v>10.62</v>
      </c>
      <c r="AH86" s="46">
        <v>1.1259999999999999</v>
      </c>
      <c r="AI86" s="46">
        <v>4.1710000000000003</v>
      </c>
      <c r="AJ86" s="46">
        <v>0.9607</v>
      </c>
      <c r="AK86" s="46" t="s">
        <v>19</v>
      </c>
      <c r="AL86" s="46">
        <v>10.029999999999999</v>
      </c>
      <c r="AM86" s="46">
        <v>10.62</v>
      </c>
      <c r="AN86" s="46">
        <v>1.159</v>
      </c>
      <c r="AO86" s="46">
        <v>4.2910000000000004</v>
      </c>
      <c r="AP86" s="46">
        <v>0.95369999999999999</v>
      </c>
      <c r="AQ86" s="46" t="s">
        <v>19</v>
      </c>
      <c r="AR86" s="46">
        <v>10.029999999999999</v>
      </c>
      <c r="AS86" s="46">
        <v>10.62</v>
      </c>
      <c r="AT86" s="46">
        <v>3.6829999999999998</v>
      </c>
      <c r="AU86" s="46">
        <v>13.641</v>
      </c>
      <c r="AV86" s="46">
        <v>0.95</v>
      </c>
      <c r="AW86" s="46" t="s">
        <v>19</v>
      </c>
      <c r="AX86" s="46">
        <v>10.029999999999999</v>
      </c>
      <c r="AY86" s="46">
        <v>10.62</v>
      </c>
      <c r="AZ86" s="46">
        <v>3.605</v>
      </c>
      <c r="BA86" s="46">
        <v>13.352</v>
      </c>
      <c r="BB86" s="46">
        <v>0.94689999999999996</v>
      </c>
      <c r="BC86" s="46" t="s">
        <v>19</v>
      </c>
      <c r="BD86" s="46">
        <v>10.029999999999999</v>
      </c>
      <c r="BE86" s="46">
        <v>10.62</v>
      </c>
      <c r="BF86" s="46">
        <v>3.613</v>
      </c>
      <c r="BG86" s="46">
        <v>13.382999999999999</v>
      </c>
      <c r="BH86" s="46">
        <v>0.94159999999999999</v>
      </c>
      <c r="BI86" s="46" t="s">
        <v>19</v>
      </c>
      <c r="BJ86" s="46">
        <v>10.029999999999999</v>
      </c>
      <c r="BK86" s="46">
        <v>10.62</v>
      </c>
      <c r="BL86" s="46">
        <v>5.0620000000000003</v>
      </c>
      <c r="BM86" s="46">
        <v>18.747</v>
      </c>
      <c r="BN86" s="46">
        <v>0.93220000000000003</v>
      </c>
      <c r="BO86" s="46" t="s">
        <v>19</v>
      </c>
      <c r="BP86" s="46">
        <v>10.029999999999999</v>
      </c>
      <c r="BQ86" s="46">
        <v>10.62</v>
      </c>
      <c r="BR86" s="46">
        <v>5.2169999999999996</v>
      </c>
      <c r="BS86" s="46">
        <v>19.323</v>
      </c>
      <c r="BT86" s="46">
        <v>0.91220000000000001</v>
      </c>
      <c r="BU86" s="46" t="s">
        <v>19</v>
      </c>
      <c r="BV86" s="46">
        <v>10.029999999999999</v>
      </c>
      <c r="BW86" s="46">
        <v>10.62</v>
      </c>
      <c r="BX86" s="46">
        <v>5.0990000000000002</v>
      </c>
      <c r="BY86" s="46">
        <v>18.885999999999999</v>
      </c>
      <c r="BZ86" s="46">
        <v>0.92269999999999996</v>
      </c>
      <c r="CA86" s="46" t="s">
        <v>19</v>
      </c>
      <c r="CB86" s="46">
        <v>10.029999999999999</v>
      </c>
      <c r="CC86" s="46">
        <v>10.62</v>
      </c>
      <c r="CD86" s="46">
        <v>7.4349999999999996</v>
      </c>
      <c r="CE86" s="46">
        <v>27.538</v>
      </c>
      <c r="CF86" s="46">
        <v>0.92230000000000001</v>
      </c>
      <c r="CG86" s="46" t="s">
        <v>19</v>
      </c>
      <c r="CH86" s="46">
        <v>10.029999999999999</v>
      </c>
      <c r="CI86" s="46">
        <v>10.62</v>
      </c>
      <c r="CJ86" s="46">
        <v>7.2409999999999997</v>
      </c>
      <c r="CK86" s="46">
        <v>26.82</v>
      </c>
      <c r="CL86" s="46">
        <v>0.56779999999999997</v>
      </c>
      <c r="CM86" s="46" t="s">
        <v>18</v>
      </c>
      <c r="CN86" s="46">
        <v>10.029999999999999</v>
      </c>
      <c r="CO86" s="46">
        <v>10.62</v>
      </c>
      <c r="CP86" s="46">
        <v>7.3029999999999999</v>
      </c>
      <c r="CQ86" s="46">
        <v>27.047000000000001</v>
      </c>
      <c r="CR86" s="46">
        <v>0.92889999999999995</v>
      </c>
      <c r="CS86" s="46" t="s">
        <v>19</v>
      </c>
    </row>
    <row r="87" spans="1:97" ht="15.75" customHeight="1" x14ac:dyDescent="0.25">
      <c r="A87" s="46" t="s">
        <v>33</v>
      </c>
      <c r="B87" s="46">
        <v>121</v>
      </c>
      <c r="C87" s="46">
        <v>150</v>
      </c>
      <c r="D87" s="46" t="s">
        <v>96</v>
      </c>
      <c r="E87" s="46">
        <v>10.220000000000001</v>
      </c>
      <c r="F87" s="46">
        <v>4</v>
      </c>
      <c r="G87" s="46">
        <v>27</v>
      </c>
      <c r="H87" s="46">
        <v>10.1</v>
      </c>
      <c r="I87" s="46">
        <v>10.52</v>
      </c>
      <c r="J87" s="46">
        <v>0.57399999999999995</v>
      </c>
      <c r="K87" s="46">
        <v>2.1259999999999999</v>
      </c>
      <c r="L87" s="46">
        <v>0.95</v>
      </c>
      <c r="M87" s="46" t="s">
        <v>19</v>
      </c>
      <c r="N87" s="46">
        <v>10.1</v>
      </c>
      <c r="O87" s="46">
        <v>10.53</v>
      </c>
      <c r="P87" s="46">
        <v>0.55500000000000005</v>
      </c>
      <c r="Q87" s="46">
        <v>2.0539999999999998</v>
      </c>
      <c r="R87" s="46">
        <v>0.95409999999999995</v>
      </c>
      <c r="S87" s="46" t="s">
        <v>19</v>
      </c>
      <c r="T87" s="46">
        <v>10.1</v>
      </c>
      <c r="U87" s="46">
        <v>10.52</v>
      </c>
      <c r="V87" s="46">
        <v>0.68100000000000005</v>
      </c>
      <c r="W87" s="46">
        <v>2.5219999999999998</v>
      </c>
      <c r="X87" s="46">
        <v>0.95469999999999999</v>
      </c>
      <c r="Y87" s="46" t="s">
        <v>19</v>
      </c>
      <c r="Z87" s="46">
        <v>10.1</v>
      </c>
      <c r="AA87" s="46">
        <v>10.53</v>
      </c>
      <c r="AB87" s="46">
        <v>1.022</v>
      </c>
      <c r="AC87" s="46">
        <v>3.786</v>
      </c>
      <c r="AD87" s="46">
        <v>0.95530000000000004</v>
      </c>
      <c r="AE87" s="46" t="s">
        <v>19</v>
      </c>
      <c r="AF87" s="46">
        <v>10.1</v>
      </c>
      <c r="AG87" s="46">
        <v>10.52</v>
      </c>
      <c r="AH87" s="46">
        <v>1.167</v>
      </c>
      <c r="AI87" s="46">
        <v>4.3230000000000004</v>
      </c>
      <c r="AJ87" s="46">
        <v>0.95979999999999999</v>
      </c>
      <c r="AK87" s="46" t="s">
        <v>19</v>
      </c>
      <c r="AL87" s="46">
        <v>10.1</v>
      </c>
      <c r="AM87" s="46">
        <v>10.52</v>
      </c>
      <c r="AN87" s="46">
        <v>1.173</v>
      </c>
      <c r="AO87" s="46">
        <v>4.3440000000000003</v>
      </c>
      <c r="AP87" s="46">
        <v>0.95689999999999997</v>
      </c>
      <c r="AQ87" s="46" t="s">
        <v>19</v>
      </c>
      <c r="AR87" s="46">
        <v>10.1</v>
      </c>
      <c r="AS87" s="46">
        <v>10.52</v>
      </c>
      <c r="AT87" s="46">
        <v>3.6880000000000002</v>
      </c>
      <c r="AU87" s="46">
        <v>13.659000000000001</v>
      </c>
      <c r="AV87" s="46">
        <v>0.95530000000000004</v>
      </c>
      <c r="AW87" s="46" t="s">
        <v>19</v>
      </c>
      <c r="AX87" s="46">
        <v>10.1</v>
      </c>
      <c r="AY87" s="46">
        <v>10.53</v>
      </c>
      <c r="AZ87" s="46">
        <v>3.6040000000000001</v>
      </c>
      <c r="BA87" s="46">
        <v>13.346</v>
      </c>
      <c r="BB87" s="46">
        <v>0.96030000000000004</v>
      </c>
      <c r="BC87" s="46" t="s">
        <v>19</v>
      </c>
      <c r="BD87" s="46">
        <v>10.1</v>
      </c>
      <c r="BE87" s="46">
        <v>10.53</v>
      </c>
      <c r="BF87" s="46">
        <v>3.569</v>
      </c>
      <c r="BG87" s="46">
        <v>13.217000000000001</v>
      </c>
      <c r="BH87" s="46">
        <v>0.96009999999999995</v>
      </c>
      <c r="BI87" s="46" t="s">
        <v>19</v>
      </c>
      <c r="BJ87" s="46">
        <v>10.1</v>
      </c>
      <c r="BK87" s="46">
        <v>10.53</v>
      </c>
      <c r="BL87" s="46">
        <v>5.0579999999999998</v>
      </c>
      <c r="BM87" s="46">
        <v>18.734999999999999</v>
      </c>
      <c r="BN87" s="46">
        <v>0.95720000000000005</v>
      </c>
      <c r="BO87" s="46" t="s">
        <v>19</v>
      </c>
      <c r="BP87" s="46">
        <v>10.1</v>
      </c>
      <c r="BQ87" s="46">
        <v>10.53</v>
      </c>
      <c r="BR87" s="46">
        <v>5.19</v>
      </c>
      <c r="BS87" s="46">
        <v>19.224</v>
      </c>
      <c r="BT87" s="46">
        <v>0.95779999999999998</v>
      </c>
      <c r="BU87" s="46" t="s">
        <v>19</v>
      </c>
      <c r="BV87" s="46">
        <v>10.1</v>
      </c>
      <c r="BW87" s="46">
        <v>10.53</v>
      </c>
      <c r="BX87" s="46">
        <v>5.085</v>
      </c>
      <c r="BY87" s="46">
        <v>18.832000000000001</v>
      </c>
      <c r="BZ87" s="46">
        <v>0.94740000000000002</v>
      </c>
      <c r="CA87" s="46" t="s">
        <v>19</v>
      </c>
      <c r="CB87" s="46">
        <v>10.1</v>
      </c>
      <c r="CC87" s="46">
        <v>10.52</v>
      </c>
      <c r="CD87" s="46">
        <v>7.4</v>
      </c>
      <c r="CE87" s="46">
        <v>27.408999999999999</v>
      </c>
      <c r="CF87" s="46">
        <v>0.94099999999999995</v>
      </c>
      <c r="CG87" s="46" t="s">
        <v>19</v>
      </c>
      <c r="CH87" s="46">
        <v>10.1</v>
      </c>
      <c r="CI87" s="46">
        <v>10.53</v>
      </c>
      <c r="CJ87" s="46">
        <v>7.2649999999999997</v>
      </c>
      <c r="CK87" s="46">
        <v>26.907</v>
      </c>
      <c r="CL87" s="46">
        <v>0.93559999999999999</v>
      </c>
      <c r="CM87" s="46" t="s">
        <v>19</v>
      </c>
      <c r="CN87" s="46">
        <v>10.1</v>
      </c>
      <c r="CO87" s="46">
        <v>10.52</v>
      </c>
      <c r="CP87" s="46">
        <v>7.2249999999999996</v>
      </c>
      <c r="CQ87" s="46">
        <v>26.759</v>
      </c>
      <c r="CR87" s="46">
        <v>0.9395</v>
      </c>
      <c r="CS87" s="46" t="s">
        <v>19</v>
      </c>
    </row>
    <row r="88" spans="1:97" ht="15.75" customHeight="1" x14ac:dyDescent="0.25">
      <c r="A88" s="46" t="s">
        <v>33</v>
      </c>
      <c r="B88" s="46">
        <v>122</v>
      </c>
      <c r="C88" s="46">
        <v>138</v>
      </c>
      <c r="D88" s="46" t="s">
        <v>97</v>
      </c>
      <c r="E88" s="46">
        <v>6.72</v>
      </c>
      <c r="F88" s="46">
        <v>4</v>
      </c>
      <c r="G88" s="46">
        <v>14</v>
      </c>
      <c r="H88" s="46">
        <v>6.59</v>
      </c>
      <c r="I88" s="46">
        <v>6.96</v>
      </c>
      <c r="J88" s="46">
        <v>0.44600000000000001</v>
      </c>
      <c r="K88" s="46">
        <v>3.1829999999999998</v>
      </c>
      <c r="L88" s="46">
        <v>0.96399999999999997</v>
      </c>
      <c r="M88" s="46" t="s">
        <v>19</v>
      </c>
      <c r="N88" s="46">
        <v>6.59</v>
      </c>
      <c r="O88" s="46">
        <v>6.96</v>
      </c>
      <c r="P88" s="46">
        <v>0.38800000000000001</v>
      </c>
      <c r="Q88" s="46">
        <v>2.7749999999999999</v>
      </c>
      <c r="R88" s="46">
        <v>0.94199999999999995</v>
      </c>
      <c r="S88" s="46" t="s">
        <v>19</v>
      </c>
      <c r="T88" s="46">
        <v>6.59</v>
      </c>
      <c r="U88" s="46">
        <v>6.95</v>
      </c>
      <c r="V88" s="46">
        <v>0.49</v>
      </c>
      <c r="W88" s="46">
        <v>3.4969999999999999</v>
      </c>
      <c r="X88" s="46">
        <v>0.9667</v>
      </c>
      <c r="Y88" s="46" t="s">
        <v>19</v>
      </c>
      <c r="Z88" s="46">
        <v>6.59</v>
      </c>
      <c r="AA88" s="46">
        <v>6.96</v>
      </c>
      <c r="AB88" s="46">
        <v>0.83299999999999996</v>
      </c>
      <c r="AC88" s="46">
        <v>5.952</v>
      </c>
      <c r="AD88" s="46">
        <v>0.96379999999999999</v>
      </c>
      <c r="AE88" s="46" t="s">
        <v>19</v>
      </c>
      <c r="AF88" s="46">
        <v>6.59</v>
      </c>
      <c r="AG88" s="46">
        <v>6.96</v>
      </c>
      <c r="AH88" s="46">
        <v>0.879</v>
      </c>
      <c r="AI88" s="46">
        <v>6.2789999999999999</v>
      </c>
      <c r="AJ88" s="46">
        <v>0.95860000000000001</v>
      </c>
      <c r="AK88" s="46" t="s">
        <v>19</v>
      </c>
      <c r="AL88" s="46">
        <v>6.59</v>
      </c>
      <c r="AM88" s="46">
        <v>6.96</v>
      </c>
      <c r="AN88" s="46">
        <v>0.86499999999999999</v>
      </c>
      <c r="AO88" s="46">
        <v>6.1769999999999996</v>
      </c>
      <c r="AP88" s="46">
        <v>0.96030000000000004</v>
      </c>
      <c r="AQ88" s="46" t="s">
        <v>19</v>
      </c>
      <c r="AR88" s="46">
        <v>6.59</v>
      </c>
      <c r="AS88" s="46">
        <v>6.96</v>
      </c>
      <c r="AT88" s="46">
        <v>2.6619999999999999</v>
      </c>
      <c r="AU88" s="46">
        <v>19.018000000000001</v>
      </c>
      <c r="AV88" s="46">
        <v>0.96179999999999999</v>
      </c>
      <c r="AW88" s="46" t="s">
        <v>19</v>
      </c>
      <c r="AX88" s="46">
        <v>6.59</v>
      </c>
      <c r="AY88" s="46">
        <v>6.96</v>
      </c>
      <c r="AZ88" s="46">
        <v>2.6080000000000001</v>
      </c>
      <c r="BA88" s="46">
        <v>18.629000000000001</v>
      </c>
      <c r="BB88" s="46">
        <v>0.95960000000000001</v>
      </c>
      <c r="BC88" s="46" t="s">
        <v>19</v>
      </c>
      <c r="BD88" s="46">
        <v>6.59</v>
      </c>
      <c r="BE88" s="46">
        <v>6.96</v>
      </c>
      <c r="BF88" s="46">
        <v>2.64</v>
      </c>
      <c r="BG88" s="46">
        <v>18.86</v>
      </c>
      <c r="BH88" s="46">
        <v>0.96209999999999996</v>
      </c>
      <c r="BI88" s="46" t="s">
        <v>19</v>
      </c>
      <c r="BJ88" s="46">
        <v>6.59</v>
      </c>
      <c r="BK88" s="46">
        <v>6.96</v>
      </c>
      <c r="BL88" s="46">
        <v>3.6120000000000001</v>
      </c>
      <c r="BM88" s="46">
        <v>25.797000000000001</v>
      </c>
      <c r="BN88" s="46">
        <v>0.95809999999999995</v>
      </c>
      <c r="BO88" s="46" t="s">
        <v>19</v>
      </c>
      <c r="BP88" s="46">
        <v>6.59</v>
      </c>
      <c r="BQ88" s="46">
        <v>6.96</v>
      </c>
      <c r="BR88" s="46">
        <v>3.8140000000000001</v>
      </c>
      <c r="BS88" s="46">
        <v>27.241</v>
      </c>
      <c r="BT88" s="46">
        <v>0.95750000000000002</v>
      </c>
      <c r="BU88" s="46" t="s">
        <v>19</v>
      </c>
      <c r="BV88" s="46">
        <v>6.59</v>
      </c>
      <c r="BW88" s="46">
        <v>6.96</v>
      </c>
      <c r="BX88" s="46">
        <v>3.677</v>
      </c>
      <c r="BY88" s="46">
        <v>26.263999999999999</v>
      </c>
      <c r="BZ88" s="46">
        <v>0.95669999999999999</v>
      </c>
      <c r="CA88" s="46" t="s">
        <v>19</v>
      </c>
      <c r="CB88" s="46">
        <v>6.59</v>
      </c>
      <c r="CC88" s="46">
        <v>6.96</v>
      </c>
      <c r="CD88" s="46">
        <v>4.5430000000000001</v>
      </c>
      <c r="CE88" s="46">
        <v>32.453000000000003</v>
      </c>
      <c r="CF88" s="46">
        <v>0.95</v>
      </c>
      <c r="CG88" s="46" t="s">
        <v>19</v>
      </c>
      <c r="CH88" s="46">
        <v>6.59</v>
      </c>
      <c r="CI88" s="46">
        <v>6.96</v>
      </c>
      <c r="CJ88" s="46">
        <v>4.399</v>
      </c>
      <c r="CK88" s="46">
        <v>31.420999999999999</v>
      </c>
      <c r="CL88" s="46">
        <v>0.94930000000000003</v>
      </c>
      <c r="CM88" s="46" t="s">
        <v>19</v>
      </c>
      <c r="CN88" s="46">
        <v>6.59</v>
      </c>
      <c r="CO88" s="46">
        <v>6.95</v>
      </c>
      <c r="CP88" s="46">
        <v>4.2990000000000004</v>
      </c>
      <c r="CQ88" s="46">
        <v>30.704000000000001</v>
      </c>
      <c r="CR88" s="46">
        <v>0.96689999999999998</v>
      </c>
      <c r="CS88" s="46" t="s">
        <v>19</v>
      </c>
    </row>
    <row r="89" spans="1:97" ht="15.75" customHeight="1" x14ac:dyDescent="0.25">
      <c r="A89" s="46" t="s">
        <v>33</v>
      </c>
      <c r="B89" s="46">
        <v>122</v>
      </c>
      <c r="C89" s="46">
        <v>141</v>
      </c>
      <c r="D89" s="46" t="s">
        <v>98</v>
      </c>
      <c r="E89" s="46">
        <v>6.46</v>
      </c>
      <c r="F89" s="46">
        <v>3</v>
      </c>
      <c r="G89" s="46">
        <v>17</v>
      </c>
      <c r="H89" s="46">
        <v>6.29</v>
      </c>
      <c r="I89" s="46">
        <v>6.88</v>
      </c>
      <c r="J89" s="46">
        <v>0.47799999999999998</v>
      </c>
      <c r="K89" s="46">
        <v>2.8109999999999999</v>
      </c>
      <c r="L89" s="46">
        <v>0.93689999999999996</v>
      </c>
      <c r="M89" s="46" t="s">
        <v>19</v>
      </c>
      <c r="N89" s="46">
        <v>6.29</v>
      </c>
      <c r="O89" s="46">
        <v>6.88</v>
      </c>
      <c r="P89" s="46">
        <v>0.42399999999999999</v>
      </c>
      <c r="Q89" s="46">
        <v>2.4910000000000001</v>
      </c>
      <c r="R89" s="46">
        <v>0.95020000000000004</v>
      </c>
      <c r="S89" s="46" t="s">
        <v>19</v>
      </c>
      <c r="T89" s="46">
        <v>6.29</v>
      </c>
      <c r="U89" s="46">
        <v>6.88</v>
      </c>
      <c r="V89" s="46">
        <v>0.51200000000000001</v>
      </c>
      <c r="W89" s="46">
        <v>3.012</v>
      </c>
      <c r="X89" s="46">
        <v>0.96120000000000005</v>
      </c>
      <c r="Y89" s="46" t="s">
        <v>19</v>
      </c>
      <c r="Z89" s="46">
        <v>6.29</v>
      </c>
      <c r="AA89" s="46">
        <v>6.88</v>
      </c>
      <c r="AB89" s="46">
        <v>0.86599999999999999</v>
      </c>
      <c r="AC89" s="46">
        <v>5.0960000000000001</v>
      </c>
      <c r="AD89" s="46">
        <v>0.95709999999999995</v>
      </c>
      <c r="AE89" s="46" t="s">
        <v>19</v>
      </c>
      <c r="AF89" s="46">
        <v>6.29</v>
      </c>
      <c r="AG89" s="46">
        <v>6.88</v>
      </c>
      <c r="AH89" s="46">
        <v>0.88300000000000001</v>
      </c>
      <c r="AI89" s="46">
        <v>5.1959999999999997</v>
      </c>
      <c r="AJ89" s="46">
        <v>0.94720000000000004</v>
      </c>
      <c r="AK89" s="46" t="s">
        <v>19</v>
      </c>
      <c r="AL89" s="46">
        <v>6.29</v>
      </c>
      <c r="AM89" s="46">
        <v>6.88</v>
      </c>
      <c r="AN89" s="46">
        <v>0.90400000000000003</v>
      </c>
      <c r="AO89" s="46">
        <v>5.3179999999999996</v>
      </c>
      <c r="AP89" s="46">
        <v>0.92420000000000002</v>
      </c>
      <c r="AQ89" s="46" t="s">
        <v>19</v>
      </c>
      <c r="AR89" s="46">
        <v>6.29</v>
      </c>
      <c r="AS89" s="46">
        <v>6.88</v>
      </c>
      <c r="AT89" s="46">
        <v>2.7069999999999999</v>
      </c>
      <c r="AU89" s="46">
        <v>15.922000000000001</v>
      </c>
      <c r="AV89" s="46">
        <v>0.95009999999999994</v>
      </c>
      <c r="AW89" s="46" t="s">
        <v>19</v>
      </c>
      <c r="AX89" s="46">
        <v>6.29</v>
      </c>
      <c r="AY89" s="46">
        <v>6.88</v>
      </c>
      <c r="AZ89" s="46">
        <v>2.6579999999999999</v>
      </c>
      <c r="BA89" s="46">
        <v>15.637</v>
      </c>
      <c r="BB89" s="46">
        <v>0.93269999999999997</v>
      </c>
      <c r="BC89" s="46" t="s">
        <v>19</v>
      </c>
      <c r="BD89" s="46">
        <v>6.29</v>
      </c>
      <c r="BE89" s="46">
        <v>6.88</v>
      </c>
      <c r="BF89" s="46">
        <v>2.7130000000000001</v>
      </c>
      <c r="BG89" s="46">
        <v>15.957000000000001</v>
      </c>
      <c r="BH89" s="46">
        <v>0.94940000000000002</v>
      </c>
      <c r="BI89" s="46" t="s">
        <v>19</v>
      </c>
      <c r="BJ89" s="46">
        <v>6.29</v>
      </c>
      <c r="BK89" s="46">
        <v>6.88</v>
      </c>
      <c r="BL89" s="46">
        <v>3.6640000000000001</v>
      </c>
      <c r="BM89" s="46">
        <v>21.556000000000001</v>
      </c>
      <c r="BN89" s="46">
        <v>0.94479999999999997</v>
      </c>
      <c r="BO89" s="46" t="s">
        <v>19</v>
      </c>
      <c r="BP89" s="46">
        <v>6.29</v>
      </c>
      <c r="BQ89" s="46">
        <v>6.88</v>
      </c>
      <c r="BR89" s="46">
        <v>3.8450000000000002</v>
      </c>
      <c r="BS89" s="46">
        <v>22.616</v>
      </c>
      <c r="BT89" s="46">
        <v>0.94240000000000002</v>
      </c>
      <c r="BU89" s="46" t="s">
        <v>19</v>
      </c>
      <c r="BV89" s="46">
        <v>6.29</v>
      </c>
      <c r="BW89" s="46">
        <v>6.88</v>
      </c>
      <c r="BX89" s="46">
        <v>3.798</v>
      </c>
      <c r="BY89" s="46">
        <v>22.34</v>
      </c>
      <c r="BZ89" s="46">
        <v>0.92800000000000005</v>
      </c>
      <c r="CA89" s="46" t="s">
        <v>19</v>
      </c>
      <c r="CB89" s="46">
        <v>6.29</v>
      </c>
      <c r="CC89" s="46">
        <v>6.88</v>
      </c>
      <c r="CD89" s="46">
        <v>4.8730000000000002</v>
      </c>
      <c r="CE89" s="46">
        <v>28.667000000000002</v>
      </c>
      <c r="CF89" s="46">
        <v>0.93530000000000002</v>
      </c>
      <c r="CG89" s="46" t="s">
        <v>18</v>
      </c>
      <c r="CH89" s="46">
        <v>6.29</v>
      </c>
      <c r="CI89" s="46">
        <v>6.88</v>
      </c>
      <c r="CJ89" s="46">
        <v>4.7439999999999998</v>
      </c>
      <c r="CK89" s="46">
        <v>27.908000000000001</v>
      </c>
      <c r="CL89" s="46">
        <v>0.95430000000000004</v>
      </c>
      <c r="CM89" s="46" t="s">
        <v>19</v>
      </c>
      <c r="CN89" s="46">
        <v>6.29</v>
      </c>
      <c r="CO89" s="46">
        <v>6.88</v>
      </c>
      <c r="CP89" s="46">
        <v>4.6550000000000002</v>
      </c>
      <c r="CQ89" s="46">
        <v>27.384</v>
      </c>
      <c r="CR89" s="46">
        <v>0.93889999999999996</v>
      </c>
      <c r="CS89" s="46" t="s">
        <v>19</v>
      </c>
    </row>
    <row r="90" spans="1:97" ht="15.75" customHeight="1" x14ac:dyDescent="0.25">
      <c r="A90" s="46" t="s">
        <v>33</v>
      </c>
      <c r="B90" s="46">
        <v>122</v>
      </c>
      <c r="C90" s="46">
        <v>141</v>
      </c>
      <c r="D90" s="46" t="s">
        <v>98</v>
      </c>
      <c r="E90" s="46">
        <v>6.46</v>
      </c>
      <c r="F90" s="46">
        <v>4</v>
      </c>
      <c r="G90" s="46">
        <v>17</v>
      </c>
      <c r="H90" s="46">
        <v>6.29</v>
      </c>
      <c r="I90" s="46">
        <v>6.96</v>
      </c>
      <c r="J90" s="46">
        <v>0.46600000000000003</v>
      </c>
      <c r="K90" s="46">
        <v>2.7429999999999999</v>
      </c>
      <c r="L90" s="46">
        <v>0.96750000000000003</v>
      </c>
      <c r="M90" s="46" t="s">
        <v>19</v>
      </c>
      <c r="N90" s="46">
        <v>6.29</v>
      </c>
      <c r="O90" s="46">
        <v>6.96</v>
      </c>
      <c r="P90" s="46">
        <v>0.41299999999999998</v>
      </c>
      <c r="Q90" s="46">
        <v>2.4300000000000002</v>
      </c>
      <c r="R90" s="46">
        <v>0.96489999999999998</v>
      </c>
      <c r="S90" s="46" t="s">
        <v>19</v>
      </c>
      <c r="T90" s="46">
        <v>6.29</v>
      </c>
      <c r="U90" s="46">
        <v>6.95</v>
      </c>
      <c r="V90" s="46">
        <v>0.51100000000000001</v>
      </c>
      <c r="W90" s="46">
        <v>3.008</v>
      </c>
      <c r="X90" s="46">
        <v>0.97199999999999998</v>
      </c>
      <c r="Y90" s="46" t="s">
        <v>19</v>
      </c>
      <c r="Z90" s="46">
        <v>6.29</v>
      </c>
      <c r="AA90" s="46">
        <v>6.96</v>
      </c>
      <c r="AB90" s="46">
        <v>0.82799999999999996</v>
      </c>
      <c r="AC90" s="46">
        <v>4.8739999999999997</v>
      </c>
      <c r="AD90" s="46">
        <v>0.9577</v>
      </c>
      <c r="AE90" s="46" t="s">
        <v>19</v>
      </c>
      <c r="AF90" s="46">
        <v>6.29</v>
      </c>
      <c r="AG90" s="46">
        <v>6.96</v>
      </c>
      <c r="AH90" s="46">
        <v>0.88</v>
      </c>
      <c r="AI90" s="46">
        <v>5.1760000000000002</v>
      </c>
      <c r="AJ90" s="46">
        <v>0.96709999999999996</v>
      </c>
      <c r="AK90" s="46" t="s">
        <v>19</v>
      </c>
      <c r="AL90" s="46">
        <v>6.29</v>
      </c>
      <c r="AM90" s="46">
        <v>6.96</v>
      </c>
      <c r="AN90" s="46">
        <v>0.88300000000000001</v>
      </c>
      <c r="AO90" s="46">
        <v>5.194</v>
      </c>
      <c r="AP90" s="46">
        <v>0.96319999999999995</v>
      </c>
      <c r="AQ90" s="46" t="s">
        <v>19</v>
      </c>
      <c r="AR90" s="46">
        <v>6.29</v>
      </c>
      <c r="AS90" s="46">
        <v>6.96</v>
      </c>
      <c r="AT90" s="46">
        <v>2.718</v>
      </c>
      <c r="AU90" s="46">
        <v>15.99</v>
      </c>
      <c r="AV90" s="46">
        <v>0.96350000000000002</v>
      </c>
      <c r="AW90" s="46" t="s">
        <v>19</v>
      </c>
      <c r="AX90" s="46">
        <v>6.29</v>
      </c>
      <c r="AY90" s="46">
        <v>6.96</v>
      </c>
      <c r="AZ90" s="46">
        <v>2.669</v>
      </c>
      <c r="BA90" s="46">
        <v>15.702</v>
      </c>
      <c r="BB90" s="46">
        <v>0.95720000000000005</v>
      </c>
      <c r="BC90" s="46" t="s">
        <v>19</v>
      </c>
      <c r="BD90" s="46">
        <v>6.29</v>
      </c>
      <c r="BE90" s="46">
        <v>6.96</v>
      </c>
      <c r="BF90" s="46">
        <v>2.6829999999999998</v>
      </c>
      <c r="BG90" s="46">
        <v>15.782</v>
      </c>
      <c r="BH90" s="46">
        <v>0.96599999999999997</v>
      </c>
      <c r="BI90" s="46" t="s">
        <v>19</v>
      </c>
      <c r="BJ90" s="46">
        <v>6.29</v>
      </c>
      <c r="BK90" s="46">
        <v>6.96</v>
      </c>
      <c r="BL90" s="46">
        <v>3.653</v>
      </c>
      <c r="BM90" s="46">
        <v>21.488</v>
      </c>
      <c r="BN90" s="46">
        <v>0.96519999999999995</v>
      </c>
      <c r="BO90" s="46" t="s">
        <v>19</v>
      </c>
      <c r="BP90" s="46">
        <v>6.29</v>
      </c>
      <c r="BQ90" s="46">
        <v>6.96</v>
      </c>
      <c r="BR90" s="46">
        <v>3.8479999999999999</v>
      </c>
      <c r="BS90" s="46">
        <v>22.637</v>
      </c>
      <c r="BT90" s="46">
        <v>0.96109999999999995</v>
      </c>
      <c r="BU90" s="46" t="s">
        <v>19</v>
      </c>
      <c r="BV90" s="46">
        <v>6.29</v>
      </c>
      <c r="BW90" s="46">
        <v>6.96</v>
      </c>
      <c r="BX90" s="46">
        <v>3.7789999999999999</v>
      </c>
      <c r="BY90" s="46">
        <v>22.23</v>
      </c>
      <c r="BZ90" s="46">
        <v>0.96289999999999998</v>
      </c>
      <c r="CA90" s="46" t="s">
        <v>19</v>
      </c>
      <c r="CB90" s="46">
        <v>6.29</v>
      </c>
      <c r="CC90" s="46">
        <v>6.96</v>
      </c>
      <c r="CD90" s="46">
        <v>4.8890000000000002</v>
      </c>
      <c r="CE90" s="46">
        <v>28.757000000000001</v>
      </c>
      <c r="CF90" s="46">
        <v>0.94769999999999999</v>
      </c>
      <c r="CG90" s="46" t="s">
        <v>19</v>
      </c>
      <c r="CH90" s="46">
        <v>6.29</v>
      </c>
      <c r="CI90" s="46">
        <v>6.96</v>
      </c>
      <c r="CJ90" s="46">
        <v>4.7460000000000004</v>
      </c>
      <c r="CK90" s="46">
        <v>27.92</v>
      </c>
      <c r="CL90" s="46">
        <v>0.96140000000000003</v>
      </c>
      <c r="CM90" s="46" t="s">
        <v>19</v>
      </c>
      <c r="CN90" s="46">
        <v>6.29</v>
      </c>
      <c r="CO90" s="46">
        <v>6.95</v>
      </c>
      <c r="CP90" s="46">
        <v>4.609</v>
      </c>
      <c r="CQ90" s="46">
        <v>27.111000000000001</v>
      </c>
      <c r="CR90" s="46">
        <v>0.96040000000000003</v>
      </c>
      <c r="CS90" s="46" t="s">
        <v>19</v>
      </c>
    </row>
    <row r="91" spans="1:97" ht="15.75" customHeight="1" x14ac:dyDescent="0.25">
      <c r="A91" s="46" t="s">
        <v>33</v>
      </c>
      <c r="B91" s="46">
        <v>139</v>
      </c>
      <c r="C91" s="46">
        <v>149</v>
      </c>
      <c r="D91" s="46" t="s">
        <v>99</v>
      </c>
      <c r="E91" s="46">
        <v>6.42</v>
      </c>
      <c r="F91" s="46">
        <v>3</v>
      </c>
      <c r="G91" s="46">
        <v>9</v>
      </c>
      <c r="H91" s="46">
        <v>6.19</v>
      </c>
      <c r="I91" s="46">
        <v>6.48</v>
      </c>
      <c r="J91" s="46">
        <v>0.188</v>
      </c>
      <c r="K91" s="46">
        <v>2.0920000000000001</v>
      </c>
      <c r="L91" s="46">
        <v>0.9355</v>
      </c>
      <c r="M91" s="46" t="s">
        <v>19</v>
      </c>
      <c r="N91" s="46">
        <v>6.19</v>
      </c>
      <c r="O91" s="46">
        <v>6.48</v>
      </c>
      <c r="P91" s="46">
        <v>0.185</v>
      </c>
      <c r="Q91" s="46">
        <v>2.0499999999999998</v>
      </c>
      <c r="R91" s="46">
        <v>0.94579999999999997</v>
      </c>
      <c r="S91" s="46" t="s">
        <v>19</v>
      </c>
      <c r="T91" s="46">
        <v>6.19</v>
      </c>
      <c r="U91" s="46">
        <v>6.48</v>
      </c>
      <c r="V91" s="46">
        <v>0.22500000000000001</v>
      </c>
      <c r="W91" s="46">
        <v>2.5030000000000001</v>
      </c>
      <c r="X91" s="46">
        <v>0.95989999999999998</v>
      </c>
      <c r="Y91" s="46" t="s">
        <v>19</v>
      </c>
      <c r="Z91" s="46">
        <v>6.19</v>
      </c>
      <c r="AA91" s="46">
        <v>6.48</v>
      </c>
      <c r="AB91" s="46">
        <v>0.30499999999999999</v>
      </c>
      <c r="AC91" s="46">
        <v>3.3879999999999999</v>
      </c>
      <c r="AD91" s="46">
        <v>0.94030000000000002</v>
      </c>
      <c r="AE91" s="46" t="s">
        <v>19</v>
      </c>
      <c r="AF91" s="46">
        <v>6.19</v>
      </c>
      <c r="AG91" s="46">
        <v>6.48</v>
      </c>
      <c r="AH91" s="46">
        <v>0.32600000000000001</v>
      </c>
      <c r="AI91" s="46">
        <v>3.625</v>
      </c>
      <c r="AJ91" s="46">
        <v>0.9415</v>
      </c>
      <c r="AK91" s="46" t="s">
        <v>19</v>
      </c>
      <c r="AL91" s="46">
        <v>6.19</v>
      </c>
      <c r="AM91" s="46">
        <v>6.48</v>
      </c>
      <c r="AN91" s="46">
        <v>0.33400000000000002</v>
      </c>
      <c r="AO91" s="46">
        <v>3.7080000000000002</v>
      </c>
      <c r="AP91" s="46">
        <v>0.94399999999999995</v>
      </c>
      <c r="AQ91" s="46" t="s">
        <v>19</v>
      </c>
      <c r="AR91" s="46">
        <v>6.19</v>
      </c>
      <c r="AS91" s="46">
        <v>6.48</v>
      </c>
      <c r="AT91" s="46">
        <v>0.78400000000000003</v>
      </c>
      <c r="AU91" s="46">
        <v>8.7159999999999993</v>
      </c>
      <c r="AV91" s="46">
        <v>0.94610000000000005</v>
      </c>
      <c r="AW91" s="46" t="s">
        <v>19</v>
      </c>
      <c r="AX91" s="46">
        <v>6.19</v>
      </c>
      <c r="AY91" s="46">
        <v>6.48</v>
      </c>
      <c r="AZ91" s="46">
        <v>0.78500000000000003</v>
      </c>
      <c r="BA91" s="46">
        <v>8.7189999999999994</v>
      </c>
      <c r="BB91" s="46">
        <v>0.93640000000000001</v>
      </c>
      <c r="BC91" s="46" t="s">
        <v>19</v>
      </c>
      <c r="BD91" s="46">
        <v>6.19</v>
      </c>
      <c r="BE91" s="46">
        <v>6.48</v>
      </c>
      <c r="BF91" s="46">
        <v>0.82799999999999996</v>
      </c>
      <c r="BG91" s="46">
        <v>9.2050000000000001</v>
      </c>
      <c r="BH91" s="46">
        <v>0.91979999999999995</v>
      </c>
      <c r="BI91" s="46" t="s">
        <v>18</v>
      </c>
      <c r="BJ91" s="46">
        <v>6.19</v>
      </c>
      <c r="BK91" s="46">
        <v>6.48</v>
      </c>
      <c r="BL91" s="46">
        <v>1.0309999999999999</v>
      </c>
      <c r="BM91" s="46">
        <v>11.459</v>
      </c>
      <c r="BN91" s="46">
        <v>0.94320000000000004</v>
      </c>
      <c r="BO91" s="46" t="s">
        <v>19</v>
      </c>
      <c r="BP91" s="46">
        <v>6.19</v>
      </c>
      <c r="BQ91" s="46">
        <v>6.48</v>
      </c>
      <c r="BR91" s="46">
        <v>1.095</v>
      </c>
      <c r="BS91" s="46">
        <v>12.170999999999999</v>
      </c>
      <c r="BT91" s="46">
        <v>0.93930000000000002</v>
      </c>
      <c r="BU91" s="46" t="s">
        <v>19</v>
      </c>
      <c r="BV91" s="46">
        <v>6.19</v>
      </c>
      <c r="BW91" s="46">
        <v>6.48</v>
      </c>
      <c r="BX91" s="46">
        <v>1.1060000000000001</v>
      </c>
      <c r="BY91" s="46">
        <v>12.29</v>
      </c>
      <c r="BZ91" s="46">
        <v>0.92400000000000004</v>
      </c>
      <c r="CA91" s="46" t="s">
        <v>18</v>
      </c>
      <c r="CB91" s="46">
        <v>6.19</v>
      </c>
      <c r="CC91" s="46">
        <v>6.48</v>
      </c>
      <c r="CD91" s="46">
        <v>2.206</v>
      </c>
      <c r="CE91" s="46">
        <v>24.51</v>
      </c>
      <c r="CF91" s="46">
        <v>0.92069999999999996</v>
      </c>
      <c r="CG91" s="46" t="s">
        <v>19</v>
      </c>
      <c r="CH91" s="46">
        <v>6.19</v>
      </c>
      <c r="CI91" s="46">
        <v>6.48</v>
      </c>
      <c r="CJ91" s="46">
        <v>2.2050000000000001</v>
      </c>
      <c r="CK91" s="46">
        <v>24.504999999999999</v>
      </c>
      <c r="CL91" s="46">
        <v>0.9375</v>
      </c>
      <c r="CM91" s="46" t="s">
        <v>19</v>
      </c>
      <c r="CN91" s="46">
        <v>6.19</v>
      </c>
      <c r="CO91" s="46">
        <v>6.48</v>
      </c>
      <c r="CP91" s="46">
        <v>2.1230000000000002</v>
      </c>
      <c r="CQ91" s="46">
        <v>23.594000000000001</v>
      </c>
      <c r="CR91" s="46">
        <v>0.88880000000000003</v>
      </c>
      <c r="CS91" s="46" t="s">
        <v>18</v>
      </c>
    </row>
    <row r="92" spans="1:97" ht="15.75" customHeight="1" x14ac:dyDescent="0.25">
      <c r="A92" s="46" t="s">
        <v>33</v>
      </c>
      <c r="B92" s="46">
        <v>139</v>
      </c>
      <c r="C92" s="46">
        <v>150</v>
      </c>
      <c r="D92" s="46" t="s">
        <v>100</v>
      </c>
      <c r="E92" s="46">
        <v>9.81</v>
      </c>
      <c r="F92" s="46">
        <v>2</v>
      </c>
      <c r="G92" s="46">
        <v>10</v>
      </c>
      <c r="H92" s="46">
        <v>9.5399999999999991</v>
      </c>
      <c r="I92" s="46">
        <v>9.8800000000000008</v>
      </c>
      <c r="J92" s="46">
        <v>0.222</v>
      </c>
      <c r="K92" s="46">
        <v>2.2160000000000002</v>
      </c>
      <c r="L92" s="46">
        <v>0.95779999999999998</v>
      </c>
      <c r="M92" s="46" t="s">
        <v>19</v>
      </c>
      <c r="N92" s="46">
        <v>9.5399999999999991</v>
      </c>
      <c r="O92" s="46">
        <v>9.8800000000000008</v>
      </c>
      <c r="P92" s="46">
        <v>0.20200000000000001</v>
      </c>
      <c r="Q92" s="46">
        <v>2.0169999999999999</v>
      </c>
      <c r="R92" s="46">
        <v>0.9627</v>
      </c>
      <c r="S92" s="46" t="s">
        <v>19</v>
      </c>
      <c r="T92" s="46">
        <v>9.5399999999999991</v>
      </c>
      <c r="U92" s="46">
        <v>9.8800000000000008</v>
      </c>
      <c r="V92" s="46">
        <v>0.25700000000000001</v>
      </c>
      <c r="W92" s="46">
        <v>2.5659999999999998</v>
      </c>
      <c r="X92" s="46">
        <v>0.95830000000000004</v>
      </c>
      <c r="Y92" s="46" t="s">
        <v>19</v>
      </c>
      <c r="Z92" s="46">
        <v>9.5500000000000007</v>
      </c>
      <c r="AA92" s="46">
        <v>9.8800000000000008</v>
      </c>
      <c r="AB92" s="46">
        <v>0.32800000000000001</v>
      </c>
      <c r="AC92" s="46">
        <v>3.2770000000000001</v>
      </c>
      <c r="AD92" s="46">
        <v>0.93769999999999998</v>
      </c>
      <c r="AE92" s="46" t="s">
        <v>19</v>
      </c>
      <c r="AF92" s="46">
        <v>9.5399999999999991</v>
      </c>
      <c r="AG92" s="46">
        <v>9.8800000000000008</v>
      </c>
      <c r="AH92" s="46">
        <v>0.37</v>
      </c>
      <c r="AI92" s="46">
        <v>3.7029999999999998</v>
      </c>
      <c r="AJ92" s="46">
        <v>0.94930000000000003</v>
      </c>
      <c r="AK92" s="46" t="s">
        <v>19</v>
      </c>
      <c r="AL92" s="46">
        <v>9.5399999999999991</v>
      </c>
      <c r="AM92" s="46">
        <v>9.8800000000000008</v>
      </c>
      <c r="AN92" s="46">
        <v>0.38</v>
      </c>
      <c r="AO92" s="46">
        <v>3.8050000000000002</v>
      </c>
      <c r="AP92" s="46">
        <v>0.97089999999999999</v>
      </c>
      <c r="AQ92" s="46" t="s">
        <v>19</v>
      </c>
      <c r="AR92" s="46">
        <v>9.5399999999999991</v>
      </c>
      <c r="AS92" s="46">
        <v>9.8800000000000008</v>
      </c>
      <c r="AT92" s="46">
        <v>1.288</v>
      </c>
      <c r="AU92" s="46">
        <v>12.877000000000001</v>
      </c>
      <c r="AV92" s="46">
        <v>0.95950000000000002</v>
      </c>
      <c r="AW92" s="46" t="s">
        <v>19</v>
      </c>
      <c r="AX92" s="46">
        <v>9.5399999999999991</v>
      </c>
      <c r="AY92" s="46">
        <v>9.8800000000000008</v>
      </c>
      <c r="AZ92" s="46">
        <v>1.2909999999999999</v>
      </c>
      <c r="BA92" s="46">
        <v>12.907999999999999</v>
      </c>
      <c r="BB92" s="46">
        <v>0.96220000000000006</v>
      </c>
      <c r="BC92" s="46" t="s">
        <v>19</v>
      </c>
      <c r="BD92" s="46">
        <v>9.5399999999999991</v>
      </c>
      <c r="BE92" s="46">
        <v>9.8800000000000008</v>
      </c>
      <c r="BF92" s="46">
        <v>1.3029999999999999</v>
      </c>
      <c r="BG92" s="46">
        <v>13.026</v>
      </c>
      <c r="BH92" s="46">
        <v>0.96419999999999995</v>
      </c>
      <c r="BI92" s="46" t="s">
        <v>19</v>
      </c>
      <c r="BJ92" s="46">
        <v>9.5399999999999991</v>
      </c>
      <c r="BK92" s="46">
        <v>9.8800000000000008</v>
      </c>
      <c r="BL92" s="46">
        <v>1.671</v>
      </c>
      <c r="BM92" s="46">
        <v>16.713999999999999</v>
      </c>
      <c r="BN92" s="46">
        <v>0.96579999999999999</v>
      </c>
      <c r="BO92" s="46" t="s">
        <v>19</v>
      </c>
      <c r="BP92" s="46">
        <v>9.5399999999999991</v>
      </c>
      <c r="BQ92" s="46">
        <v>9.8800000000000008</v>
      </c>
      <c r="BR92" s="46">
        <v>1.74</v>
      </c>
      <c r="BS92" s="46">
        <v>17.398</v>
      </c>
      <c r="BT92" s="46">
        <v>0.95709999999999995</v>
      </c>
      <c r="BU92" s="46" t="s">
        <v>19</v>
      </c>
      <c r="BV92" s="46">
        <v>9.5399999999999991</v>
      </c>
      <c r="BW92" s="46">
        <v>9.8800000000000008</v>
      </c>
      <c r="BX92" s="46">
        <v>1.7190000000000001</v>
      </c>
      <c r="BY92" s="46">
        <v>17.184999999999999</v>
      </c>
      <c r="BZ92" s="46">
        <v>0.96360000000000001</v>
      </c>
      <c r="CA92" s="46" t="s">
        <v>19</v>
      </c>
      <c r="CB92" s="46">
        <v>9.5399999999999991</v>
      </c>
      <c r="CC92" s="46">
        <v>9.8800000000000008</v>
      </c>
      <c r="CD92" s="46">
        <v>2.7509999999999999</v>
      </c>
      <c r="CE92" s="46">
        <v>27.504999999999999</v>
      </c>
      <c r="CF92" s="46">
        <v>0.95330000000000004</v>
      </c>
      <c r="CG92" s="46" t="s">
        <v>19</v>
      </c>
      <c r="CH92" s="46">
        <v>9.5399999999999991</v>
      </c>
      <c r="CI92" s="46">
        <v>9.8800000000000008</v>
      </c>
      <c r="CJ92" s="46">
        <v>2.698</v>
      </c>
      <c r="CK92" s="46">
        <v>26.98</v>
      </c>
      <c r="CL92" s="46">
        <v>0.9597</v>
      </c>
      <c r="CM92" s="46" t="s">
        <v>19</v>
      </c>
      <c r="CN92" s="46">
        <v>9.5399999999999991</v>
      </c>
      <c r="CO92" s="46">
        <v>9.8800000000000008</v>
      </c>
      <c r="CP92" s="46">
        <v>2.69</v>
      </c>
      <c r="CQ92" s="46">
        <v>26.904</v>
      </c>
      <c r="CR92" s="46">
        <v>0.96809999999999996</v>
      </c>
      <c r="CS92" s="46" t="s">
        <v>19</v>
      </c>
    </row>
    <row r="93" spans="1:97" ht="15.75" customHeight="1" x14ac:dyDescent="0.25">
      <c r="A93" s="46" t="s">
        <v>33</v>
      </c>
      <c r="B93" s="46">
        <v>139</v>
      </c>
      <c r="C93" s="46">
        <v>150</v>
      </c>
      <c r="D93" s="46" t="s">
        <v>100</v>
      </c>
      <c r="E93" s="46">
        <v>9.81</v>
      </c>
      <c r="F93" s="46">
        <v>3</v>
      </c>
      <c r="G93" s="46">
        <v>10</v>
      </c>
      <c r="H93" s="46">
        <v>9.4499999999999993</v>
      </c>
      <c r="I93" s="46">
        <v>10.06</v>
      </c>
      <c r="J93" s="46">
        <v>0.20499999999999999</v>
      </c>
      <c r="K93" s="46">
        <v>2.0539999999999998</v>
      </c>
      <c r="L93" s="46">
        <v>0.95540000000000003</v>
      </c>
      <c r="M93" s="46" t="s">
        <v>19</v>
      </c>
      <c r="N93" s="46">
        <v>9.4499999999999993</v>
      </c>
      <c r="O93" s="46">
        <v>10.06</v>
      </c>
      <c r="P93" s="46">
        <v>0.20100000000000001</v>
      </c>
      <c r="Q93" s="46">
        <v>2.0059999999999998</v>
      </c>
      <c r="R93" s="46">
        <v>0.95330000000000004</v>
      </c>
      <c r="S93" s="46" t="s">
        <v>19</v>
      </c>
      <c r="T93" s="46">
        <v>9.4499999999999993</v>
      </c>
      <c r="U93" s="46">
        <v>10.06</v>
      </c>
      <c r="V93" s="46">
        <v>0.24299999999999999</v>
      </c>
      <c r="W93" s="46">
        <v>2.4279999999999999</v>
      </c>
      <c r="X93" s="46">
        <v>0.93569999999999998</v>
      </c>
      <c r="Y93" s="46" t="s">
        <v>19</v>
      </c>
      <c r="Z93" s="46">
        <v>9.4499999999999993</v>
      </c>
      <c r="AA93" s="46">
        <v>10.07</v>
      </c>
      <c r="AB93" s="46">
        <v>0.33300000000000002</v>
      </c>
      <c r="AC93" s="46">
        <v>3.3340000000000001</v>
      </c>
      <c r="AD93" s="46">
        <v>0.95440000000000003</v>
      </c>
      <c r="AE93" s="46" t="s">
        <v>19</v>
      </c>
      <c r="AF93" s="46">
        <v>9.4499999999999993</v>
      </c>
      <c r="AG93" s="46">
        <v>10.06</v>
      </c>
      <c r="AH93" s="46">
        <v>0.372</v>
      </c>
      <c r="AI93" s="46">
        <v>3.7189999999999999</v>
      </c>
      <c r="AJ93" s="46">
        <v>0.9577</v>
      </c>
      <c r="AK93" s="46" t="s">
        <v>19</v>
      </c>
      <c r="AL93" s="46">
        <v>9.4499999999999993</v>
      </c>
      <c r="AM93" s="46">
        <v>10.06</v>
      </c>
      <c r="AN93" s="46">
        <v>0.40200000000000002</v>
      </c>
      <c r="AO93" s="46">
        <v>4.0229999999999997</v>
      </c>
      <c r="AP93" s="46">
        <v>0.96160000000000001</v>
      </c>
      <c r="AQ93" s="46" t="s">
        <v>19</v>
      </c>
      <c r="AR93" s="46">
        <v>9.4499999999999993</v>
      </c>
      <c r="AS93" s="46">
        <v>10.06</v>
      </c>
      <c r="AT93" s="46">
        <v>1.288</v>
      </c>
      <c r="AU93" s="46">
        <v>12.882</v>
      </c>
      <c r="AV93" s="46">
        <v>0.95860000000000001</v>
      </c>
      <c r="AW93" s="46" t="s">
        <v>19</v>
      </c>
      <c r="AX93" s="46">
        <v>9.4499999999999993</v>
      </c>
      <c r="AY93" s="46">
        <v>10.06</v>
      </c>
      <c r="AZ93" s="46">
        <v>1.2749999999999999</v>
      </c>
      <c r="BA93" s="46">
        <v>12.746</v>
      </c>
      <c r="BB93" s="46">
        <v>0.95330000000000004</v>
      </c>
      <c r="BC93" s="46" t="s">
        <v>19</v>
      </c>
      <c r="BD93" s="46">
        <v>9.4499999999999993</v>
      </c>
      <c r="BE93" s="46">
        <v>10.06</v>
      </c>
      <c r="BF93" s="46">
        <v>1.2989999999999999</v>
      </c>
      <c r="BG93" s="46">
        <v>12.989000000000001</v>
      </c>
      <c r="BH93" s="46">
        <v>0.96189999999999998</v>
      </c>
      <c r="BI93" s="46" t="s">
        <v>19</v>
      </c>
      <c r="BJ93" s="46">
        <v>9.4499999999999993</v>
      </c>
      <c r="BK93" s="46">
        <v>10.06</v>
      </c>
      <c r="BL93" s="46">
        <v>1.6639999999999999</v>
      </c>
      <c r="BM93" s="46">
        <v>16.641999999999999</v>
      </c>
      <c r="BN93" s="46">
        <v>0.9516</v>
      </c>
      <c r="BO93" s="46" t="s">
        <v>19</v>
      </c>
      <c r="BP93" s="46">
        <v>9.4499999999999993</v>
      </c>
      <c r="BQ93" s="46">
        <v>10.06</v>
      </c>
      <c r="BR93" s="46">
        <v>1.744</v>
      </c>
      <c r="BS93" s="46">
        <v>17.437000000000001</v>
      </c>
      <c r="BT93" s="46">
        <v>0.95779999999999998</v>
      </c>
      <c r="BU93" s="46" t="s">
        <v>19</v>
      </c>
      <c r="BV93" s="46">
        <v>9.4499999999999993</v>
      </c>
      <c r="BW93" s="46">
        <v>10.06</v>
      </c>
      <c r="BX93" s="46">
        <v>1.746</v>
      </c>
      <c r="BY93" s="46">
        <v>17.457000000000001</v>
      </c>
      <c r="BZ93" s="46">
        <v>0.94889999999999997</v>
      </c>
      <c r="CA93" s="46" t="s">
        <v>19</v>
      </c>
      <c r="CB93" s="46">
        <v>9.4499999999999993</v>
      </c>
      <c r="CC93" s="46">
        <v>10.06</v>
      </c>
      <c r="CD93" s="46">
        <v>2.7269999999999999</v>
      </c>
      <c r="CE93" s="46">
        <v>27.27</v>
      </c>
      <c r="CF93" s="46">
        <v>0.95620000000000005</v>
      </c>
      <c r="CG93" s="46" t="s">
        <v>19</v>
      </c>
      <c r="CH93" s="46">
        <v>9.4499999999999993</v>
      </c>
      <c r="CI93" s="46">
        <v>10.06</v>
      </c>
      <c r="CJ93" s="46">
        <v>2.75</v>
      </c>
      <c r="CK93" s="46">
        <v>27.5</v>
      </c>
      <c r="CL93" s="46">
        <v>0.94410000000000005</v>
      </c>
      <c r="CM93" s="46" t="s">
        <v>19</v>
      </c>
      <c r="CN93" s="46">
        <v>9.4499999999999993</v>
      </c>
      <c r="CO93" s="46">
        <v>10.06</v>
      </c>
      <c r="CP93" s="46">
        <v>2.7149999999999999</v>
      </c>
      <c r="CQ93" s="46">
        <v>27.151</v>
      </c>
      <c r="CR93" s="46">
        <v>0.9466</v>
      </c>
      <c r="CS93" s="46" t="s">
        <v>19</v>
      </c>
    </row>
    <row r="94" spans="1:97" ht="15.75" customHeight="1" x14ac:dyDescent="0.25">
      <c r="A94" s="46" t="s">
        <v>33</v>
      </c>
      <c r="B94" s="46">
        <v>142</v>
      </c>
      <c r="C94" s="46">
        <v>149</v>
      </c>
      <c r="D94" s="46" t="s">
        <v>101</v>
      </c>
      <c r="E94" s="46">
        <v>6.32</v>
      </c>
      <c r="F94" s="46">
        <v>2</v>
      </c>
      <c r="G94" s="46">
        <v>6</v>
      </c>
      <c r="H94" s="46">
        <v>6.17</v>
      </c>
      <c r="I94" s="46">
        <v>6.6</v>
      </c>
      <c r="J94" s="46">
        <v>0.155</v>
      </c>
      <c r="K94" s="46">
        <v>2.5910000000000002</v>
      </c>
      <c r="L94" s="46">
        <v>0.9587</v>
      </c>
      <c r="M94" s="46" t="s">
        <v>19</v>
      </c>
      <c r="N94" s="46">
        <v>6.17</v>
      </c>
      <c r="O94" s="46">
        <v>6.6</v>
      </c>
      <c r="P94" s="46">
        <v>0.16200000000000001</v>
      </c>
      <c r="Q94" s="46">
        <v>2.6989999999999998</v>
      </c>
      <c r="R94" s="46">
        <v>0.93840000000000001</v>
      </c>
      <c r="S94" s="46" t="s">
        <v>19</v>
      </c>
      <c r="T94" s="46">
        <v>6.17</v>
      </c>
      <c r="U94" s="46">
        <v>6.59</v>
      </c>
      <c r="V94" s="46">
        <v>0.18099999999999999</v>
      </c>
      <c r="W94" s="46">
        <v>3.0179999999999998</v>
      </c>
      <c r="X94" s="46">
        <v>0.95789999999999997</v>
      </c>
      <c r="Y94" s="46" t="s">
        <v>19</v>
      </c>
      <c r="Z94" s="46">
        <v>6.17</v>
      </c>
      <c r="AA94" s="46">
        <v>6.6</v>
      </c>
      <c r="AB94" s="46">
        <v>0.26</v>
      </c>
      <c r="AC94" s="46">
        <v>4.327</v>
      </c>
      <c r="AD94" s="46">
        <v>0.95009999999999994</v>
      </c>
      <c r="AE94" s="46" t="s">
        <v>19</v>
      </c>
      <c r="AF94" s="46">
        <v>6.17</v>
      </c>
      <c r="AG94" s="46">
        <v>6.59</v>
      </c>
      <c r="AH94" s="46">
        <v>0.27200000000000002</v>
      </c>
      <c r="AI94" s="46">
        <v>4.5309999999999997</v>
      </c>
      <c r="AJ94" s="46">
        <v>0.95279999999999998</v>
      </c>
      <c r="AK94" s="46" t="s">
        <v>19</v>
      </c>
      <c r="AL94" s="46">
        <v>6.17</v>
      </c>
      <c r="AM94" s="46">
        <v>6.6</v>
      </c>
      <c r="AN94" s="46">
        <v>0.27100000000000002</v>
      </c>
      <c r="AO94" s="46">
        <v>4.5090000000000003</v>
      </c>
      <c r="AP94" s="46">
        <v>0.9546</v>
      </c>
      <c r="AQ94" s="46" t="s">
        <v>19</v>
      </c>
      <c r="AR94" s="46">
        <v>6.17</v>
      </c>
      <c r="AS94" s="46">
        <v>6.59</v>
      </c>
      <c r="AT94" s="46">
        <v>0.754</v>
      </c>
      <c r="AU94" s="46">
        <v>12.566000000000001</v>
      </c>
      <c r="AV94" s="46">
        <v>0.94359999999999999</v>
      </c>
      <c r="AW94" s="46" t="s">
        <v>19</v>
      </c>
      <c r="AX94" s="46">
        <v>6.17</v>
      </c>
      <c r="AY94" s="46">
        <v>6.6</v>
      </c>
      <c r="AZ94" s="46">
        <v>0.72499999999999998</v>
      </c>
      <c r="BA94" s="46">
        <v>12.090999999999999</v>
      </c>
      <c r="BB94" s="46">
        <v>0.95040000000000002</v>
      </c>
      <c r="BC94" s="46" t="s">
        <v>19</v>
      </c>
      <c r="BD94" s="46">
        <v>6.17</v>
      </c>
      <c r="BE94" s="46">
        <v>6.6</v>
      </c>
      <c r="BF94" s="46">
        <v>0.747</v>
      </c>
      <c r="BG94" s="46">
        <v>12.452999999999999</v>
      </c>
      <c r="BH94" s="46">
        <v>0.94730000000000003</v>
      </c>
      <c r="BI94" s="46" t="s">
        <v>19</v>
      </c>
      <c r="BJ94" s="46">
        <v>6.17</v>
      </c>
      <c r="BK94" s="46">
        <v>6.6</v>
      </c>
      <c r="BL94" s="46">
        <v>0.98399999999999999</v>
      </c>
      <c r="BM94" s="46">
        <v>16.402000000000001</v>
      </c>
      <c r="BN94" s="46">
        <v>0.95269999999999999</v>
      </c>
      <c r="BO94" s="46" t="s">
        <v>19</v>
      </c>
      <c r="BP94" s="46">
        <v>6.17</v>
      </c>
      <c r="BQ94" s="46">
        <v>6.6</v>
      </c>
      <c r="BR94" s="46">
        <v>1.0309999999999999</v>
      </c>
      <c r="BS94" s="46">
        <v>17.190000000000001</v>
      </c>
      <c r="BT94" s="46">
        <v>0.94450000000000001</v>
      </c>
      <c r="BU94" s="46" t="s">
        <v>19</v>
      </c>
      <c r="BV94" s="46">
        <v>6.17</v>
      </c>
      <c r="BW94" s="46">
        <v>6.6</v>
      </c>
      <c r="BX94" s="46">
        <v>1.0109999999999999</v>
      </c>
      <c r="BY94" s="46">
        <v>16.850000000000001</v>
      </c>
      <c r="BZ94" s="46">
        <v>0.90229999999999999</v>
      </c>
      <c r="CA94" s="46" t="s">
        <v>19</v>
      </c>
      <c r="CB94" s="46">
        <v>6.17</v>
      </c>
      <c r="CC94" s="46">
        <v>6.59</v>
      </c>
      <c r="CD94" s="46">
        <v>1.9390000000000001</v>
      </c>
      <c r="CE94" s="46">
        <v>32.311999999999998</v>
      </c>
      <c r="CF94" s="46">
        <v>0.94830000000000003</v>
      </c>
      <c r="CG94" s="46" t="s">
        <v>19</v>
      </c>
      <c r="CH94" s="46">
        <v>6.17</v>
      </c>
      <c r="CI94" s="46">
        <v>6.6</v>
      </c>
      <c r="CJ94" s="46">
        <v>1.89</v>
      </c>
      <c r="CK94" s="46">
        <v>31.495999999999999</v>
      </c>
      <c r="CL94" s="46">
        <v>0.94320000000000004</v>
      </c>
      <c r="CM94" s="46" t="s">
        <v>19</v>
      </c>
      <c r="CN94" s="46">
        <v>6.17</v>
      </c>
      <c r="CO94" s="46">
        <v>6.59</v>
      </c>
      <c r="CP94" s="46">
        <v>1.86</v>
      </c>
      <c r="CQ94" s="46">
        <v>31.004999999999999</v>
      </c>
      <c r="CR94" s="46">
        <v>0.94589999999999996</v>
      </c>
      <c r="CS94" s="46" t="s">
        <v>19</v>
      </c>
    </row>
    <row r="95" spans="1:97" ht="15.75" customHeight="1" x14ac:dyDescent="0.25">
      <c r="A95" s="46" t="s">
        <v>33</v>
      </c>
      <c r="B95" s="46">
        <v>142</v>
      </c>
      <c r="C95" s="46">
        <v>150</v>
      </c>
      <c r="D95" s="46" t="s">
        <v>102</v>
      </c>
      <c r="E95" s="46">
        <v>10.28</v>
      </c>
      <c r="F95" s="46">
        <v>1</v>
      </c>
      <c r="G95" s="46">
        <v>7</v>
      </c>
      <c r="H95" s="46">
        <v>10.17</v>
      </c>
      <c r="I95" s="46">
        <v>10.63</v>
      </c>
      <c r="J95" s="46">
        <v>0.19600000000000001</v>
      </c>
      <c r="K95" s="46">
        <v>2.8029999999999999</v>
      </c>
      <c r="L95" s="46">
        <v>0.94159999999999999</v>
      </c>
      <c r="M95" s="46" t="s">
        <v>19</v>
      </c>
      <c r="N95" s="46">
        <v>10.17</v>
      </c>
      <c r="O95" s="46">
        <v>10.63</v>
      </c>
      <c r="P95" s="46">
        <v>0.16300000000000001</v>
      </c>
      <c r="Q95" s="46">
        <v>2.3330000000000002</v>
      </c>
      <c r="R95" s="46">
        <v>0.94099999999999995</v>
      </c>
      <c r="S95" s="46" t="s">
        <v>19</v>
      </c>
      <c r="T95" s="46">
        <v>10.17</v>
      </c>
      <c r="U95" s="46">
        <v>10.62</v>
      </c>
      <c r="V95" s="46">
        <v>0.182</v>
      </c>
      <c r="W95" s="46">
        <v>2.5990000000000002</v>
      </c>
      <c r="X95" s="46">
        <v>0.94320000000000004</v>
      </c>
      <c r="Y95" s="46" t="s">
        <v>19</v>
      </c>
      <c r="Z95" s="46">
        <v>10.18</v>
      </c>
      <c r="AA95" s="46">
        <v>10.63</v>
      </c>
      <c r="AB95" s="46">
        <v>0.30099999999999999</v>
      </c>
      <c r="AC95" s="46">
        <v>4.2960000000000003</v>
      </c>
      <c r="AD95" s="46">
        <v>0.95330000000000004</v>
      </c>
      <c r="AE95" s="46" t="s">
        <v>19</v>
      </c>
      <c r="AF95" s="46">
        <v>10.17</v>
      </c>
      <c r="AG95" s="46">
        <v>10.63</v>
      </c>
      <c r="AH95" s="46">
        <v>0.33600000000000002</v>
      </c>
      <c r="AI95" s="46">
        <v>4.7969999999999997</v>
      </c>
      <c r="AJ95" s="46">
        <v>0.95550000000000002</v>
      </c>
      <c r="AK95" s="46" t="s">
        <v>19</v>
      </c>
      <c r="AL95" s="46">
        <v>10.17</v>
      </c>
      <c r="AM95" s="46">
        <v>10.62</v>
      </c>
      <c r="AN95" s="46">
        <v>0.35699999999999998</v>
      </c>
      <c r="AO95" s="46">
        <v>5.0960000000000001</v>
      </c>
      <c r="AP95" s="46">
        <v>0.94069999999999998</v>
      </c>
      <c r="AQ95" s="46" t="s">
        <v>19</v>
      </c>
      <c r="AR95" s="46">
        <v>10.17</v>
      </c>
      <c r="AS95" s="46">
        <v>10.62</v>
      </c>
      <c r="AT95" s="46">
        <v>1.3109999999999999</v>
      </c>
      <c r="AU95" s="46">
        <v>18.724</v>
      </c>
      <c r="AV95" s="46">
        <v>0.94569999999999999</v>
      </c>
      <c r="AW95" s="46" t="s">
        <v>19</v>
      </c>
      <c r="AX95" s="46">
        <v>10.17</v>
      </c>
      <c r="AY95" s="46">
        <v>10.63</v>
      </c>
      <c r="AZ95" s="46">
        <v>1.2769999999999999</v>
      </c>
      <c r="BA95" s="46">
        <v>18.241</v>
      </c>
      <c r="BB95" s="46">
        <v>0.94420000000000004</v>
      </c>
      <c r="BC95" s="46" t="s">
        <v>19</v>
      </c>
      <c r="BD95" s="46">
        <v>10.17</v>
      </c>
      <c r="BE95" s="46">
        <v>10.63</v>
      </c>
      <c r="BF95" s="46">
        <v>1.2829999999999999</v>
      </c>
      <c r="BG95" s="46">
        <v>18.332999999999998</v>
      </c>
      <c r="BH95" s="46">
        <v>0.93920000000000003</v>
      </c>
      <c r="BI95" s="46" t="s">
        <v>19</v>
      </c>
      <c r="BJ95" s="46">
        <v>10.17</v>
      </c>
      <c r="BK95" s="46">
        <v>10.63</v>
      </c>
      <c r="BL95" s="46">
        <v>1.669</v>
      </c>
      <c r="BM95" s="46">
        <v>23.85</v>
      </c>
      <c r="BN95" s="46">
        <v>0.9506</v>
      </c>
      <c r="BO95" s="46" t="s">
        <v>19</v>
      </c>
      <c r="BP95" s="46">
        <v>10.17</v>
      </c>
      <c r="BQ95" s="46">
        <v>10.63</v>
      </c>
      <c r="BR95" s="46">
        <v>1.7150000000000001</v>
      </c>
      <c r="BS95" s="46">
        <v>24.501000000000001</v>
      </c>
      <c r="BT95" s="46">
        <v>0.9476</v>
      </c>
      <c r="BU95" s="46" t="s">
        <v>19</v>
      </c>
      <c r="BV95" s="46">
        <v>10.17</v>
      </c>
      <c r="BW95" s="46">
        <v>10.63</v>
      </c>
      <c r="BX95" s="46">
        <v>1.698</v>
      </c>
      <c r="BY95" s="46">
        <v>24.254000000000001</v>
      </c>
      <c r="BZ95" s="46">
        <v>0.94389999999999996</v>
      </c>
      <c r="CA95" s="46" t="s">
        <v>19</v>
      </c>
      <c r="CB95" s="46">
        <v>10.17</v>
      </c>
      <c r="CC95" s="46">
        <v>10.63</v>
      </c>
      <c r="CD95" s="46">
        <v>2.5190000000000001</v>
      </c>
      <c r="CE95" s="46">
        <v>35.978999999999999</v>
      </c>
      <c r="CF95" s="46">
        <v>0.95660000000000001</v>
      </c>
      <c r="CG95" s="46" t="s">
        <v>19</v>
      </c>
      <c r="CH95" s="46">
        <v>10.17</v>
      </c>
      <c r="CI95" s="46">
        <v>10.63</v>
      </c>
      <c r="CJ95" s="46">
        <v>2.5</v>
      </c>
      <c r="CK95" s="46">
        <v>35.707999999999998</v>
      </c>
      <c r="CL95" s="46">
        <v>0.94450000000000001</v>
      </c>
      <c r="CM95" s="46" t="s">
        <v>19</v>
      </c>
      <c r="CN95" s="46">
        <v>10.17</v>
      </c>
      <c r="CO95" s="46">
        <v>10.62</v>
      </c>
      <c r="CP95" s="46">
        <v>2.4750000000000001</v>
      </c>
      <c r="CQ95" s="46">
        <v>35.353000000000002</v>
      </c>
      <c r="CR95" s="46">
        <v>0.95860000000000001</v>
      </c>
      <c r="CS95" s="46" t="s">
        <v>19</v>
      </c>
    </row>
    <row r="96" spans="1:97" ht="15.75" customHeight="1" x14ac:dyDescent="0.25">
      <c r="A96" s="46" t="s">
        <v>33</v>
      </c>
      <c r="B96" s="46">
        <v>142</v>
      </c>
      <c r="C96" s="46">
        <v>150</v>
      </c>
      <c r="D96" s="46" t="s">
        <v>102</v>
      </c>
      <c r="E96" s="46">
        <v>10.28</v>
      </c>
      <c r="F96" s="46">
        <v>2</v>
      </c>
      <c r="G96" s="46">
        <v>7</v>
      </c>
      <c r="H96" s="46">
        <v>10.14</v>
      </c>
      <c r="I96" s="46">
        <v>10.78</v>
      </c>
      <c r="J96" s="46">
        <v>0.186</v>
      </c>
      <c r="K96" s="46">
        <v>2.66</v>
      </c>
      <c r="L96" s="46">
        <v>0.91510000000000002</v>
      </c>
      <c r="M96" s="46" t="s">
        <v>19</v>
      </c>
      <c r="N96" s="46">
        <v>10.14</v>
      </c>
      <c r="O96" s="46">
        <v>10.78</v>
      </c>
      <c r="P96" s="46">
        <v>0.17</v>
      </c>
      <c r="Q96" s="46">
        <v>2.4350000000000001</v>
      </c>
      <c r="R96" s="46">
        <v>0.91720000000000002</v>
      </c>
      <c r="S96" s="46" t="s">
        <v>19</v>
      </c>
      <c r="T96" s="46">
        <v>10.14</v>
      </c>
      <c r="U96" s="46">
        <v>10.78</v>
      </c>
      <c r="V96" s="46">
        <v>0.20599999999999999</v>
      </c>
      <c r="W96" s="46">
        <v>2.9470000000000001</v>
      </c>
      <c r="X96" s="46">
        <v>0.91539999999999999</v>
      </c>
      <c r="Y96" s="46" t="s">
        <v>19</v>
      </c>
      <c r="Z96" s="46">
        <v>10.14</v>
      </c>
      <c r="AA96" s="46">
        <v>10.78</v>
      </c>
      <c r="AB96" s="46">
        <v>0.29599999999999999</v>
      </c>
      <c r="AC96" s="46">
        <v>4.2249999999999996</v>
      </c>
      <c r="AD96" s="46">
        <v>0.91749999999999998</v>
      </c>
      <c r="AE96" s="46" t="s">
        <v>19</v>
      </c>
      <c r="AF96" s="46">
        <v>10.14</v>
      </c>
      <c r="AG96" s="46">
        <v>10.78</v>
      </c>
      <c r="AH96" s="46">
        <v>0.34799999999999998</v>
      </c>
      <c r="AI96" s="46">
        <v>4.9649999999999999</v>
      </c>
      <c r="AJ96" s="46">
        <v>0.91859999999999997</v>
      </c>
      <c r="AK96" s="46" t="s">
        <v>19</v>
      </c>
      <c r="AL96" s="46">
        <v>10.14</v>
      </c>
      <c r="AM96" s="46">
        <v>10.78</v>
      </c>
      <c r="AN96" s="46">
        <v>0.35499999999999998</v>
      </c>
      <c r="AO96" s="46">
        <v>5.0750000000000002</v>
      </c>
      <c r="AP96" s="46">
        <v>0.92420000000000002</v>
      </c>
      <c r="AQ96" s="46" t="s">
        <v>19</v>
      </c>
      <c r="AR96" s="46">
        <v>10.14</v>
      </c>
      <c r="AS96" s="46">
        <v>10.78</v>
      </c>
      <c r="AT96" s="46">
        <v>1.2829999999999999</v>
      </c>
      <c r="AU96" s="46">
        <v>18.329000000000001</v>
      </c>
      <c r="AV96" s="46">
        <v>0.90949999999999998</v>
      </c>
      <c r="AW96" s="46" t="s">
        <v>19</v>
      </c>
      <c r="AX96" s="46">
        <v>10.14</v>
      </c>
      <c r="AY96" s="46">
        <v>10.78</v>
      </c>
      <c r="AZ96" s="46">
        <v>1.28</v>
      </c>
      <c r="BA96" s="46">
        <v>18.29</v>
      </c>
      <c r="BB96" s="46">
        <v>0.91569999999999996</v>
      </c>
      <c r="BC96" s="46" t="s">
        <v>19</v>
      </c>
      <c r="BD96" s="46">
        <v>10.14</v>
      </c>
      <c r="BE96" s="46">
        <v>10.78</v>
      </c>
      <c r="BF96" s="46">
        <v>1.2889999999999999</v>
      </c>
      <c r="BG96" s="46">
        <v>18.408999999999999</v>
      </c>
      <c r="BH96" s="46">
        <v>0.91879999999999995</v>
      </c>
      <c r="BI96" s="46" t="s">
        <v>19</v>
      </c>
      <c r="BJ96" s="46">
        <v>10.14</v>
      </c>
      <c r="BK96" s="46">
        <v>10.78</v>
      </c>
      <c r="BL96" s="46">
        <v>1.673</v>
      </c>
      <c r="BM96" s="46">
        <v>23.907</v>
      </c>
      <c r="BN96" s="46">
        <v>0.91559999999999997</v>
      </c>
      <c r="BO96" s="46" t="s">
        <v>19</v>
      </c>
      <c r="BP96" s="46">
        <v>10.14</v>
      </c>
      <c r="BQ96" s="46">
        <v>10.78</v>
      </c>
      <c r="BR96" s="46">
        <v>1.708</v>
      </c>
      <c r="BS96" s="46">
        <v>24.395</v>
      </c>
      <c r="BT96" s="46">
        <v>0.87990000000000002</v>
      </c>
      <c r="BU96" s="46" t="s">
        <v>19</v>
      </c>
      <c r="BV96" s="46">
        <v>10.14</v>
      </c>
      <c r="BW96" s="46">
        <v>10.78</v>
      </c>
      <c r="BX96" s="46">
        <v>1.7230000000000001</v>
      </c>
      <c r="BY96" s="46">
        <v>24.608000000000001</v>
      </c>
      <c r="BZ96" s="46">
        <v>0.91169999999999995</v>
      </c>
      <c r="CA96" s="46" t="s">
        <v>19</v>
      </c>
      <c r="CB96" s="46">
        <v>10.14</v>
      </c>
      <c r="CC96" s="46">
        <v>10.78</v>
      </c>
      <c r="CD96" s="46">
        <v>2.54</v>
      </c>
      <c r="CE96" s="46">
        <v>36.286000000000001</v>
      </c>
      <c r="CF96" s="46">
        <v>0.9163</v>
      </c>
      <c r="CG96" s="46" t="s">
        <v>19</v>
      </c>
      <c r="CH96" s="46">
        <v>10.14</v>
      </c>
      <c r="CI96" s="46">
        <v>10.78</v>
      </c>
      <c r="CJ96" s="46">
        <v>2.5139999999999998</v>
      </c>
      <c r="CK96" s="46">
        <v>35.908999999999999</v>
      </c>
      <c r="CL96" s="46">
        <v>0.90549999999999997</v>
      </c>
      <c r="CM96" s="46" t="s">
        <v>19</v>
      </c>
      <c r="CN96" s="46">
        <v>10.14</v>
      </c>
      <c r="CO96" s="46">
        <v>10.77</v>
      </c>
      <c r="CP96" s="46">
        <v>2.4689999999999999</v>
      </c>
      <c r="CQ96" s="46">
        <v>35.276000000000003</v>
      </c>
      <c r="CR96" s="46">
        <v>0.90349999999999997</v>
      </c>
      <c r="CS96" s="46" t="s">
        <v>19</v>
      </c>
    </row>
    <row r="97" spans="1:97" ht="15.75" customHeight="1" x14ac:dyDescent="0.25">
      <c r="A97" s="46" t="s">
        <v>33</v>
      </c>
      <c r="B97" s="46">
        <v>150</v>
      </c>
      <c r="C97" s="46">
        <v>156</v>
      </c>
      <c r="D97" s="46" t="s">
        <v>103</v>
      </c>
      <c r="E97" s="46">
        <v>10.48</v>
      </c>
      <c r="F97" s="46">
        <v>1</v>
      </c>
      <c r="G97" s="46">
        <v>5</v>
      </c>
      <c r="H97" s="46">
        <v>10.37</v>
      </c>
      <c r="I97" s="46">
        <v>10.61</v>
      </c>
      <c r="J97" s="46">
        <v>7.6999999999999999E-2</v>
      </c>
      <c r="K97" s="46">
        <v>1.536</v>
      </c>
      <c r="L97" s="46">
        <v>0.94720000000000004</v>
      </c>
      <c r="M97" s="46" t="s">
        <v>19</v>
      </c>
      <c r="N97" s="46">
        <v>10.37</v>
      </c>
      <c r="O97" s="46">
        <v>10.61</v>
      </c>
      <c r="P97" s="46">
        <v>0.08</v>
      </c>
      <c r="Q97" s="46">
        <v>1.591</v>
      </c>
      <c r="R97" s="46">
        <v>0.94979999999999998</v>
      </c>
      <c r="S97" s="46" t="s">
        <v>19</v>
      </c>
      <c r="T97" s="46">
        <v>10.36</v>
      </c>
      <c r="U97" s="46">
        <v>10.61</v>
      </c>
      <c r="V97" s="46">
        <v>0.09</v>
      </c>
      <c r="W97" s="46">
        <v>1.7949999999999999</v>
      </c>
      <c r="X97" s="46">
        <v>0.9476</v>
      </c>
      <c r="Y97" s="46" t="s">
        <v>19</v>
      </c>
      <c r="Z97" s="46">
        <v>10.37</v>
      </c>
      <c r="AA97" s="46">
        <v>10.61</v>
      </c>
      <c r="AB97" s="46">
        <v>8.2000000000000003E-2</v>
      </c>
      <c r="AC97" s="46">
        <v>1.633</v>
      </c>
      <c r="AD97" s="46">
        <v>0.95079999999999998</v>
      </c>
      <c r="AE97" s="46" t="s">
        <v>19</v>
      </c>
      <c r="AF97" s="46">
        <v>10.36</v>
      </c>
      <c r="AG97" s="46">
        <v>10.61</v>
      </c>
      <c r="AH97" s="46">
        <v>8.3000000000000004E-2</v>
      </c>
      <c r="AI97" s="46">
        <v>1.6659999999999999</v>
      </c>
      <c r="AJ97" s="46">
        <v>0.95369999999999999</v>
      </c>
      <c r="AK97" s="46" t="s">
        <v>19</v>
      </c>
      <c r="AL97" s="46">
        <v>10.36</v>
      </c>
      <c r="AM97" s="46">
        <v>10.61</v>
      </c>
      <c r="AN97" s="46">
        <v>9.6000000000000002E-2</v>
      </c>
      <c r="AO97" s="46">
        <v>1.929</v>
      </c>
      <c r="AP97" s="46">
        <v>0.92149999999999999</v>
      </c>
      <c r="AQ97" s="46" t="s">
        <v>19</v>
      </c>
      <c r="AR97" s="46">
        <v>10.36</v>
      </c>
      <c r="AS97" s="46">
        <v>10.61</v>
      </c>
      <c r="AT97" s="46">
        <v>9.6000000000000002E-2</v>
      </c>
      <c r="AU97" s="46">
        <v>1.9279999999999999</v>
      </c>
      <c r="AV97" s="46">
        <v>0.94899999999999995</v>
      </c>
      <c r="AW97" s="46" t="s">
        <v>19</v>
      </c>
      <c r="AX97" s="46">
        <v>10.37</v>
      </c>
      <c r="AY97" s="46">
        <v>10.61</v>
      </c>
      <c r="AZ97" s="46">
        <v>9.5000000000000001E-2</v>
      </c>
      <c r="BA97" s="46">
        <v>1.901</v>
      </c>
      <c r="BB97" s="46">
        <v>0.95340000000000003</v>
      </c>
      <c r="BC97" s="46" t="s">
        <v>19</v>
      </c>
      <c r="BD97" s="46">
        <v>10.37</v>
      </c>
      <c r="BE97" s="46">
        <v>10.61</v>
      </c>
      <c r="BF97" s="46">
        <v>9.7000000000000003E-2</v>
      </c>
      <c r="BG97" s="46">
        <v>1.9359999999999999</v>
      </c>
      <c r="BH97" s="46">
        <v>0.96</v>
      </c>
      <c r="BI97" s="46" t="s">
        <v>19</v>
      </c>
      <c r="BJ97" s="46">
        <v>10.37</v>
      </c>
      <c r="BK97" s="46">
        <v>10.61</v>
      </c>
      <c r="BL97" s="46">
        <v>0.20799999999999999</v>
      </c>
      <c r="BM97" s="46">
        <v>4.1619999999999999</v>
      </c>
      <c r="BN97" s="46">
        <v>0.94940000000000002</v>
      </c>
      <c r="BO97" s="46" t="s">
        <v>19</v>
      </c>
      <c r="BP97" s="46">
        <v>10.37</v>
      </c>
      <c r="BQ97" s="46">
        <v>10.61</v>
      </c>
      <c r="BR97" s="46">
        <v>0.23</v>
      </c>
      <c r="BS97" s="46">
        <v>4.593</v>
      </c>
      <c r="BT97" s="46">
        <v>0.95389999999999997</v>
      </c>
      <c r="BU97" s="46" t="s">
        <v>19</v>
      </c>
      <c r="BV97" s="46">
        <v>10.37</v>
      </c>
      <c r="BW97" s="46">
        <v>10.61</v>
      </c>
      <c r="BX97" s="46">
        <v>0.22500000000000001</v>
      </c>
      <c r="BY97" s="46">
        <v>4.4930000000000003</v>
      </c>
      <c r="BZ97" s="46">
        <v>0.96579999999999999</v>
      </c>
      <c r="CA97" s="46" t="s">
        <v>19</v>
      </c>
      <c r="CB97" s="46">
        <v>10.36</v>
      </c>
      <c r="CC97" s="46">
        <v>10.61</v>
      </c>
      <c r="CD97" s="46">
        <v>1.101</v>
      </c>
      <c r="CE97" s="46">
        <v>22.026</v>
      </c>
      <c r="CF97" s="46">
        <v>0.94799999999999995</v>
      </c>
      <c r="CG97" s="46" t="s">
        <v>19</v>
      </c>
      <c r="CH97" s="46">
        <v>10.37</v>
      </c>
      <c r="CI97" s="46">
        <v>10.61</v>
      </c>
      <c r="CJ97" s="46">
        <v>1.0880000000000001</v>
      </c>
      <c r="CK97" s="46">
        <v>21.765000000000001</v>
      </c>
      <c r="CL97" s="46">
        <v>0.94489999999999996</v>
      </c>
      <c r="CM97" s="46" t="s">
        <v>19</v>
      </c>
      <c r="CN97" s="46">
        <v>10.36</v>
      </c>
      <c r="CO97" s="46">
        <v>10.61</v>
      </c>
      <c r="CP97" s="46">
        <v>1.0649999999999999</v>
      </c>
      <c r="CQ97" s="46">
        <v>21.297000000000001</v>
      </c>
      <c r="CR97" s="46">
        <v>0.96840000000000004</v>
      </c>
      <c r="CS97" s="46" t="s">
        <v>19</v>
      </c>
    </row>
    <row r="98" spans="1:97" ht="15.75" customHeight="1" x14ac:dyDescent="0.25">
      <c r="A98" s="46" t="s">
        <v>33</v>
      </c>
      <c r="B98" s="46">
        <v>150</v>
      </c>
      <c r="C98" s="46">
        <v>156</v>
      </c>
      <c r="D98" s="46" t="s">
        <v>103</v>
      </c>
      <c r="E98" s="46">
        <v>10.48</v>
      </c>
      <c r="F98" s="46">
        <v>2</v>
      </c>
      <c r="G98" s="46">
        <v>5</v>
      </c>
      <c r="H98" s="46">
        <v>10.34</v>
      </c>
      <c r="I98" s="46">
        <v>10.63</v>
      </c>
      <c r="J98" s="46">
        <v>6.7000000000000004E-2</v>
      </c>
      <c r="K98" s="46">
        <v>1.3460000000000001</v>
      </c>
      <c r="L98" s="46">
        <v>0.95569999999999999</v>
      </c>
      <c r="M98" s="46" t="s">
        <v>19</v>
      </c>
      <c r="N98" s="46">
        <v>10.34</v>
      </c>
      <c r="O98" s="46">
        <v>10.64</v>
      </c>
      <c r="P98" s="46">
        <v>7.3999999999999996E-2</v>
      </c>
      <c r="Q98" s="46">
        <v>1.4710000000000001</v>
      </c>
      <c r="R98" s="46">
        <v>0.95509999999999995</v>
      </c>
      <c r="S98" s="46" t="s">
        <v>19</v>
      </c>
      <c r="T98" s="46">
        <v>10.34</v>
      </c>
      <c r="U98" s="46">
        <v>10.63</v>
      </c>
      <c r="V98" s="46">
        <v>6.9000000000000006E-2</v>
      </c>
      <c r="W98" s="46">
        <v>1.377</v>
      </c>
      <c r="X98" s="46">
        <v>0.93189999999999995</v>
      </c>
      <c r="Y98" s="46" t="s">
        <v>19</v>
      </c>
      <c r="Z98" s="46">
        <v>10.34</v>
      </c>
      <c r="AA98" s="46">
        <v>10.64</v>
      </c>
      <c r="AB98" s="46">
        <v>6.9000000000000006E-2</v>
      </c>
      <c r="AC98" s="46">
        <v>1.38</v>
      </c>
      <c r="AD98" s="46">
        <v>0.96279999999999999</v>
      </c>
      <c r="AE98" s="46" t="s">
        <v>19</v>
      </c>
      <c r="AF98" s="46">
        <v>10.34</v>
      </c>
      <c r="AG98" s="46">
        <v>10.63</v>
      </c>
      <c r="AH98" s="46">
        <v>9.0999999999999998E-2</v>
      </c>
      <c r="AI98" s="46">
        <v>1.8260000000000001</v>
      </c>
      <c r="AJ98" s="46">
        <v>0.93520000000000003</v>
      </c>
      <c r="AK98" s="46" t="s">
        <v>19</v>
      </c>
      <c r="AL98" s="46">
        <v>10.34</v>
      </c>
      <c r="AM98" s="46">
        <v>10.63</v>
      </c>
      <c r="AN98" s="46">
        <v>8.7999999999999995E-2</v>
      </c>
      <c r="AO98" s="46">
        <v>1.756</v>
      </c>
      <c r="AP98" s="46">
        <v>0.94630000000000003</v>
      </c>
      <c r="AQ98" s="46" t="s">
        <v>19</v>
      </c>
      <c r="AR98" s="46">
        <v>10.34</v>
      </c>
      <c r="AS98" s="46">
        <v>10.63</v>
      </c>
      <c r="AT98" s="46">
        <v>8.8999999999999996E-2</v>
      </c>
      <c r="AU98" s="46">
        <v>1.776</v>
      </c>
      <c r="AV98" s="46">
        <v>0.95420000000000005</v>
      </c>
      <c r="AW98" s="46" t="s">
        <v>19</v>
      </c>
      <c r="AX98" s="46">
        <v>10.34</v>
      </c>
      <c r="AY98" s="46">
        <v>10.64</v>
      </c>
      <c r="AZ98" s="46">
        <v>0.11600000000000001</v>
      </c>
      <c r="BA98" s="46">
        <v>2.3140000000000001</v>
      </c>
      <c r="BB98" s="46">
        <v>0.91779999999999995</v>
      </c>
      <c r="BC98" s="46" t="s">
        <v>19</v>
      </c>
      <c r="BD98" s="46">
        <v>10.34</v>
      </c>
      <c r="BE98" s="46">
        <v>10.63</v>
      </c>
      <c r="BF98" s="46">
        <v>9.8000000000000004E-2</v>
      </c>
      <c r="BG98" s="46">
        <v>1.9570000000000001</v>
      </c>
      <c r="BH98" s="46">
        <v>0.95789999999999997</v>
      </c>
      <c r="BI98" s="46" t="s">
        <v>19</v>
      </c>
      <c r="BJ98" s="46">
        <v>10.34</v>
      </c>
      <c r="BK98" s="46">
        <v>10.64</v>
      </c>
      <c r="BL98" s="46">
        <v>0.18</v>
      </c>
      <c r="BM98" s="46">
        <v>3.601</v>
      </c>
      <c r="BN98" s="46">
        <v>0.96109999999999995</v>
      </c>
      <c r="BO98" s="46" t="s">
        <v>19</v>
      </c>
      <c r="BP98" s="46">
        <v>10.34</v>
      </c>
      <c r="BQ98" s="46">
        <v>10.64</v>
      </c>
      <c r="BR98" s="46">
        <v>0.246</v>
      </c>
      <c r="BS98" s="46">
        <v>4.9240000000000004</v>
      </c>
      <c r="BT98" s="46">
        <v>0.95799999999999996</v>
      </c>
      <c r="BU98" s="46" t="s">
        <v>19</v>
      </c>
      <c r="BV98" s="46">
        <v>10.34</v>
      </c>
      <c r="BW98" s="46">
        <v>10.64</v>
      </c>
      <c r="BX98" s="46">
        <v>0.20599999999999999</v>
      </c>
      <c r="BY98" s="46">
        <v>4.13</v>
      </c>
      <c r="BZ98" s="46">
        <v>0.94359999999999999</v>
      </c>
      <c r="CA98" s="46" t="s">
        <v>19</v>
      </c>
      <c r="CB98" s="46">
        <v>10.34</v>
      </c>
      <c r="CC98" s="46">
        <v>10.63</v>
      </c>
      <c r="CD98" s="46">
        <v>0.94099999999999995</v>
      </c>
      <c r="CE98" s="46">
        <v>18.818999999999999</v>
      </c>
      <c r="CF98" s="46">
        <v>0.94789999999999996</v>
      </c>
      <c r="CG98" s="46" t="s">
        <v>19</v>
      </c>
      <c r="CH98" s="46">
        <v>10.34</v>
      </c>
      <c r="CI98" s="46">
        <v>10.63</v>
      </c>
      <c r="CJ98" s="46">
        <v>0.98099999999999998</v>
      </c>
      <c r="CK98" s="46">
        <v>19.611999999999998</v>
      </c>
      <c r="CL98" s="46">
        <v>0.95679999999999998</v>
      </c>
      <c r="CM98" s="46" t="s">
        <v>19</v>
      </c>
      <c r="CN98" s="46">
        <v>10.34</v>
      </c>
      <c r="CO98" s="46">
        <v>10.63</v>
      </c>
      <c r="CP98" s="46">
        <v>0.95399999999999996</v>
      </c>
      <c r="CQ98" s="46">
        <v>19.074000000000002</v>
      </c>
      <c r="CR98" s="46">
        <v>0.95389999999999997</v>
      </c>
      <c r="CS98" s="46" t="s">
        <v>19</v>
      </c>
    </row>
    <row r="99" spans="1:97" ht="15.75" customHeight="1" x14ac:dyDescent="0.25">
      <c r="A99" s="46" t="s">
        <v>33</v>
      </c>
      <c r="B99" s="46">
        <v>151</v>
      </c>
      <c r="C99" s="46">
        <v>156</v>
      </c>
      <c r="D99" s="46" t="s">
        <v>104</v>
      </c>
      <c r="E99" s="46">
        <v>8.36</v>
      </c>
      <c r="F99" s="46">
        <v>2</v>
      </c>
      <c r="G99" s="46">
        <v>4</v>
      </c>
      <c r="H99" s="46">
        <v>8.32</v>
      </c>
      <c r="I99" s="46">
        <v>8.4600000000000009</v>
      </c>
      <c r="J99" s="46">
        <v>7.1999999999999995E-2</v>
      </c>
      <c r="K99" s="46">
        <v>1.79</v>
      </c>
      <c r="L99" s="46">
        <v>0.90920000000000001</v>
      </c>
      <c r="M99" s="46" t="s">
        <v>19</v>
      </c>
      <c r="N99" s="46">
        <v>8.32</v>
      </c>
      <c r="O99" s="46">
        <v>8.4600000000000009</v>
      </c>
      <c r="P99" s="46">
        <v>5.7000000000000002E-2</v>
      </c>
      <c r="Q99" s="46">
        <v>1.4330000000000001</v>
      </c>
      <c r="R99" s="46">
        <v>0.91479999999999995</v>
      </c>
      <c r="S99" s="46" t="s">
        <v>19</v>
      </c>
      <c r="T99" s="46">
        <v>8.32</v>
      </c>
      <c r="U99" s="46">
        <v>8.4600000000000009</v>
      </c>
      <c r="V99" s="46">
        <v>1.7999999999999999E-2</v>
      </c>
      <c r="W99" s="46">
        <v>0.45700000000000002</v>
      </c>
      <c r="X99" s="46">
        <v>0.89019999999999999</v>
      </c>
      <c r="Y99" s="46" t="s">
        <v>19</v>
      </c>
      <c r="Z99" s="46">
        <v>8.32</v>
      </c>
      <c r="AA99" s="46">
        <v>8.4600000000000009</v>
      </c>
      <c r="AB99" s="46">
        <v>5.8000000000000003E-2</v>
      </c>
      <c r="AC99" s="46">
        <v>1.4530000000000001</v>
      </c>
      <c r="AD99" s="46">
        <v>0.92079999999999995</v>
      </c>
      <c r="AE99" s="46" t="s">
        <v>19</v>
      </c>
      <c r="AF99" s="46">
        <v>8.32</v>
      </c>
      <c r="AG99" s="46">
        <v>8.4600000000000009</v>
      </c>
      <c r="AH99" s="46">
        <v>9.6000000000000002E-2</v>
      </c>
      <c r="AI99" s="46">
        <v>2.407</v>
      </c>
      <c r="AJ99" s="46">
        <v>0.90069999999999995</v>
      </c>
      <c r="AK99" s="46" t="s">
        <v>19</v>
      </c>
      <c r="AL99" s="46">
        <v>8.32</v>
      </c>
      <c r="AM99" s="46">
        <v>8.4600000000000009</v>
      </c>
      <c r="AN99" s="46">
        <v>5.8999999999999997E-2</v>
      </c>
      <c r="AO99" s="46">
        <v>1.4770000000000001</v>
      </c>
      <c r="AP99" s="46">
        <v>0.92689999999999995</v>
      </c>
      <c r="AQ99" s="46" t="s">
        <v>19</v>
      </c>
      <c r="AR99" s="46">
        <v>8.32</v>
      </c>
      <c r="AS99" s="46">
        <v>8.4600000000000009</v>
      </c>
      <c r="AT99" s="46">
        <v>5.0999999999999997E-2</v>
      </c>
      <c r="AU99" s="46">
        <v>1.2829999999999999</v>
      </c>
      <c r="AV99" s="46">
        <v>0.9173</v>
      </c>
      <c r="AW99" s="46" t="s">
        <v>19</v>
      </c>
      <c r="AX99" s="46">
        <v>8.32</v>
      </c>
      <c r="AY99" s="46">
        <v>8.4600000000000009</v>
      </c>
      <c r="AZ99" s="46">
        <v>8.1000000000000003E-2</v>
      </c>
      <c r="BA99" s="46">
        <v>2.0129999999999999</v>
      </c>
      <c r="BB99" s="46">
        <v>0.9002</v>
      </c>
      <c r="BC99" s="46" t="s">
        <v>19</v>
      </c>
      <c r="BD99" s="46">
        <v>8.32</v>
      </c>
      <c r="BE99" s="46">
        <v>8.4600000000000009</v>
      </c>
      <c r="BF99" s="46">
        <v>2.1000000000000001E-2</v>
      </c>
      <c r="BG99" s="46">
        <v>0.53100000000000003</v>
      </c>
      <c r="BH99" s="46">
        <v>0.93110000000000004</v>
      </c>
      <c r="BI99" s="46" t="s">
        <v>19</v>
      </c>
      <c r="BJ99" s="46">
        <v>8.32</v>
      </c>
      <c r="BK99" s="46">
        <v>8.4600000000000009</v>
      </c>
      <c r="BL99" s="46">
        <v>9.9000000000000005E-2</v>
      </c>
      <c r="BM99" s="46">
        <v>2.4700000000000002</v>
      </c>
      <c r="BN99" s="46">
        <v>0.91610000000000003</v>
      </c>
      <c r="BO99" s="46" t="s">
        <v>19</v>
      </c>
      <c r="BP99" s="46">
        <v>8.32</v>
      </c>
      <c r="BQ99" s="46">
        <v>8.4600000000000009</v>
      </c>
      <c r="BR99" s="46">
        <v>0.14399999999999999</v>
      </c>
      <c r="BS99" s="46">
        <v>3.6</v>
      </c>
      <c r="BT99" s="46">
        <v>0.91269999999999996</v>
      </c>
      <c r="BU99" s="46" t="s">
        <v>19</v>
      </c>
      <c r="BV99" s="46">
        <v>8.32</v>
      </c>
      <c r="BW99" s="46">
        <v>8.4600000000000009</v>
      </c>
      <c r="BX99" s="46">
        <v>0.11799999999999999</v>
      </c>
      <c r="BY99" s="46">
        <v>2.9460000000000002</v>
      </c>
      <c r="BZ99" s="46">
        <v>0.92079999999999995</v>
      </c>
      <c r="CA99" s="46" t="s">
        <v>19</v>
      </c>
      <c r="CB99" s="46">
        <v>8.32</v>
      </c>
      <c r="CC99" s="46">
        <v>8.4600000000000009</v>
      </c>
      <c r="CD99" s="46">
        <v>0.58899999999999997</v>
      </c>
      <c r="CE99" s="46">
        <v>14.726000000000001</v>
      </c>
      <c r="CF99" s="46">
        <v>0.91439999999999999</v>
      </c>
      <c r="CG99" s="46" t="s">
        <v>19</v>
      </c>
      <c r="CH99" s="46">
        <v>8.32</v>
      </c>
      <c r="CI99" s="46">
        <v>8.4600000000000009</v>
      </c>
      <c r="CJ99" s="46">
        <v>0.82499999999999996</v>
      </c>
      <c r="CK99" s="46">
        <v>20.614000000000001</v>
      </c>
      <c r="CL99" s="46">
        <v>0.84230000000000005</v>
      </c>
      <c r="CM99" s="46" t="s">
        <v>18</v>
      </c>
      <c r="CN99" s="46">
        <v>8.32</v>
      </c>
      <c r="CO99" s="46">
        <v>8.4600000000000009</v>
      </c>
      <c r="CP99" s="46">
        <v>0.58199999999999996</v>
      </c>
      <c r="CQ99" s="46">
        <v>14.545</v>
      </c>
      <c r="CR99" s="46">
        <v>0.88970000000000005</v>
      </c>
      <c r="CS99" s="46" t="s">
        <v>18</v>
      </c>
    </row>
    <row r="100" spans="1:97" ht="15.75" customHeight="1" x14ac:dyDescent="0.25">
      <c r="A100" s="46" t="s">
        <v>33</v>
      </c>
      <c r="B100" s="46">
        <v>151</v>
      </c>
      <c r="C100" s="46">
        <v>165</v>
      </c>
      <c r="D100" s="46" t="s">
        <v>105</v>
      </c>
      <c r="E100" s="46">
        <v>11.67</v>
      </c>
      <c r="F100" s="46">
        <v>2</v>
      </c>
      <c r="G100" s="46">
        <v>13</v>
      </c>
      <c r="H100" s="46">
        <v>11.66</v>
      </c>
      <c r="I100" s="46">
        <v>11.94</v>
      </c>
      <c r="J100" s="46">
        <v>0.41499999999999998</v>
      </c>
      <c r="K100" s="46">
        <v>3.194</v>
      </c>
      <c r="L100" s="46">
        <v>0.95130000000000003</v>
      </c>
      <c r="M100" s="46" t="s">
        <v>19</v>
      </c>
      <c r="N100" s="46">
        <v>11.66</v>
      </c>
      <c r="O100" s="46">
        <v>11.95</v>
      </c>
      <c r="P100" s="46">
        <v>0.39200000000000002</v>
      </c>
      <c r="Q100" s="46">
        <v>3.0150000000000001</v>
      </c>
      <c r="R100" s="46">
        <v>0.95669999999999999</v>
      </c>
      <c r="S100" s="46" t="s">
        <v>19</v>
      </c>
      <c r="T100" s="46">
        <v>11.66</v>
      </c>
      <c r="U100" s="46">
        <v>11.94</v>
      </c>
      <c r="V100" s="46">
        <v>0.47699999999999998</v>
      </c>
      <c r="W100" s="46">
        <v>3.67</v>
      </c>
      <c r="X100" s="46">
        <v>0.95750000000000002</v>
      </c>
      <c r="Y100" s="46" t="s">
        <v>19</v>
      </c>
      <c r="Z100" s="46">
        <v>11.66</v>
      </c>
      <c r="AA100" s="46">
        <v>11.95</v>
      </c>
      <c r="AB100" s="46">
        <v>0.73599999999999999</v>
      </c>
      <c r="AC100" s="46">
        <v>5.6639999999999997</v>
      </c>
      <c r="AD100" s="46">
        <v>0.95730000000000004</v>
      </c>
      <c r="AE100" s="46" t="s">
        <v>19</v>
      </c>
      <c r="AF100" s="46">
        <v>11.66</v>
      </c>
      <c r="AG100" s="46">
        <v>11.94</v>
      </c>
      <c r="AH100" s="46">
        <v>0.82899999999999996</v>
      </c>
      <c r="AI100" s="46">
        <v>6.3769999999999998</v>
      </c>
      <c r="AJ100" s="46">
        <v>0.96</v>
      </c>
      <c r="AK100" s="46" t="s">
        <v>19</v>
      </c>
      <c r="AL100" s="46">
        <v>11.66</v>
      </c>
      <c r="AM100" s="46">
        <v>11.94</v>
      </c>
      <c r="AN100" s="46">
        <v>0.82899999999999996</v>
      </c>
      <c r="AO100" s="46">
        <v>6.3760000000000003</v>
      </c>
      <c r="AP100" s="46">
        <v>0.9526</v>
      </c>
      <c r="AQ100" s="46" t="s">
        <v>19</v>
      </c>
      <c r="AR100" s="46">
        <v>11.66</v>
      </c>
      <c r="AS100" s="46">
        <v>11.94</v>
      </c>
      <c r="AT100" s="46">
        <v>2.097</v>
      </c>
      <c r="AU100" s="46">
        <v>16.128</v>
      </c>
      <c r="AV100" s="46">
        <v>0.95469999999999999</v>
      </c>
      <c r="AW100" s="46" t="s">
        <v>19</v>
      </c>
      <c r="AX100" s="46">
        <v>11.66</v>
      </c>
      <c r="AY100" s="46">
        <v>11.95</v>
      </c>
      <c r="AZ100" s="46">
        <v>2.0659999999999998</v>
      </c>
      <c r="BA100" s="46">
        <v>15.891</v>
      </c>
      <c r="BB100" s="46">
        <v>0.95130000000000003</v>
      </c>
      <c r="BC100" s="46" t="s">
        <v>19</v>
      </c>
      <c r="BD100" s="46">
        <v>11.66</v>
      </c>
      <c r="BE100" s="46">
        <v>11.94</v>
      </c>
      <c r="BF100" s="46">
        <v>2.0720000000000001</v>
      </c>
      <c r="BG100" s="46">
        <v>15.939</v>
      </c>
      <c r="BH100" s="46">
        <v>0.94950000000000001</v>
      </c>
      <c r="BI100" s="46" t="s">
        <v>19</v>
      </c>
      <c r="BJ100" s="46">
        <v>11.66</v>
      </c>
      <c r="BK100" s="46">
        <v>11.95</v>
      </c>
      <c r="BL100" s="46">
        <v>3.306</v>
      </c>
      <c r="BM100" s="46">
        <v>25.434000000000001</v>
      </c>
      <c r="BN100" s="46">
        <v>0.9446</v>
      </c>
      <c r="BO100" s="46" t="s">
        <v>19</v>
      </c>
      <c r="BP100" s="46">
        <v>11.66</v>
      </c>
      <c r="BQ100" s="46">
        <v>11.95</v>
      </c>
      <c r="BR100" s="46">
        <v>3.4540000000000002</v>
      </c>
      <c r="BS100" s="46">
        <v>26.567</v>
      </c>
      <c r="BT100" s="46">
        <v>0.94679999999999997</v>
      </c>
      <c r="BU100" s="46" t="s">
        <v>19</v>
      </c>
      <c r="BV100" s="46">
        <v>11.66</v>
      </c>
      <c r="BW100" s="46">
        <v>11.95</v>
      </c>
      <c r="BX100" s="46">
        <v>3.3149999999999999</v>
      </c>
      <c r="BY100" s="46">
        <v>25.5</v>
      </c>
      <c r="BZ100" s="46">
        <v>0.93489999999999995</v>
      </c>
      <c r="CA100" s="46" t="s">
        <v>18</v>
      </c>
      <c r="CB100" s="46">
        <v>11.66</v>
      </c>
      <c r="CC100" s="46">
        <v>11.94</v>
      </c>
      <c r="CD100" s="46">
        <v>5.1040000000000001</v>
      </c>
      <c r="CE100" s="46">
        <v>39.258000000000003</v>
      </c>
      <c r="CF100" s="46">
        <v>0.94789999999999996</v>
      </c>
      <c r="CG100" s="46" t="s">
        <v>19</v>
      </c>
      <c r="CH100" s="46">
        <v>11.66</v>
      </c>
      <c r="CI100" s="46">
        <v>11.94</v>
      </c>
      <c r="CJ100" s="46">
        <v>5.024</v>
      </c>
      <c r="CK100" s="46">
        <v>38.649000000000001</v>
      </c>
      <c r="CL100" s="46">
        <v>0.9466</v>
      </c>
      <c r="CM100" s="46" t="s">
        <v>19</v>
      </c>
      <c r="CN100" s="46">
        <v>11.66</v>
      </c>
      <c r="CO100" s="46">
        <v>11.95</v>
      </c>
      <c r="CP100" s="46">
        <v>5.0220000000000002</v>
      </c>
      <c r="CQ100" s="46">
        <v>38.631</v>
      </c>
      <c r="CR100" s="46">
        <v>0.93630000000000002</v>
      </c>
      <c r="CS100" s="46" t="s">
        <v>18</v>
      </c>
    </row>
    <row r="101" spans="1:97" ht="15.75" customHeight="1" x14ac:dyDescent="0.25">
      <c r="A101" s="46" t="s">
        <v>33</v>
      </c>
      <c r="B101" s="46">
        <v>157</v>
      </c>
      <c r="C101" s="46">
        <v>162</v>
      </c>
      <c r="D101" s="46" t="s">
        <v>106</v>
      </c>
      <c r="E101" s="46">
        <v>4.4800000000000004</v>
      </c>
      <c r="F101" s="46">
        <v>1</v>
      </c>
      <c r="G101" s="46">
        <v>4</v>
      </c>
      <c r="H101" s="46">
        <v>4.4400000000000004</v>
      </c>
      <c r="I101" s="46">
        <v>4.6900000000000004</v>
      </c>
      <c r="J101" s="46">
        <v>0.31</v>
      </c>
      <c r="K101" s="46">
        <v>7.7489999999999997</v>
      </c>
      <c r="L101" s="46">
        <v>0.94330000000000003</v>
      </c>
      <c r="M101" s="46" t="s">
        <v>19</v>
      </c>
      <c r="N101" s="46">
        <v>4.45</v>
      </c>
      <c r="O101" s="46">
        <v>4.6900000000000004</v>
      </c>
      <c r="P101" s="46">
        <v>0.26200000000000001</v>
      </c>
      <c r="Q101" s="46">
        <v>6.5609999999999999</v>
      </c>
      <c r="R101" s="46">
        <v>0.92679999999999996</v>
      </c>
      <c r="S101" s="46" t="s">
        <v>19</v>
      </c>
      <c r="T101" s="46">
        <v>4.4400000000000004</v>
      </c>
      <c r="U101" s="46">
        <v>4.6900000000000004</v>
      </c>
      <c r="V101" s="46">
        <v>0.316</v>
      </c>
      <c r="W101" s="46">
        <v>7.8959999999999999</v>
      </c>
      <c r="X101" s="46">
        <v>0.9506</v>
      </c>
      <c r="Y101" s="46" t="s">
        <v>19</v>
      </c>
      <c r="Z101" s="46">
        <v>4.45</v>
      </c>
      <c r="AA101" s="46">
        <v>4.6900000000000004</v>
      </c>
      <c r="AB101" s="46">
        <v>0.51200000000000001</v>
      </c>
      <c r="AC101" s="46">
        <v>12.81</v>
      </c>
      <c r="AD101" s="46">
        <v>0.95320000000000005</v>
      </c>
      <c r="AE101" s="46" t="s">
        <v>19</v>
      </c>
      <c r="AF101" s="46">
        <v>4.4400000000000004</v>
      </c>
      <c r="AG101" s="46">
        <v>4.6900000000000004</v>
      </c>
      <c r="AH101" s="46">
        <v>0.501</v>
      </c>
      <c r="AI101" s="46">
        <v>12.521000000000001</v>
      </c>
      <c r="AJ101" s="46">
        <v>0.93110000000000004</v>
      </c>
      <c r="AK101" s="46" t="s">
        <v>19</v>
      </c>
      <c r="AL101" s="46">
        <v>4.4400000000000004</v>
      </c>
      <c r="AM101" s="46">
        <v>4.6900000000000004</v>
      </c>
      <c r="AN101" s="46">
        <v>0.51200000000000001</v>
      </c>
      <c r="AO101" s="46">
        <v>12.798</v>
      </c>
      <c r="AP101" s="46">
        <v>0.94799999999999995</v>
      </c>
      <c r="AQ101" s="46" t="s">
        <v>19</v>
      </c>
      <c r="AR101" s="46">
        <v>4.4400000000000004</v>
      </c>
      <c r="AS101" s="46">
        <v>4.6900000000000004</v>
      </c>
      <c r="AT101" s="46">
        <v>1.093</v>
      </c>
      <c r="AU101" s="46">
        <v>27.335000000000001</v>
      </c>
      <c r="AV101" s="46">
        <v>0.95230000000000004</v>
      </c>
      <c r="AW101" s="46" t="s">
        <v>19</v>
      </c>
      <c r="AX101" s="46">
        <v>4.45</v>
      </c>
      <c r="AY101" s="46">
        <v>4.6900000000000004</v>
      </c>
      <c r="AZ101" s="46">
        <v>1.0920000000000001</v>
      </c>
      <c r="BA101" s="46">
        <v>27.29</v>
      </c>
      <c r="BB101" s="46">
        <v>0.95130000000000003</v>
      </c>
      <c r="BC101" s="46" t="s">
        <v>19</v>
      </c>
      <c r="BD101" s="46">
        <v>4.45</v>
      </c>
      <c r="BE101" s="46">
        <v>4.6900000000000004</v>
      </c>
      <c r="BF101" s="46">
        <v>1.0649999999999999</v>
      </c>
      <c r="BG101" s="46">
        <v>26.614999999999998</v>
      </c>
      <c r="BH101" s="46">
        <v>0.94479999999999997</v>
      </c>
      <c r="BI101" s="46" t="s">
        <v>19</v>
      </c>
      <c r="BJ101" s="46">
        <v>4.45</v>
      </c>
      <c r="BK101" s="46">
        <v>4.6900000000000004</v>
      </c>
      <c r="BL101" s="46">
        <v>1.7849999999999999</v>
      </c>
      <c r="BM101" s="46">
        <v>44.628</v>
      </c>
      <c r="BN101" s="46">
        <v>0.90939999999999999</v>
      </c>
      <c r="BO101" s="46" t="s">
        <v>19</v>
      </c>
      <c r="BP101" s="46">
        <v>4.45</v>
      </c>
      <c r="BQ101" s="46">
        <v>4.6900000000000004</v>
      </c>
      <c r="BR101" s="46">
        <v>1.841</v>
      </c>
      <c r="BS101" s="46">
        <v>46.030999999999999</v>
      </c>
      <c r="BT101" s="46">
        <v>0.92669999999999997</v>
      </c>
      <c r="BU101" s="46" t="s">
        <v>19</v>
      </c>
      <c r="BV101" s="46">
        <v>4.45</v>
      </c>
      <c r="BW101" s="46">
        <v>4.6900000000000004</v>
      </c>
      <c r="BX101" s="46">
        <v>1.8520000000000001</v>
      </c>
      <c r="BY101" s="46">
        <v>46.311</v>
      </c>
      <c r="BZ101" s="46">
        <v>0.89670000000000005</v>
      </c>
      <c r="CA101" s="46" t="s">
        <v>18</v>
      </c>
      <c r="CB101" s="46">
        <v>4.4400000000000004</v>
      </c>
      <c r="CC101" s="46">
        <v>4.6900000000000004</v>
      </c>
      <c r="CD101" s="46">
        <v>2.5489999999999999</v>
      </c>
      <c r="CE101" s="46">
        <v>63.73</v>
      </c>
      <c r="CF101" s="46">
        <v>0.94410000000000005</v>
      </c>
      <c r="CG101" s="46" t="s">
        <v>19</v>
      </c>
      <c r="CH101" s="46">
        <v>4.45</v>
      </c>
      <c r="CI101" s="46">
        <v>4.6900000000000004</v>
      </c>
      <c r="CJ101" s="46">
        <v>2.5110000000000001</v>
      </c>
      <c r="CK101" s="46">
        <v>62.777999999999999</v>
      </c>
      <c r="CL101" s="46">
        <v>0.94550000000000001</v>
      </c>
      <c r="CM101" s="46" t="s">
        <v>19</v>
      </c>
      <c r="CN101" s="46">
        <v>4.4400000000000004</v>
      </c>
      <c r="CO101" s="46">
        <v>4.6900000000000004</v>
      </c>
      <c r="CP101" s="46">
        <v>2.4590000000000001</v>
      </c>
      <c r="CQ101" s="46">
        <v>61.476999999999997</v>
      </c>
      <c r="CR101" s="46">
        <v>0.93520000000000003</v>
      </c>
      <c r="CS101" s="46" t="s">
        <v>19</v>
      </c>
    </row>
    <row r="102" spans="1:97" ht="15.75" customHeight="1" x14ac:dyDescent="0.25">
      <c r="A102" s="46" t="s">
        <v>33</v>
      </c>
      <c r="B102" s="46">
        <v>157</v>
      </c>
      <c r="C102" s="46">
        <v>162</v>
      </c>
      <c r="D102" s="46" t="s">
        <v>106</v>
      </c>
      <c r="E102" s="46">
        <v>4.4800000000000004</v>
      </c>
      <c r="F102" s="46">
        <v>2</v>
      </c>
      <c r="G102" s="46">
        <v>4</v>
      </c>
      <c r="H102" s="46">
        <v>4.42</v>
      </c>
      <c r="I102" s="46">
        <v>4.7</v>
      </c>
      <c r="J102" s="46">
        <v>0.27</v>
      </c>
      <c r="K102" s="46">
        <v>6.76</v>
      </c>
      <c r="L102" s="46">
        <v>0.93899999999999995</v>
      </c>
      <c r="M102" s="46" t="s">
        <v>19</v>
      </c>
      <c r="N102" s="46">
        <v>4.42</v>
      </c>
      <c r="O102" s="46">
        <v>4.7</v>
      </c>
      <c r="P102" s="46">
        <v>0.255</v>
      </c>
      <c r="Q102" s="46">
        <v>6.3689999999999998</v>
      </c>
      <c r="R102" s="46">
        <v>0.93899999999999995</v>
      </c>
      <c r="S102" s="46" t="s">
        <v>19</v>
      </c>
      <c r="T102" s="46">
        <v>4.42</v>
      </c>
      <c r="U102" s="46">
        <v>4.7</v>
      </c>
      <c r="V102" s="46">
        <v>0.30099999999999999</v>
      </c>
      <c r="W102" s="46">
        <v>7.5339999999999998</v>
      </c>
      <c r="X102" s="46">
        <v>0.94810000000000005</v>
      </c>
      <c r="Y102" s="46" t="s">
        <v>19</v>
      </c>
      <c r="Z102" s="46">
        <v>4.42</v>
      </c>
      <c r="AA102" s="46">
        <v>4.7</v>
      </c>
      <c r="AB102" s="46">
        <v>0.43099999999999999</v>
      </c>
      <c r="AC102" s="46">
        <v>10.763</v>
      </c>
      <c r="AD102" s="46">
        <v>0.92530000000000001</v>
      </c>
      <c r="AE102" s="46" t="s">
        <v>18</v>
      </c>
      <c r="AF102" s="46">
        <v>4.42</v>
      </c>
      <c r="AG102" s="46">
        <v>4.7</v>
      </c>
      <c r="AH102" s="46">
        <v>0.50900000000000001</v>
      </c>
      <c r="AI102" s="46">
        <v>12.715999999999999</v>
      </c>
      <c r="AJ102" s="46">
        <v>0.90739999999999998</v>
      </c>
      <c r="AK102" s="46" t="s">
        <v>18</v>
      </c>
      <c r="AL102" s="46">
        <v>4.42</v>
      </c>
      <c r="AM102" s="46">
        <v>4.7</v>
      </c>
      <c r="AN102" s="46">
        <v>0.5</v>
      </c>
      <c r="AO102" s="46">
        <v>12.506</v>
      </c>
      <c r="AP102" s="46">
        <v>0.90839999999999999</v>
      </c>
      <c r="AQ102" s="46" t="s">
        <v>18</v>
      </c>
      <c r="AR102" s="46">
        <v>4.42</v>
      </c>
      <c r="AS102" s="46">
        <v>4.7</v>
      </c>
      <c r="AT102" s="46">
        <v>0.97799999999999998</v>
      </c>
      <c r="AU102" s="46">
        <v>24.449000000000002</v>
      </c>
      <c r="AV102" s="46">
        <v>0.92420000000000002</v>
      </c>
      <c r="AW102" s="46" t="s">
        <v>18</v>
      </c>
      <c r="AX102" s="46">
        <v>4.42</v>
      </c>
      <c r="AY102" s="46">
        <v>4.7</v>
      </c>
      <c r="AZ102" s="46">
        <v>0.999</v>
      </c>
      <c r="BA102" s="46">
        <v>24.974</v>
      </c>
      <c r="BB102" s="46">
        <v>0.90849999999999997</v>
      </c>
      <c r="BC102" s="46" t="s">
        <v>18</v>
      </c>
      <c r="BD102" s="46">
        <v>4.42</v>
      </c>
      <c r="BE102" s="46">
        <v>4.7</v>
      </c>
      <c r="BF102" s="46">
        <v>1.0349999999999999</v>
      </c>
      <c r="BG102" s="46">
        <v>25.876999999999999</v>
      </c>
      <c r="BH102" s="46">
        <v>0.92830000000000001</v>
      </c>
      <c r="BI102" s="46" t="s">
        <v>18</v>
      </c>
      <c r="BJ102" s="46">
        <v>4.42</v>
      </c>
      <c r="BK102" s="46">
        <v>4.7</v>
      </c>
      <c r="BL102" s="46">
        <v>1.617</v>
      </c>
      <c r="BM102" s="46">
        <v>40.432000000000002</v>
      </c>
      <c r="BN102" s="46">
        <v>0.92730000000000001</v>
      </c>
      <c r="BO102" s="46" t="s">
        <v>18</v>
      </c>
      <c r="BP102" s="46">
        <v>4.42</v>
      </c>
      <c r="BQ102" s="46">
        <v>4.7</v>
      </c>
      <c r="BR102" s="46">
        <v>1.732</v>
      </c>
      <c r="BS102" s="46">
        <v>43.308999999999997</v>
      </c>
      <c r="BT102" s="46">
        <v>0.91559999999999997</v>
      </c>
      <c r="BU102" s="46" t="s">
        <v>18</v>
      </c>
      <c r="BV102" s="46">
        <v>4.42</v>
      </c>
      <c r="BW102" s="46">
        <v>4.7</v>
      </c>
      <c r="BX102" s="46">
        <v>1.72</v>
      </c>
      <c r="BY102" s="46">
        <v>42.996000000000002</v>
      </c>
      <c r="BZ102" s="46">
        <v>0.90280000000000005</v>
      </c>
      <c r="CA102" s="46" t="s">
        <v>18</v>
      </c>
      <c r="CB102" s="46">
        <v>4.42</v>
      </c>
      <c r="CC102" s="46">
        <v>4.7</v>
      </c>
      <c r="CD102" s="46">
        <v>2.37</v>
      </c>
      <c r="CE102" s="46">
        <v>59.252000000000002</v>
      </c>
      <c r="CF102" s="46">
        <v>0.92169999999999996</v>
      </c>
      <c r="CG102" s="46" t="s">
        <v>18</v>
      </c>
      <c r="CH102" s="46">
        <v>4.42</v>
      </c>
      <c r="CI102" s="46">
        <v>4.7</v>
      </c>
      <c r="CJ102" s="46">
        <v>2.4</v>
      </c>
      <c r="CK102" s="46">
        <v>59.994999999999997</v>
      </c>
      <c r="CL102" s="46">
        <v>0.93379999999999996</v>
      </c>
      <c r="CM102" s="46" t="s">
        <v>19</v>
      </c>
      <c r="CN102" s="46">
        <v>4.42</v>
      </c>
      <c r="CO102" s="46">
        <v>4.7</v>
      </c>
      <c r="CP102" s="46">
        <v>2.359</v>
      </c>
      <c r="CQ102" s="46">
        <v>58.966999999999999</v>
      </c>
      <c r="CR102" s="46">
        <v>0.91059999999999997</v>
      </c>
      <c r="CS102" s="46" t="s">
        <v>18</v>
      </c>
    </row>
    <row r="103" spans="1:97" ht="15.75" customHeight="1" x14ac:dyDescent="0.25">
      <c r="A103" s="46" t="s">
        <v>33</v>
      </c>
      <c r="B103" s="46">
        <v>157</v>
      </c>
      <c r="C103" s="46">
        <v>164</v>
      </c>
      <c r="D103" s="46" t="s">
        <v>107</v>
      </c>
      <c r="E103" s="46">
        <v>5.27</v>
      </c>
      <c r="F103" s="46">
        <v>2</v>
      </c>
      <c r="G103" s="46">
        <v>6</v>
      </c>
      <c r="H103" s="46">
        <v>5.24</v>
      </c>
      <c r="I103" s="46">
        <v>5.48</v>
      </c>
      <c r="J103" s="46">
        <v>0.33200000000000002</v>
      </c>
      <c r="K103" s="46">
        <v>5.5350000000000001</v>
      </c>
      <c r="L103" s="46">
        <v>0.93730000000000002</v>
      </c>
      <c r="M103" s="46" t="s">
        <v>18</v>
      </c>
      <c r="N103" s="46">
        <v>5.24</v>
      </c>
      <c r="O103" s="46">
        <v>5.48</v>
      </c>
      <c r="P103" s="46">
        <v>0.307</v>
      </c>
      <c r="Q103" s="46">
        <v>5.1210000000000004</v>
      </c>
      <c r="R103" s="46">
        <v>0.94069999999999998</v>
      </c>
      <c r="S103" s="46" t="s">
        <v>18</v>
      </c>
      <c r="T103" s="46">
        <v>5.24</v>
      </c>
      <c r="U103" s="46">
        <v>5.48</v>
      </c>
      <c r="V103" s="46">
        <v>0.36199999999999999</v>
      </c>
      <c r="W103" s="46">
        <v>6.0350000000000001</v>
      </c>
      <c r="X103" s="46">
        <v>0.92820000000000003</v>
      </c>
      <c r="Y103" s="46" t="s">
        <v>18</v>
      </c>
      <c r="Z103" s="46">
        <v>5.24</v>
      </c>
      <c r="AA103" s="46">
        <v>5.48</v>
      </c>
      <c r="AB103" s="46">
        <v>0.57699999999999996</v>
      </c>
      <c r="AC103" s="46">
        <v>9.6170000000000009</v>
      </c>
      <c r="AD103" s="46">
        <v>0.91600000000000004</v>
      </c>
      <c r="AE103" s="46" t="s">
        <v>18</v>
      </c>
      <c r="AF103" s="46">
        <v>5.24</v>
      </c>
      <c r="AG103" s="46">
        <v>5.48</v>
      </c>
      <c r="AH103" s="46">
        <v>0.62</v>
      </c>
      <c r="AI103" s="46">
        <v>10.327999999999999</v>
      </c>
      <c r="AJ103" s="46">
        <v>0.90780000000000005</v>
      </c>
      <c r="AK103" s="46" t="s">
        <v>18</v>
      </c>
      <c r="AL103" s="46">
        <v>5.24</v>
      </c>
      <c r="AM103" s="46">
        <v>5.48</v>
      </c>
      <c r="AN103" s="46">
        <v>0.65</v>
      </c>
      <c r="AO103" s="46">
        <v>10.835000000000001</v>
      </c>
      <c r="AP103" s="46">
        <v>0.92059999999999997</v>
      </c>
      <c r="AQ103" s="46" t="s">
        <v>18</v>
      </c>
      <c r="AR103" s="46">
        <v>5.24</v>
      </c>
      <c r="AS103" s="46">
        <v>5.48</v>
      </c>
      <c r="AT103" s="46">
        <v>1.585</v>
      </c>
      <c r="AU103" s="46">
        <v>26.41</v>
      </c>
      <c r="AV103" s="46">
        <v>0.92900000000000005</v>
      </c>
      <c r="AW103" s="46" t="s">
        <v>18</v>
      </c>
      <c r="AX103" s="46">
        <v>5.24</v>
      </c>
      <c r="AY103" s="46">
        <v>5.48</v>
      </c>
      <c r="AZ103" s="46">
        <v>1.647</v>
      </c>
      <c r="BA103" s="46">
        <v>27.454999999999998</v>
      </c>
      <c r="BB103" s="46">
        <v>0.89549999999999996</v>
      </c>
      <c r="BC103" s="46" t="s">
        <v>18</v>
      </c>
      <c r="BD103" s="46">
        <v>5.24</v>
      </c>
      <c r="BE103" s="46">
        <v>5.48</v>
      </c>
      <c r="BF103" s="46">
        <v>1.6240000000000001</v>
      </c>
      <c r="BG103" s="46">
        <v>27.071000000000002</v>
      </c>
      <c r="BH103" s="46">
        <v>0.9204</v>
      </c>
      <c r="BI103" s="46" t="s">
        <v>18</v>
      </c>
      <c r="BJ103" s="46">
        <v>5.24</v>
      </c>
      <c r="BK103" s="46">
        <v>5.48</v>
      </c>
      <c r="BL103" s="46">
        <v>2.4020000000000001</v>
      </c>
      <c r="BM103" s="46">
        <v>40.04</v>
      </c>
      <c r="BN103" s="46">
        <v>0.92290000000000005</v>
      </c>
      <c r="BO103" s="46" t="s">
        <v>18</v>
      </c>
      <c r="BP103" s="46">
        <v>5.24</v>
      </c>
      <c r="BQ103" s="46">
        <v>5.48</v>
      </c>
      <c r="BR103" s="46">
        <v>2.492</v>
      </c>
      <c r="BS103" s="46">
        <v>41.533999999999999</v>
      </c>
      <c r="BT103" s="46">
        <v>0.90820000000000001</v>
      </c>
      <c r="BU103" s="46" t="s">
        <v>18</v>
      </c>
      <c r="BV103" s="46">
        <v>5.24</v>
      </c>
      <c r="BW103" s="46">
        <v>5.48</v>
      </c>
      <c r="BX103" s="46">
        <v>2.4529999999999998</v>
      </c>
      <c r="BY103" s="46">
        <v>40.881</v>
      </c>
      <c r="BZ103" s="46">
        <v>0.90910000000000002</v>
      </c>
      <c r="CA103" s="46" t="s">
        <v>18</v>
      </c>
      <c r="CB103" s="46">
        <v>5.24</v>
      </c>
      <c r="CC103" s="46">
        <v>5.48</v>
      </c>
      <c r="CD103" s="46">
        <v>3.3010000000000002</v>
      </c>
      <c r="CE103" s="46">
        <v>55.024999999999999</v>
      </c>
      <c r="CF103" s="46">
        <v>0.90159999999999996</v>
      </c>
      <c r="CG103" s="46" t="s">
        <v>18</v>
      </c>
      <c r="CH103" s="46">
        <v>5.24</v>
      </c>
      <c r="CI103" s="46">
        <v>5.48</v>
      </c>
      <c r="CJ103" s="46">
        <v>3.2639999999999998</v>
      </c>
      <c r="CK103" s="46">
        <v>54.392000000000003</v>
      </c>
      <c r="CL103" s="46">
        <v>0.9173</v>
      </c>
      <c r="CM103" s="46" t="s">
        <v>18</v>
      </c>
      <c r="CN103" s="46">
        <v>5.24</v>
      </c>
      <c r="CO103" s="46">
        <v>5.48</v>
      </c>
      <c r="CP103" s="46">
        <v>3.121</v>
      </c>
      <c r="CQ103" s="46">
        <v>52.012999999999998</v>
      </c>
      <c r="CR103" s="46">
        <v>0.92559999999999998</v>
      </c>
      <c r="CS103" s="46" t="s">
        <v>18</v>
      </c>
    </row>
    <row r="104" spans="1:97" ht="15.75" customHeight="1" x14ac:dyDescent="0.25">
      <c r="A104" s="46" t="s">
        <v>33</v>
      </c>
      <c r="B104" s="46">
        <v>157</v>
      </c>
      <c r="C104" s="46">
        <v>165</v>
      </c>
      <c r="D104" s="46" t="s">
        <v>108</v>
      </c>
      <c r="E104" s="46">
        <v>10.220000000000001</v>
      </c>
      <c r="F104" s="46">
        <v>1</v>
      </c>
      <c r="G104" s="46">
        <v>7</v>
      </c>
      <c r="H104" s="46">
        <v>10.08</v>
      </c>
      <c r="I104" s="46">
        <v>10.61</v>
      </c>
      <c r="J104" s="46">
        <v>0.316</v>
      </c>
      <c r="K104" s="46">
        <v>4.5119999999999996</v>
      </c>
      <c r="L104" s="46">
        <v>0.95179999999999998</v>
      </c>
      <c r="M104" s="46" t="s">
        <v>19</v>
      </c>
      <c r="N104" s="46">
        <v>10.08</v>
      </c>
      <c r="O104" s="46">
        <v>10.61</v>
      </c>
      <c r="P104" s="46">
        <v>0.28799999999999998</v>
      </c>
      <c r="Q104" s="46">
        <v>4.1130000000000004</v>
      </c>
      <c r="R104" s="46">
        <v>0.9506</v>
      </c>
      <c r="S104" s="46" t="s">
        <v>19</v>
      </c>
      <c r="T104" s="46">
        <v>10.08</v>
      </c>
      <c r="U104" s="46">
        <v>10.61</v>
      </c>
      <c r="V104" s="46">
        <v>0.37</v>
      </c>
      <c r="W104" s="46">
        <v>5.29</v>
      </c>
      <c r="X104" s="46">
        <v>0.94210000000000005</v>
      </c>
      <c r="Y104" s="46" t="s">
        <v>19</v>
      </c>
      <c r="Z104" s="46">
        <v>10.08</v>
      </c>
      <c r="AA104" s="46">
        <v>10.61</v>
      </c>
      <c r="AB104" s="46">
        <v>0.58299999999999996</v>
      </c>
      <c r="AC104" s="46">
        <v>8.3249999999999993</v>
      </c>
      <c r="AD104" s="46">
        <v>0.95069999999999999</v>
      </c>
      <c r="AE104" s="46" t="s">
        <v>19</v>
      </c>
      <c r="AF104" s="46">
        <v>10.08</v>
      </c>
      <c r="AG104" s="46">
        <v>10.61</v>
      </c>
      <c r="AH104" s="46">
        <v>0.65700000000000003</v>
      </c>
      <c r="AI104" s="46">
        <v>9.3819999999999997</v>
      </c>
      <c r="AJ104" s="46">
        <v>0.91879999999999995</v>
      </c>
      <c r="AK104" s="46" t="s">
        <v>19</v>
      </c>
      <c r="AL104" s="46">
        <v>10.08</v>
      </c>
      <c r="AM104" s="46">
        <v>10.61</v>
      </c>
      <c r="AN104" s="46">
        <v>0.63200000000000001</v>
      </c>
      <c r="AO104" s="46">
        <v>9.0250000000000004</v>
      </c>
      <c r="AP104" s="46">
        <v>0.94430000000000003</v>
      </c>
      <c r="AQ104" s="46" t="s">
        <v>19</v>
      </c>
      <c r="AR104" s="46">
        <v>10.08</v>
      </c>
      <c r="AS104" s="46">
        <v>10.61</v>
      </c>
      <c r="AT104" s="46">
        <v>1.756</v>
      </c>
      <c r="AU104" s="46">
        <v>25.085999999999999</v>
      </c>
      <c r="AV104" s="46">
        <v>0.94679999999999997</v>
      </c>
      <c r="AW104" s="46" t="s">
        <v>19</v>
      </c>
      <c r="AX104" s="46">
        <v>10.08</v>
      </c>
      <c r="AY104" s="46">
        <v>10.61</v>
      </c>
      <c r="AZ104" s="46">
        <v>1.73</v>
      </c>
      <c r="BA104" s="46">
        <v>24.707999999999998</v>
      </c>
      <c r="BB104" s="46">
        <v>0.94169999999999998</v>
      </c>
      <c r="BC104" s="46" t="s">
        <v>19</v>
      </c>
      <c r="BD104" s="46">
        <v>10.08</v>
      </c>
      <c r="BE104" s="46">
        <v>10.61</v>
      </c>
      <c r="BF104" s="46">
        <v>1.7669999999999999</v>
      </c>
      <c r="BG104" s="46">
        <v>25.241</v>
      </c>
      <c r="BH104" s="46">
        <v>0.95189999999999997</v>
      </c>
      <c r="BI104" s="46" t="s">
        <v>19</v>
      </c>
      <c r="BJ104" s="46">
        <v>10.08</v>
      </c>
      <c r="BK104" s="46">
        <v>10.61</v>
      </c>
      <c r="BL104" s="46">
        <v>2.56</v>
      </c>
      <c r="BM104" s="46">
        <v>36.575000000000003</v>
      </c>
      <c r="BN104" s="46">
        <v>0.95379999999999998</v>
      </c>
      <c r="BO104" s="46" t="s">
        <v>19</v>
      </c>
      <c r="BP104" s="46">
        <v>10.08</v>
      </c>
      <c r="BQ104" s="46">
        <v>10.61</v>
      </c>
      <c r="BR104" s="46">
        <v>2.629</v>
      </c>
      <c r="BS104" s="46">
        <v>37.558999999999997</v>
      </c>
      <c r="BT104" s="46">
        <v>0.94450000000000001</v>
      </c>
      <c r="BU104" s="46" t="s">
        <v>19</v>
      </c>
      <c r="BV104" s="46">
        <v>10.08</v>
      </c>
      <c r="BW104" s="46">
        <v>10.61</v>
      </c>
      <c r="BX104" s="46">
        <v>2.6219999999999999</v>
      </c>
      <c r="BY104" s="46">
        <v>37.462000000000003</v>
      </c>
      <c r="BZ104" s="46">
        <v>0.96040000000000003</v>
      </c>
      <c r="CA104" s="46" t="s">
        <v>19</v>
      </c>
      <c r="CB104" s="46">
        <v>10.08</v>
      </c>
      <c r="CC104" s="46">
        <v>10.61</v>
      </c>
      <c r="CD104" s="46">
        <v>3.403</v>
      </c>
      <c r="CE104" s="46">
        <v>48.615000000000002</v>
      </c>
      <c r="CF104" s="46">
        <v>0.95230000000000004</v>
      </c>
      <c r="CG104" s="46" t="s">
        <v>19</v>
      </c>
      <c r="CH104" s="46">
        <v>10.08</v>
      </c>
      <c r="CI104" s="46">
        <v>10.61</v>
      </c>
      <c r="CJ104" s="46">
        <v>3.3660000000000001</v>
      </c>
      <c r="CK104" s="46">
        <v>48.085000000000001</v>
      </c>
      <c r="CL104" s="46">
        <v>0.94930000000000003</v>
      </c>
      <c r="CM104" s="46" t="s">
        <v>19</v>
      </c>
      <c r="CN104" s="46">
        <v>10.08</v>
      </c>
      <c r="CO104" s="46">
        <v>10.61</v>
      </c>
      <c r="CP104" s="46">
        <v>3.3450000000000002</v>
      </c>
      <c r="CQ104" s="46">
        <v>47.783999999999999</v>
      </c>
      <c r="CR104" s="46">
        <v>0.95540000000000003</v>
      </c>
      <c r="CS104" s="46" t="s">
        <v>19</v>
      </c>
    </row>
    <row r="105" spans="1:97" ht="15.75" customHeight="1" x14ac:dyDescent="0.25">
      <c r="A105" s="46" t="s">
        <v>33</v>
      </c>
      <c r="B105" s="46">
        <v>157</v>
      </c>
      <c r="C105" s="46">
        <v>165</v>
      </c>
      <c r="D105" s="46" t="s">
        <v>108</v>
      </c>
      <c r="E105" s="46">
        <v>10.220000000000001</v>
      </c>
      <c r="F105" s="46">
        <v>2</v>
      </c>
      <c r="G105" s="46">
        <v>7</v>
      </c>
      <c r="H105" s="46">
        <v>10.16</v>
      </c>
      <c r="I105" s="46">
        <v>10.42</v>
      </c>
      <c r="J105" s="46">
        <v>0.34</v>
      </c>
      <c r="K105" s="46">
        <v>4.8540000000000001</v>
      </c>
      <c r="L105" s="46">
        <v>0.93810000000000004</v>
      </c>
      <c r="M105" s="46" t="s">
        <v>19</v>
      </c>
      <c r="N105" s="46">
        <v>10.16</v>
      </c>
      <c r="O105" s="46">
        <v>10.43</v>
      </c>
      <c r="P105" s="46">
        <v>0.29899999999999999</v>
      </c>
      <c r="Q105" s="46">
        <v>4.2699999999999996</v>
      </c>
      <c r="R105" s="46">
        <v>0.93799999999999994</v>
      </c>
      <c r="S105" s="46" t="s">
        <v>19</v>
      </c>
      <c r="T105" s="46">
        <v>10.15</v>
      </c>
      <c r="U105" s="46">
        <v>10.42</v>
      </c>
      <c r="V105" s="46">
        <v>0.372</v>
      </c>
      <c r="W105" s="46">
        <v>5.3109999999999999</v>
      </c>
      <c r="X105" s="46">
        <v>0.93400000000000005</v>
      </c>
      <c r="Y105" s="46" t="s">
        <v>19</v>
      </c>
      <c r="Z105" s="46">
        <v>10.16</v>
      </c>
      <c r="AA105" s="46">
        <v>10.43</v>
      </c>
      <c r="AB105" s="46">
        <v>0.58199999999999996</v>
      </c>
      <c r="AC105" s="46">
        <v>8.3109999999999999</v>
      </c>
      <c r="AD105" s="46">
        <v>0.94020000000000004</v>
      </c>
      <c r="AE105" s="46" t="s">
        <v>19</v>
      </c>
      <c r="AF105" s="46">
        <v>10.15</v>
      </c>
      <c r="AG105" s="46">
        <v>10.42</v>
      </c>
      <c r="AH105" s="46">
        <v>0.63</v>
      </c>
      <c r="AI105" s="46">
        <v>8.9990000000000006</v>
      </c>
      <c r="AJ105" s="46">
        <v>0.94950000000000001</v>
      </c>
      <c r="AK105" s="46" t="s">
        <v>19</v>
      </c>
      <c r="AL105" s="46">
        <v>10.15</v>
      </c>
      <c r="AM105" s="46">
        <v>10.42</v>
      </c>
      <c r="AN105" s="46">
        <v>0.63300000000000001</v>
      </c>
      <c r="AO105" s="46">
        <v>9.0440000000000005</v>
      </c>
      <c r="AP105" s="46">
        <v>0.95240000000000002</v>
      </c>
      <c r="AQ105" s="46" t="s">
        <v>19</v>
      </c>
      <c r="AR105" s="46">
        <v>10.15</v>
      </c>
      <c r="AS105" s="46">
        <v>10.42</v>
      </c>
      <c r="AT105" s="46">
        <v>1.7669999999999999</v>
      </c>
      <c r="AU105" s="46">
        <v>25.242999999999999</v>
      </c>
      <c r="AV105" s="46">
        <v>0.94530000000000003</v>
      </c>
      <c r="AW105" s="46" t="s">
        <v>19</v>
      </c>
      <c r="AX105" s="46">
        <v>10.16</v>
      </c>
      <c r="AY105" s="46">
        <v>10.43</v>
      </c>
      <c r="AZ105" s="46">
        <v>1.7649999999999999</v>
      </c>
      <c r="BA105" s="46">
        <v>25.209</v>
      </c>
      <c r="BB105" s="46">
        <v>0.9496</v>
      </c>
      <c r="BC105" s="46" t="s">
        <v>19</v>
      </c>
      <c r="BD105" s="46">
        <v>10.16</v>
      </c>
      <c r="BE105" s="46">
        <v>10.42</v>
      </c>
      <c r="BF105" s="46">
        <v>1.7410000000000001</v>
      </c>
      <c r="BG105" s="46">
        <v>24.866</v>
      </c>
      <c r="BH105" s="46">
        <v>0.95130000000000003</v>
      </c>
      <c r="BI105" s="46" t="s">
        <v>19</v>
      </c>
      <c r="BJ105" s="46">
        <v>10.16</v>
      </c>
      <c r="BK105" s="46">
        <v>10.43</v>
      </c>
      <c r="BL105" s="46">
        <v>2.5710000000000002</v>
      </c>
      <c r="BM105" s="46">
        <v>36.734000000000002</v>
      </c>
      <c r="BN105" s="46">
        <v>0.94799999999999995</v>
      </c>
      <c r="BO105" s="46" t="s">
        <v>19</v>
      </c>
      <c r="BP105" s="46">
        <v>10.16</v>
      </c>
      <c r="BQ105" s="46">
        <v>10.43</v>
      </c>
      <c r="BR105" s="46">
        <v>2.645</v>
      </c>
      <c r="BS105" s="46">
        <v>37.786999999999999</v>
      </c>
      <c r="BT105" s="46">
        <v>0.95209999999999995</v>
      </c>
      <c r="BU105" s="46" t="s">
        <v>19</v>
      </c>
      <c r="BV105" s="46">
        <v>10.16</v>
      </c>
      <c r="BW105" s="46">
        <v>10.43</v>
      </c>
      <c r="BX105" s="46">
        <v>2.5880000000000001</v>
      </c>
      <c r="BY105" s="46">
        <v>36.969000000000001</v>
      </c>
      <c r="BZ105" s="46">
        <v>0.9486</v>
      </c>
      <c r="CA105" s="46" t="s">
        <v>19</v>
      </c>
      <c r="CB105" s="46">
        <v>10.15</v>
      </c>
      <c r="CC105" s="46">
        <v>10.42</v>
      </c>
      <c r="CD105" s="46">
        <v>3.4079999999999999</v>
      </c>
      <c r="CE105" s="46">
        <v>48.683999999999997</v>
      </c>
      <c r="CF105" s="46">
        <v>0.92889999999999995</v>
      </c>
      <c r="CG105" s="46" t="s">
        <v>19</v>
      </c>
      <c r="CH105" s="46">
        <v>10.16</v>
      </c>
      <c r="CI105" s="46">
        <v>10.43</v>
      </c>
      <c r="CJ105" s="46">
        <v>3.3740000000000001</v>
      </c>
      <c r="CK105" s="46">
        <v>48.206000000000003</v>
      </c>
      <c r="CL105" s="46">
        <v>0.93940000000000001</v>
      </c>
      <c r="CM105" s="46" t="s">
        <v>19</v>
      </c>
      <c r="CN105" s="46">
        <v>10.15</v>
      </c>
      <c r="CO105" s="46">
        <v>10.42</v>
      </c>
      <c r="CP105" s="46">
        <v>3.2909999999999999</v>
      </c>
      <c r="CQ105" s="46">
        <v>47.011000000000003</v>
      </c>
      <c r="CR105" s="46">
        <v>0.94850000000000001</v>
      </c>
      <c r="CS105" s="46" t="s">
        <v>19</v>
      </c>
    </row>
    <row r="106" spans="1:97" ht="15.75" customHeight="1" x14ac:dyDescent="0.25">
      <c r="A106" s="46" t="s">
        <v>33</v>
      </c>
      <c r="B106" s="46">
        <v>163</v>
      </c>
      <c r="C106" s="46">
        <v>169</v>
      </c>
      <c r="D106" s="46" t="s">
        <v>109</v>
      </c>
      <c r="E106" s="46">
        <v>12.28</v>
      </c>
      <c r="F106" s="46">
        <v>2</v>
      </c>
      <c r="G106" s="46">
        <v>5</v>
      </c>
      <c r="H106" s="46">
        <v>12.19</v>
      </c>
      <c r="I106" s="46">
        <v>12.41</v>
      </c>
      <c r="J106" s="46">
        <v>0.05</v>
      </c>
      <c r="K106" s="46">
        <v>0.998</v>
      </c>
      <c r="L106" s="46">
        <v>0.91979999999999995</v>
      </c>
      <c r="M106" s="46" t="s">
        <v>19</v>
      </c>
      <c r="N106" s="46">
        <v>12.19</v>
      </c>
      <c r="O106" s="46">
        <v>12.42</v>
      </c>
      <c r="P106" s="46">
        <v>5.0999999999999997E-2</v>
      </c>
      <c r="Q106" s="46">
        <v>1.026</v>
      </c>
      <c r="R106" s="46">
        <v>0.92469999999999997</v>
      </c>
      <c r="S106" s="46" t="s">
        <v>19</v>
      </c>
      <c r="T106" s="46">
        <v>12.19</v>
      </c>
      <c r="U106" s="46">
        <v>12.41</v>
      </c>
      <c r="V106" s="46">
        <v>4.4999999999999998E-2</v>
      </c>
      <c r="W106" s="46">
        <v>0.89500000000000002</v>
      </c>
      <c r="X106" s="46">
        <v>0.92500000000000004</v>
      </c>
      <c r="Y106" s="46" t="s">
        <v>19</v>
      </c>
      <c r="Z106" s="46">
        <v>12.19</v>
      </c>
      <c r="AA106" s="46">
        <v>12.42</v>
      </c>
      <c r="AB106" s="46">
        <v>3.5999999999999997E-2</v>
      </c>
      <c r="AC106" s="46">
        <v>0.72599999999999998</v>
      </c>
      <c r="AD106" s="46">
        <v>0.91569999999999996</v>
      </c>
      <c r="AE106" s="46" t="s">
        <v>19</v>
      </c>
      <c r="AF106" s="46">
        <v>12.19</v>
      </c>
      <c r="AG106" s="46">
        <v>12.41</v>
      </c>
      <c r="AH106" s="46">
        <v>4.3999999999999997E-2</v>
      </c>
      <c r="AI106" s="46">
        <v>0.88500000000000001</v>
      </c>
      <c r="AJ106" s="46">
        <v>0.91949999999999998</v>
      </c>
      <c r="AK106" s="46" t="s">
        <v>19</v>
      </c>
      <c r="AL106" s="46">
        <v>12.19</v>
      </c>
      <c r="AM106" s="46">
        <v>12.41</v>
      </c>
      <c r="AN106" s="46">
        <v>5.1999999999999998E-2</v>
      </c>
      <c r="AO106" s="46">
        <v>1.042</v>
      </c>
      <c r="AP106" s="46">
        <v>0.90229999999999999</v>
      </c>
      <c r="AQ106" s="46" t="s">
        <v>19</v>
      </c>
      <c r="AR106" s="46">
        <v>12.19</v>
      </c>
      <c r="AS106" s="46">
        <v>12.41</v>
      </c>
      <c r="AT106" s="46">
        <v>7.6999999999999999E-2</v>
      </c>
      <c r="AU106" s="46">
        <v>1.5409999999999999</v>
      </c>
      <c r="AV106" s="46">
        <v>0.92520000000000002</v>
      </c>
      <c r="AW106" s="46" t="s">
        <v>19</v>
      </c>
      <c r="AX106" s="46">
        <v>12.19</v>
      </c>
      <c r="AY106" s="46">
        <v>12.42</v>
      </c>
      <c r="AZ106" s="46">
        <v>7.8E-2</v>
      </c>
      <c r="BA106" s="46">
        <v>1.5580000000000001</v>
      </c>
      <c r="BB106" s="46">
        <v>0.90100000000000002</v>
      </c>
      <c r="BC106" s="46" t="s">
        <v>19</v>
      </c>
      <c r="BD106" s="46">
        <v>12.19</v>
      </c>
      <c r="BE106" s="46">
        <v>12.41</v>
      </c>
      <c r="BF106" s="46">
        <v>0.159</v>
      </c>
      <c r="BG106" s="46">
        <v>3.1789999999999998</v>
      </c>
      <c r="BH106" s="46">
        <v>0.89439999999999997</v>
      </c>
      <c r="BI106" s="46" t="s">
        <v>19</v>
      </c>
      <c r="BJ106" s="46">
        <v>12.19</v>
      </c>
      <c r="BK106" s="46">
        <v>12.42</v>
      </c>
      <c r="BL106" s="46">
        <v>0.13</v>
      </c>
      <c r="BM106" s="46">
        <v>2.61</v>
      </c>
      <c r="BN106" s="46">
        <v>0.93300000000000005</v>
      </c>
      <c r="BO106" s="46" t="s">
        <v>19</v>
      </c>
      <c r="BP106" s="46">
        <v>12.19</v>
      </c>
      <c r="BQ106" s="46">
        <v>12.42</v>
      </c>
      <c r="BR106" s="46">
        <v>0.107</v>
      </c>
      <c r="BS106" s="46">
        <v>2.1469999999999998</v>
      </c>
      <c r="BT106" s="46">
        <v>0.89459999999999995</v>
      </c>
      <c r="BU106" s="46" t="s">
        <v>19</v>
      </c>
      <c r="BV106" s="46">
        <v>12.19</v>
      </c>
      <c r="BW106" s="46">
        <v>12.42</v>
      </c>
      <c r="BX106" s="46">
        <v>0.26400000000000001</v>
      </c>
      <c r="BY106" s="46">
        <v>5.2779999999999996</v>
      </c>
      <c r="BZ106" s="46">
        <v>0.81020000000000003</v>
      </c>
      <c r="CA106" s="46" t="s">
        <v>18</v>
      </c>
      <c r="CB106" s="46">
        <v>12.19</v>
      </c>
      <c r="CC106" s="46">
        <v>12.41</v>
      </c>
      <c r="CD106" s="46">
        <v>0.55200000000000005</v>
      </c>
      <c r="CE106" s="46">
        <v>11.03</v>
      </c>
      <c r="CF106" s="46">
        <v>0.9173</v>
      </c>
      <c r="CG106" s="46" t="s">
        <v>19</v>
      </c>
      <c r="CH106" s="46">
        <v>12.19</v>
      </c>
      <c r="CI106" s="46">
        <v>12.41</v>
      </c>
      <c r="CJ106" s="46">
        <v>0.55800000000000005</v>
      </c>
      <c r="CK106" s="46">
        <v>11.162000000000001</v>
      </c>
      <c r="CL106" s="46">
        <v>0.92249999999999999</v>
      </c>
      <c r="CM106" s="46" t="s">
        <v>19</v>
      </c>
      <c r="CN106" s="46">
        <v>12.19</v>
      </c>
      <c r="CO106" s="46">
        <v>12.42</v>
      </c>
      <c r="CP106" s="46">
        <v>0.57699999999999996</v>
      </c>
      <c r="CQ106" s="46">
        <v>11.541</v>
      </c>
      <c r="CR106" s="46">
        <v>0.86709999999999998</v>
      </c>
      <c r="CS106" s="46" t="s">
        <v>18</v>
      </c>
    </row>
    <row r="107" spans="1:97" ht="15.75" customHeight="1" x14ac:dyDescent="0.25">
      <c r="A107" s="46" t="s">
        <v>33</v>
      </c>
      <c r="B107" s="46">
        <v>166</v>
      </c>
      <c r="C107" s="46">
        <v>170</v>
      </c>
      <c r="D107" s="46" t="s">
        <v>110</v>
      </c>
      <c r="E107" s="46">
        <v>7.91</v>
      </c>
      <c r="F107" s="46">
        <v>1</v>
      </c>
      <c r="G107" s="46">
        <v>3</v>
      </c>
      <c r="H107" s="46">
        <v>7.85</v>
      </c>
      <c r="I107" s="46">
        <v>8.16</v>
      </c>
      <c r="J107" s="46">
        <v>1.9E-2</v>
      </c>
      <c r="K107" s="46">
        <v>0.61799999999999999</v>
      </c>
      <c r="L107" s="46">
        <v>0.93320000000000003</v>
      </c>
      <c r="M107" s="46" t="s">
        <v>18</v>
      </c>
      <c r="N107" s="46">
        <v>7.85</v>
      </c>
      <c r="O107" s="46">
        <v>8.16</v>
      </c>
      <c r="P107" s="46">
        <v>5.5E-2</v>
      </c>
      <c r="Q107" s="46">
        <v>1.8240000000000001</v>
      </c>
      <c r="R107" s="46">
        <v>0.93320000000000003</v>
      </c>
      <c r="S107" s="46" t="s">
        <v>18</v>
      </c>
      <c r="T107" s="46">
        <v>7.84</v>
      </c>
      <c r="U107" s="46">
        <v>8.16</v>
      </c>
      <c r="V107" s="46">
        <v>2.7E-2</v>
      </c>
      <c r="W107" s="46">
        <v>0.9</v>
      </c>
      <c r="X107" s="46">
        <v>0.92400000000000004</v>
      </c>
      <c r="Y107" s="46" t="s">
        <v>18</v>
      </c>
      <c r="Z107" s="46">
        <v>7.85</v>
      </c>
      <c r="AA107" s="46">
        <v>8.16</v>
      </c>
      <c r="AB107" s="46">
        <v>1.4999999999999999E-2</v>
      </c>
      <c r="AC107" s="46">
        <v>0.504</v>
      </c>
      <c r="AD107" s="46">
        <v>0.91190000000000004</v>
      </c>
      <c r="AE107" s="46" t="s">
        <v>18</v>
      </c>
      <c r="AF107" s="46">
        <v>7.85</v>
      </c>
      <c r="AG107" s="46">
        <v>8.16</v>
      </c>
      <c r="AH107" s="46">
        <v>3.4000000000000002E-2</v>
      </c>
      <c r="AI107" s="46">
        <v>1.149</v>
      </c>
      <c r="AJ107" s="46">
        <v>0.92200000000000004</v>
      </c>
      <c r="AK107" s="46" t="s">
        <v>18</v>
      </c>
      <c r="AL107" s="46">
        <v>7.85</v>
      </c>
      <c r="AM107" s="46">
        <v>8.16</v>
      </c>
      <c r="AN107" s="46">
        <v>5.0000000000000001E-3</v>
      </c>
      <c r="AO107" s="46">
        <v>0.17699999999999999</v>
      </c>
      <c r="AP107" s="46">
        <v>0.88959999999999995</v>
      </c>
      <c r="AQ107" s="46" t="s">
        <v>18</v>
      </c>
      <c r="AR107" s="46">
        <v>7.85</v>
      </c>
      <c r="AS107" s="46">
        <v>8.16</v>
      </c>
      <c r="AT107" s="46">
        <v>3.4000000000000002E-2</v>
      </c>
      <c r="AU107" s="46">
        <v>1.137</v>
      </c>
      <c r="AV107" s="46">
        <v>0.92859999999999998</v>
      </c>
      <c r="AW107" s="46" t="s">
        <v>18</v>
      </c>
      <c r="AX107" s="46">
        <v>7.85</v>
      </c>
      <c r="AY107" s="46">
        <v>8.16</v>
      </c>
      <c r="AZ107" s="46">
        <v>2.8000000000000001E-2</v>
      </c>
      <c r="BA107" s="46">
        <v>0.93300000000000005</v>
      </c>
      <c r="BB107" s="46">
        <v>0.90810000000000002</v>
      </c>
      <c r="BC107" s="46" t="s">
        <v>18</v>
      </c>
      <c r="BD107" s="46">
        <v>7.85</v>
      </c>
      <c r="BE107" s="46">
        <v>8.16</v>
      </c>
      <c r="BF107" s="46">
        <v>4.1000000000000002E-2</v>
      </c>
      <c r="BG107" s="46">
        <v>1.365</v>
      </c>
      <c r="BH107" s="46">
        <v>0.91890000000000005</v>
      </c>
      <c r="BI107" s="46" t="s">
        <v>18</v>
      </c>
      <c r="BJ107" s="46">
        <v>7.85</v>
      </c>
      <c r="BK107" s="46">
        <v>8.16</v>
      </c>
      <c r="BL107" s="46">
        <v>2.8000000000000001E-2</v>
      </c>
      <c r="BM107" s="46">
        <v>0.92500000000000004</v>
      </c>
      <c r="BN107" s="46">
        <v>0.93859999999999999</v>
      </c>
      <c r="BO107" s="46" t="s">
        <v>18</v>
      </c>
      <c r="BP107" s="46">
        <v>7.85</v>
      </c>
      <c r="BQ107" s="46">
        <v>8.16</v>
      </c>
      <c r="BR107" s="46">
        <v>3.7999999999999999E-2</v>
      </c>
      <c r="BS107" s="46">
        <v>1.28</v>
      </c>
      <c r="BT107" s="46">
        <v>0.92079999999999995</v>
      </c>
      <c r="BU107" s="46" t="s">
        <v>18</v>
      </c>
      <c r="BV107" s="46">
        <v>7.85</v>
      </c>
      <c r="BW107" s="46">
        <v>8.16</v>
      </c>
      <c r="BX107" s="46">
        <v>4.4999999999999998E-2</v>
      </c>
      <c r="BY107" s="46">
        <v>1.5149999999999999</v>
      </c>
      <c r="BZ107" s="46">
        <v>0.88660000000000005</v>
      </c>
      <c r="CA107" s="46" t="s">
        <v>18</v>
      </c>
      <c r="CB107" s="46">
        <v>7.85</v>
      </c>
      <c r="CC107" s="46">
        <v>8.16</v>
      </c>
      <c r="CD107" s="46">
        <v>7.0999999999999994E-2</v>
      </c>
      <c r="CE107" s="46">
        <v>2.3610000000000002</v>
      </c>
      <c r="CF107" s="46">
        <v>0.91859999999999997</v>
      </c>
      <c r="CG107" s="46" t="s">
        <v>18</v>
      </c>
      <c r="CH107" s="46">
        <v>7.85</v>
      </c>
      <c r="CI107" s="46">
        <v>8.16</v>
      </c>
      <c r="CJ107" s="46">
        <v>6.6000000000000003E-2</v>
      </c>
      <c r="CK107" s="46">
        <v>2.2120000000000002</v>
      </c>
      <c r="CL107" s="46">
        <v>0.92320000000000002</v>
      </c>
      <c r="CM107" s="46" t="s">
        <v>18</v>
      </c>
      <c r="CN107" s="46">
        <v>7.84</v>
      </c>
      <c r="CO107" s="46">
        <v>8.16</v>
      </c>
      <c r="CP107" s="46">
        <v>8.6999999999999994E-2</v>
      </c>
      <c r="CQ107" s="46">
        <v>2.8849999999999998</v>
      </c>
      <c r="CR107" s="46">
        <v>0.872</v>
      </c>
      <c r="CS107" s="46" t="s">
        <v>18</v>
      </c>
    </row>
    <row r="108" spans="1:97" ht="15.75" customHeight="1" x14ac:dyDescent="0.25">
      <c r="A108" s="46" t="s">
        <v>33</v>
      </c>
      <c r="B108" s="46">
        <v>166</v>
      </c>
      <c r="C108" s="46">
        <v>171</v>
      </c>
      <c r="D108" s="46" t="s">
        <v>111</v>
      </c>
      <c r="E108" s="46">
        <v>8.73</v>
      </c>
      <c r="F108" s="46">
        <v>1</v>
      </c>
      <c r="G108" s="46">
        <v>4</v>
      </c>
      <c r="H108" s="46">
        <v>8.59</v>
      </c>
      <c r="I108" s="46">
        <v>8.84</v>
      </c>
      <c r="J108" s="46">
        <v>3.4000000000000002E-2</v>
      </c>
      <c r="K108" s="46">
        <v>0.84899999999999998</v>
      </c>
      <c r="L108" s="46">
        <v>0.92859999999999998</v>
      </c>
      <c r="M108" s="46" t="s">
        <v>18</v>
      </c>
      <c r="N108" s="46">
        <v>8.6</v>
      </c>
      <c r="O108" s="46">
        <v>8.84</v>
      </c>
      <c r="P108" s="46">
        <v>3.3000000000000002E-2</v>
      </c>
      <c r="Q108" s="46">
        <v>0.82199999999999995</v>
      </c>
      <c r="R108" s="46">
        <v>0.9365</v>
      </c>
      <c r="S108" s="46" t="s">
        <v>18</v>
      </c>
      <c r="T108" s="46">
        <v>8.59</v>
      </c>
      <c r="U108" s="46">
        <v>8.84</v>
      </c>
      <c r="V108" s="46">
        <v>0.03</v>
      </c>
      <c r="W108" s="46">
        <v>0.75900000000000001</v>
      </c>
      <c r="X108" s="46">
        <v>0.92820000000000003</v>
      </c>
      <c r="Y108" s="46" t="s">
        <v>18</v>
      </c>
      <c r="Z108" s="46">
        <v>8.6</v>
      </c>
      <c r="AA108" s="46">
        <v>8.84</v>
      </c>
      <c r="AB108" s="46">
        <v>2.9000000000000001E-2</v>
      </c>
      <c r="AC108" s="46">
        <v>0.73699999999999999</v>
      </c>
      <c r="AD108" s="46">
        <v>0.93489999999999995</v>
      </c>
      <c r="AE108" s="46" t="s">
        <v>18</v>
      </c>
      <c r="AF108" s="46">
        <v>8.59</v>
      </c>
      <c r="AG108" s="46">
        <v>8.84</v>
      </c>
      <c r="AH108" s="46">
        <v>3.2000000000000001E-2</v>
      </c>
      <c r="AI108" s="46">
        <v>0.80800000000000005</v>
      </c>
      <c r="AJ108" s="46">
        <v>0.93459999999999999</v>
      </c>
      <c r="AK108" s="46" t="s">
        <v>18</v>
      </c>
      <c r="AL108" s="46">
        <v>8.59</v>
      </c>
      <c r="AM108" s="46">
        <v>8.84</v>
      </c>
      <c r="AN108" s="46">
        <v>0.04</v>
      </c>
      <c r="AO108" s="46">
        <v>1.012</v>
      </c>
      <c r="AP108" s="46">
        <v>0.92320000000000002</v>
      </c>
      <c r="AQ108" s="46" t="s">
        <v>18</v>
      </c>
      <c r="AR108" s="46">
        <v>8.59</v>
      </c>
      <c r="AS108" s="46">
        <v>8.84</v>
      </c>
      <c r="AT108" s="46">
        <v>4.2000000000000003E-2</v>
      </c>
      <c r="AU108" s="46">
        <v>1.0609999999999999</v>
      </c>
      <c r="AV108" s="46">
        <v>0.9325</v>
      </c>
      <c r="AW108" s="46" t="s">
        <v>18</v>
      </c>
      <c r="AX108" s="46">
        <v>8.59</v>
      </c>
      <c r="AY108" s="46">
        <v>8.84</v>
      </c>
      <c r="AZ108" s="46">
        <v>4.1000000000000002E-2</v>
      </c>
      <c r="BA108" s="46">
        <v>1.0189999999999999</v>
      </c>
      <c r="BB108" s="46">
        <v>0.92789999999999995</v>
      </c>
      <c r="BC108" s="46" t="s">
        <v>18</v>
      </c>
      <c r="BD108" s="46">
        <v>8.59</v>
      </c>
      <c r="BE108" s="46">
        <v>8.84</v>
      </c>
      <c r="BF108" s="46">
        <v>4.4999999999999998E-2</v>
      </c>
      <c r="BG108" s="46">
        <v>1.1140000000000001</v>
      </c>
      <c r="BH108" s="46">
        <v>0.93340000000000001</v>
      </c>
      <c r="BI108" s="46" t="s">
        <v>18</v>
      </c>
      <c r="BJ108" s="46">
        <v>8.6</v>
      </c>
      <c r="BK108" s="46">
        <v>8.84</v>
      </c>
      <c r="BL108" s="46">
        <v>3.7999999999999999E-2</v>
      </c>
      <c r="BM108" s="46">
        <v>0.95799999999999996</v>
      </c>
      <c r="BN108" s="46">
        <v>0.92820000000000003</v>
      </c>
      <c r="BO108" s="46" t="s">
        <v>18</v>
      </c>
      <c r="BP108" s="46">
        <v>8.59</v>
      </c>
      <c r="BQ108" s="46">
        <v>8.84</v>
      </c>
      <c r="BR108" s="46">
        <v>6.5000000000000002E-2</v>
      </c>
      <c r="BS108" s="46">
        <v>1.631</v>
      </c>
      <c r="BT108" s="46">
        <v>0.9204</v>
      </c>
      <c r="BU108" s="46" t="s">
        <v>18</v>
      </c>
      <c r="BV108" s="46">
        <v>8.59</v>
      </c>
      <c r="BW108" s="46">
        <v>8.84</v>
      </c>
      <c r="BX108" s="46">
        <v>5.1999999999999998E-2</v>
      </c>
      <c r="BY108" s="46">
        <v>1.298</v>
      </c>
      <c r="BZ108" s="46">
        <v>0.93479999999999996</v>
      </c>
      <c r="CA108" s="46" t="s">
        <v>18</v>
      </c>
      <c r="CB108" s="46">
        <v>8.59</v>
      </c>
      <c r="CC108" s="46">
        <v>8.84</v>
      </c>
      <c r="CD108" s="46">
        <v>9.8000000000000004E-2</v>
      </c>
      <c r="CE108" s="46">
        <v>2.4470000000000001</v>
      </c>
      <c r="CF108" s="46">
        <v>0.92910000000000004</v>
      </c>
      <c r="CG108" s="46" t="s">
        <v>18</v>
      </c>
      <c r="CH108" s="46">
        <v>8.59</v>
      </c>
      <c r="CI108" s="46">
        <v>8.84</v>
      </c>
      <c r="CJ108" s="46">
        <v>0.10299999999999999</v>
      </c>
      <c r="CK108" s="46">
        <v>2.5859999999999999</v>
      </c>
      <c r="CL108" s="46">
        <v>0.91910000000000003</v>
      </c>
      <c r="CM108" s="46" t="s">
        <v>18</v>
      </c>
      <c r="CN108" s="46">
        <v>8.59</v>
      </c>
      <c r="CO108" s="46">
        <v>8.84</v>
      </c>
      <c r="CP108" s="46">
        <v>9.9000000000000005E-2</v>
      </c>
      <c r="CQ108" s="46">
        <v>2.484</v>
      </c>
      <c r="CR108" s="46">
        <v>0.92800000000000005</v>
      </c>
      <c r="CS108" s="46" t="s">
        <v>18</v>
      </c>
    </row>
    <row r="109" spans="1:97" ht="15.75" customHeight="1" x14ac:dyDescent="0.25">
      <c r="A109" s="46" t="s">
        <v>33</v>
      </c>
      <c r="B109" s="46">
        <v>170</v>
      </c>
      <c r="C109" s="46">
        <v>183</v>
      </c>
      <c r="D109" s="46" t="s">
        <v>112</v>
      </c>
      <c r="E109" s="46">
        <v>8.74</v>
      </c>
      <c r="F109" s="46">
        <v>3</v>
      </c>
      <c r="G109" s="46">
        <v>12</v>
      </c>
      <c r="H109" s="46">
        <v>8.6199999999999992</v>
      </c>
      <c r="I109" s="46">
        <v>8.89</v>
      </c>
      <c r="J109" s="46">
        <v>2.9849999999999999</v>
      </c>
      <c r="K109" s="46">
        <v>24.873000000000001</v>
      </c>
      <c r="L109" s="46">
        <v>0.93169999999999997</v>
      </c>
      <c r="M109" s="46" t="s">
        <v>19</v>
      </c>
      <c r="N109" s="46">
        <v>8.6199999999999992</v>
      </c>
      <c r="O109" s="46">
        <v>8.89</v>
      </c>
      <c r="P109" s="46">
        <v>2.7330000000000001</v>
      </c>
      <c r="Q109" s="46">
        <v>22.779</v>
      </c>
      <c r="R109" s="46">
        <v>0.90010000000000001</v>
      </c>
      <c r="S109" s="46" t="s">
        <v>19</v>
      </c>
      <c r="T109" s="46">
        <v>8.6199999999999992</v>
      </c>
      <c r="U109" s="46">
        <v>8.89</v>
      </c>
      <c r="V109" s="46">
        <v>3.101</v>
      </c>
      <c r="W109" s="46">
        <v>25.838999999999999</v>
      </c>
      <c r="X109" s="46">
        <v>0.93820000000000003</v>
      </c>
      <c r="Y109" s="46" t="s">
        <v>19</v>
      </c>
      <c r="Z109" s="46">
        <v>8.6199999999999992</v>
      </c>
      <c r="AA109" s="46">
        <v>8.89</v>
      </c>
      <c r="AB109" s="46">
        <v>3.4660000000000002</v>
      </c>
      <c r="AC109" s="46">
        <v>28.884</v>
      </c>
      <c r="AD109" s="46">
        <v>0.91910000000000003</v>
      </c>
      <c r="AE109" s="46" t="s">
        <v>19</v>
      </c>
      <c r="AF109" s="46">
        <v>8.6199999999999992</v>
      </c>
      <c r="AG109" s="46">
        <v>8.89</v>
      </c>
      <c r="AH109" s="46">
        <v>3.35</v>
      </c>
      <c r="AI109" s="46">
        <v>27.92</v>
      </c>
      <c r="AJ109" s="46">
        <v>0.91390000000000005</v>
      </c>
      <c r="AK109" s="46" t="s">
        <v>19</v>
      </c>
      <c r="AL109" s="46">
        <v>8.6199999999999992</v>
      </c>
      <c r="AM109" s="46">
        <v>8.89</v>
      </c>
      <c r="AN109" s="46">
        <v>3.492</v>
      </c>
      <c r="AO109" s="46">
        <v>29.100999999999999</v>
      </c>
      <c r="AP109" s="46">
        <v>0.83699999999999997</v>
      </c>
      <c r="AQ109" s="46" t="s">
        <v>18</v>
      </c>
      <c r="AR109" s="46">
        <v>8.6199999999999992</v>
      </c>
      <c r="AS109" s="46">
        <v>8.89</v>
      </c>
      <c r="AT109" s="46">
        <v>4.2220000000000004</v>
      </c>
      <c r="AU109" s="46">
        <v>35.183999999999997</v>
      </c>
      <c r="AV109" s="46">
        <v>0.93059999999999998</v>
      </c>
      <c r="AW109" s="46" t="s">
        <v>19</v>
      </c>
      <c r="AX109" s="46">
        <v>8.6199999999999992</v>
      </c>
      <c r="AY109" s="46">
        <v>8.89</v>
      </c>
      <c r="AZ109" s="46">
        <v>4.226</v>
      </c>
      <c r="BA109" s="46">
        <v>35.215000000000003</v>
      </c>
      <c r="BB109" s="46">
        <v>0.89559999999999995</v>
      </c>
      <c r="BC109" s="46" t="s">
        <v>19</v>
      </c>
      <c r="BD109" s="46">
        <v>8.6199999999999992</v>
      </c>
      <c r="BE109" s="46">
        <v>8.89</v>
      </c>
      <c r="BF109" s="46">
        <v>4.2039999999999997</v>
      </c>
      <c r="BG109" s="46">
        <v>35.03</v>
      </c>
      <c r="BH109" s="46">
        <v>0.88039999999999996</v>
      </c>
      <c r="BI109" s="46" t="s">
        <v>19</v>
      </c>
      <c r="BJ109" s="46">
        <v>8.6199999999999992</v>
      </c>
      <c r="BK109" s="46">
        <v>8.89</v>
      </c>
      <c r="BL109" s="46">
        <v>4.5860000000000003</v>
      </c>
      <c r="BM109" s="46">
        <v>38.213999999999999</v>
      </c>
      <c r="BN109" s="46">
        <v>0.91520000000000001</v>
      </c>
      <c r="BO109" s="46" t="s">
        <v>19</v>
      </c>
      <c r="BP109" s="46">
        <v>8.6199999999999992</v>
      </c>
      <c r="BQ109" s="46">
        <v>8.89</v>
      </c>
      <c r="BR109" s="46">
        <v>4.7629999999999999</v>
      </c>
      <c r="BS109" s="46">
        <v>39.688000000000002</v>
      </c>
      <c r="BT109" s="46">
        <v>0.89029999999999998</v>
      </c>
      <c r="BU109" s="46" t="s">
        <v>19</v>
      </c>
      <c r="BV109" s="46">
        <v>8.6199999999999992</v>
      </c>
      <c r="BW109" s="46">
        <v>8.89</v>
      </c>
      <c r="BX109" s="46">
        <v>4.6580000000000004</v>
      </c>
      <c r="BY109" s="46">
        <v>38.82</v>
      </c>
      <c r="BZ109" s="46">
        <v>0.8155</v>
      </c>
      <c r="CA109" s="46" t="s">
        <v>18</v>
      </c>
      <c r="CB109" s="46">
        <v>8.6199999999999992</v>
      </c>
      <c r="CC109" s="46">
        <v>8.89</v>
      </c>
      <c r="CD109" s="46">
        <v>5.3570000000000002</v>
      </c>
      <c r="CE109" s="46">
        <v>44.645000000000003</v>
      </c>
      <c r="CF109" s="46">
        <v>0.88580000000000003</v>
      </c>
      <c r="CG109" s="46" t="s">
        <v>19</v>
      </c>
      <c r="CH109" s="46">
        <v>8.6199999999999992</v>
      </c>
      <c r="CI109" s="46">
        <v>8.89</v>
      </c>
      <c r="CJ109" s="46">
        <v>5.29</v>
      </c>
      <c r="CK109" s="46">
        <v>44.082000000000001</v>
      </c>
      <c r="CL109" s="46">
        <v>0.90359999999999996</v>
      </c>
      <c r="CM109" s="46" t="s">
        <v>19</v>
      </c>
      <c r="CN109" s="46">
        <v>8.6199999999999992</v>
      </c>
      <c r="CO109" s="46">
        <v>8.89</v>
      </c>
      <c r="CP109" s="46">
        <v>5.2560000000000002</v>
      </c>
      <c r="CQ109" s="46">
        <v>43.798999999999999</v>
      </c>
      <c r="CR109" s="46">
        <v>0.84060000000000001</v>
      </c>
      <c r="CS109" s="46" t="s">
        <v>18</v>
      </c>
    </row>
    <row r="110" spans="1:97" ht="15.75" customHeight="1" x14ac:dyDescent="0.25">
      <c r="A110" s="46" t="s">
        <v>33</v>
      </c>
      <c r="B110" s="46">
        <v>170</v>
      </c>
      <c r="C110" s="46">
        <v>193</v>
      </c>
      <c r="D110" s="46" t="s">
        <v>113</v>
      </c>
      <c r="E110" s="46">
        <v>7.91</v>
      </c>
      <c r="F110" s="46">
        <v>3</v>
      </c>
      <c r="G110" s="46">
        <v>21</v>
      </c>
      <c r="H110" s="46">
        <v>7.77</v>
      </c>
      <c r="I110" s="46">
        <v>8.25</v>
      </c>
      <c r="J110" s="46">
        <v>6.3070000000000004</v>
      </c>
      <c r="K110" s="46">
        <v>30.033999999999999</v>
      </c>
      <c r="L110" s="46">
        <v>0.91139999999999999</v>
      </c>
      <c r="M110" s="46" t="s">
        <v>18</v>
      </c>
      <c r="N110" s="46">
        <v>7.77</v>
      </c>
      <c r="O110" s="46">
        <v>8.25</v>
      </c>
      <c r="P110" s="46">
        <v>5.5890000000000004</v>
      </c>
      <c r="Q110" s="46">
        <v>26.614000000000001</v>
      </c>
      <c r="R110" s="46">
        <v>0.91059999999999997</v>
      </c>
      <c r="S110" s="46" t="s">
        <v>18</v>
      </c>
      <c r="T110" s="46">
        <v>7.77</v>
      </c>
      <c r="U110" s="46">
        <v>8.25</v>
      </c>
      <c r="V110" s="46">
        <v>6.6680000000000001</v>
      </c>
      <c r="W110" s="46">
        <v>31.751999999999999</v>
      </c>
      <c r="X110" s="46">
        <v>0.91459999999999997</v>
      </c>
      <c r="Y110" s="46" t="s">
        <v>19</v>
      </c>
      <c r="Z110" s="46">
        <v>7.77</v>
      </c>
      <c r="AA110" s="46">
        <v>8.25</v>
      </c>
      <c r="AB110" s="46">
        <v>7.048</v>
      </c>
      <c r="AC110" s="46">
        <v>33.564</v>
      </c>
      <c r="AD110" s="46">
        <v>0.89859999999999995</v>
      </c>
      <c r="AE110" s="46" t="s">
        <v>18</v>
      </c>
      <c r="AF110" s="46">
        <v>7.77</v>
      </c>
      <c r="AG110" s="46">
        <v>8.25</v>
      </c>
      <c r="AH110" s="46">
        <v>6.6929999999999996</v>
      </c>
      <c r="AI110" s="46">
        <v>31.870999999999999</v>
      </c>
      <c r="AJ110" s="46">
        <v>0.90269999999999995</v>
      </c>
      <c r="AK110" s="46" t="s">
        <v>18</v>
      </c>
      <c r="AL110" s="46">
        <v>7.77</v>
      </c>
      <c r="AM110" s="46">
        <v>8.25</v>
      </c>
      <c r="AN110" s="46">
        <v>6.8280000000000003</v>
      </c>
      <c r="AO110" s="46">
        <v>32.514000000000003</v>
      </c>
      <c r="AP110" s="46">
        <v>0.85699999999999998</v>
      </c>
      <c r="AQ110" s="46" t="s">
        <v>18</v>
      </c>
      <c r="AR110" s="46">
        <v>7.77</v>
      </c>
      <c r="AS110" s="46">
        <v>8.25</v>
      </c>
      <c r="AT110" s="46">
        <v>7.851</v>
      </c>
      <c r="AU110" s="46">
        <v>37.384999999999998</v>
      </c>
      <c r="AV110" s="46">
        <v>0.89590000000000003</v>
      </c>
      <c r="AW110" s="46" t="s">
        <v>18</v>
      </c>
      <c r="AX110" s="46">
        <v>7.77</v>
      </c>
      <c r="AY110" s="46">
        <v>8.25</v>
      </c>
      <c r="AZ110" s="46">
        <v>7.8230000000000004</v>
      </c>
      <c r="BA110" s="46">
        <v>37.25</v>
      </c>
      <c r="BB110" s="46">
        <v>0.88980000000000004</v>
      </c>
      <c r="BC110" s="46" t="s">
        <v>18</v>
      </c>
      <c r="BD110" s="46">
        <v>7.77</v>
      </c>
      <c r="BE110" s="46">
        <v>8.25</v>
      </c>
      <c r="BF110" s="46">
        <v>7.7750000000000004</v>
      </c>
      <c r="BG110" s="46">
        <v>37.024000000000001</v>
      </c>
      <c r="BH110" s="46">
        <v>0.87339999999999995</v>
      </c>
      <c r="BI110" s="46" t="s">
        <v>18</v>
      </c>
      <c r="BJ110" s="46">
        <v>7.77</v>
      </c>
      <c r="BK110" s="46">
        <v>8.25</v>
      </c>
      <c r="BL110" s="46">
        <v>7.907</v>
      </c>
      <c r="BM110" s="46">
        <v>37.652000000000001</v>
      </c>
      <c r="BN110" s="46">
        <v>0.88900000000000001</v>
      </c>
      <c r="BO110" s="46" t="s">
        <v>18</v>
      </c>
      <c r="BP110" s="46">
        <v>7.77</v>
      </c>
      <c r="BQ110" s="46">
        <v>8.25</v>
      </c>
      <c r="BR110" s="46">
        <v>8.2789999999999999</v>
      </c>
      <c r="BS110" s="46">
        <v>39.421999999999997</v>
      </c>
      <c r="BT110" s="46">
        <v>0.8962</v>
      </c>
      <c r="BU110" s="46" t="s">
        <v>18</v>
      </c>
      <c r="BV110" s="46">
        <v>7.77</v>
      </c>
      <c r="BW110" s="46">
        <v>8.25</v>
      </c>
      <c r="BX110" s="46">
        <v>7.9649999999999999</v>
      </c>
      <c r="BY110" s="46">
        <v>37.930999999999997</v>
      </c>
      <c r="BZ110" s="46">
        <v>0.85289999999999999</v>
      </c>
      <c r="CA110" s="46" t="s">
        <v>18</v>
      </c>
      <c r="CB110" s="46">
        <v>7.77</v>
      </c>
      <c r="CC110" s="46">
        <v>8.25</v>
      </c>
      <c r="CD110" s="46">
        <v>8.85</v>
      </c>
      <c r="CE110" s="46">
        <v>42.140999999999998</v>
      </c>
      <c r="CF110" s="46">
        <v>0.89019999999999999</v>
      </c>
      <c r="CG110" s="46" t="s">
        <v>18</v>
      </c>
      <c r="CH110" s="46">
        <v>7.77</v>
      </c>
      <c r="CI110" s="46">
        <v>8.25</v>
      </c>
      <c r="CJ110" s="46">
        <v>8.7129999999999992</v>
      </c>
      <c r="CK110" s="46">
        <v>41.491</v>
      </c>
      <c r="CL110" s="46">
        <v>0.89629999999999999</v>
      </c>
      <c r="CM110" s="46" t="s">
        <v>19</v>
      </c>
      <c r="CN110" s="46">
        <v>7.77</v>
      </c>
      <c r="CO110" s="46">
        <v>8.25</v>
      </c>
      <c r="CP110" s="46">
        <v>8.73</v>
      </c>
      <c r="CQ110" s="46">
        <v>41.573999999999998</v>
      </c>
      <c r="CR110" s="46">
        <v>0.89149999999999996</v>
      </c>
      <c r="CS110" s="46" t="s">
        <v>18</v>
      </c>
    </row>
    <row r="111" spans="1:97" ht="15.75" customHeight="1" x14ac:dyDescent="0.25">
      <c r="A111" s="46" t="s">
        <v>33</v>
      </c>
      <c r="B111" s="46">
        <v>170</v>
      </c>
      <c r="C111" s="46">
        <v>193</v>
      </c>
      <c r="D111" s="46" t="s">
        <v>113</v>
      </c>
      <c r="E111" s="46">
        <v>7.91</v>
      </c>
      <c r="F111" s="46">
        <v>4</v>
      </c>
      <c r="G111" s="46">
        <v>21</v>
      </c>
      <c r="H111" s="46">
        <v>7.77</v>
      </c>
      <c r="I111" s="46">
        <v>8.34</v>
      </c>
      <c r="J111" s="46">
        <v>6.4290000000000003</v>
      </c>
      <c r="K111" s="46">
        <v>30.614000000000001</v>
      </c>
      <c r="L111" s="46">
        <v>0.91769999999999996</v>
      </c>
      <c r="M111" s="46" t="s">
        <v>19</v>
      </c>
      <c r="N111" s="46">
        <v>7.77</v>
      </c>
      <c r="O111" s="46">
        <v>8.34</v>
      </c>
      <c r="P111" s="46">
        <v>5.6440000000000001</v>
      </c>
      <c r="Q111" s="46">
        <v>26.873999999999999</v>
      </c>
      <c r="R111" s="46">
        <v>0.93930000000000002</v>
      </c>
      <c r="S111" s="46" t="s">
        <v>19</v>
      </c>
      <c r="T111" s="46">
        <v>7.77</v>
      </c>
      <c r="U111" s="46">
        <v>8.34</v>
      </c>
      <c r="V111" s="46">
        <v>6.5579999999999998</v>
      </c>
      <c r="W111" s="46">
        <v>31.231000000000002</v>
      </c>
      <c r="X111" s="46">
        <v>0.92159999999999997</v>
      </c>
      <c r="Y111" s="46" t="s">
        <v>19</v>
      </c>
      <c r="Z111" s="46">
        <v>7.77</v>
      </c>
      <c r="AA111" s="46">
        <v>8.34</v>
      </c>
      <c r="AB111" s="46">
        <v>7.1379999999999999</v>
      </c>
      <c r="AC111" s="46">
        <v>33.991999999999997</v>
      </c>
      <c r="AD111" s="46">
        <v>0.93279999999999996</v>
      </c>
      <c r="AE111" s="46" t="s">
        <v>19</v>
      </c>
      <c r="AF111" s="46">
        <v>7.77</v>
      </c>
      <c r="AG111" s="46">
        <v>8.34</v>
      </c>
      <c r="AH111" s="46">
        <v>6.66</v>
      </c>
      <c r="AI111" s="46">
        <v>31.716000000000001</v>
      </c>
      <c r="AJ111" s="46">
        <v>0.94359999999999999</v>
      </c>
      <c r="AK111" s="46" t="s">
        <v>19</v>
      </c>
      <c r="AL111" s="46">
        <v>7.77</v>
      </c>
      <c r="AM111" s="46">
        <v>8.34</v>
      </c>
      <c r="AN111" s="46">
        <v>6.9630000000000001</v>
      </c>
      <c r="AO111" s="46">
        <v>33.156999999999996</v>
      </c>
      <c r="AP111" s="46">
        <v>0.93479999999999996</v>
      </c>
      <c r="AQ111" s="46" t="s">
        <v>19</v>
      </c>
      <c r="AR111" s="46">
        <v>7.77</v>
      </c>
      <c r="AS111" s="46">
        <v>8.34</v>
      </c>
      <c r="AT111" s="46">
        <v>7.8890000000000002</v>
      </c>
      <c r="AU111" s="46">
        <v>37.564999999999998</v>
      </c>
      <c r="AV111" s="46">
        <v>0.94289999999999996</v>
      </c>
      <c r="AW111" s="46" t="s">
        <v>19</v>
      </c>
      <c r="AX111" s="46">
        <v>7.77</v>
      </c>
      <c r="AY111" s="46">
        <v>8.34</v>
      </c>
      <c r="AZ111" s="46">
        <v>7.7370000000000001</v>
      </c>
      <c r="BA111" s="46">
        <v>36.843000000000004</v>
      </c>
      <c r="BB111" s="46">
        <v>0.93769999999999998</v>
      </c>
      <c r="BC111" s="46" t="s">
        <v>19</v>
      </c>
      <c r="BD111" s="46">
        <v>7.77</v>
      </c>
      <c r="BE111" s="46">
        <v>8.34</v>
      </c>
      <c r="BF111" s="46">
        <v>7.9169999999999998</v>
      </c>
      <c r="BG111" s="46">
        <v>37.701999999999998</v>
      </c>
      <c r="BH111" s="46">
        <v>0.92589999999999995</v>
      </c>
      <c r="BI111" s="46" t="s">
        <v>19</v>
      </c>
      <c r="BJ111" s="46">
        <v>7.77</v>
      </c>
      <c r="BK111" s="46">
        <v>8.34</v>
      </c>
      <c r="BL111" s="46">
        <v>8.11</v>
      </c>
      <c r="BM111" s="46">
        <v>38.618000000000002</v>
      </c>
      <c r="BN111" s="46">
        <v>0.93379999999999996</v>
      </c>
      <c r="BO111" s="46" t="s">
        <v>19</v>
      </c>
      <c r="BP111" s="46">
        <v>7.77</v>
      </c>
      <c r="BQ111" s="46">
        <v>8.34</v>
      </c>
      <c r="BR111" s="46">
        <v>8.298</v>
      </c>
      <c r="BS111" s="46">
        <v>39.512999999999998</v>
      </c>
      <c r="BT111" s="46">
        <v>0.94510000000000005</v>
      </c>
      <c r="BU111" s="46" t="s">
        <v>19</v>
      </c>
      <c r="BV111" s="46">
        <v>7.77</v>
      </c>
      <c r="BW111" s="46">
        <v>8.34</v>
      </c>
      <c r="BX111" s="46">
        <v>8.2080000000000002</v>
      </c>
      <c r="BY111" s="46">
        <v>39.085999999999999</v>
      </c>
      <c r="BZ111" s="46">
        <v>0.92959999999999998</v>
      </c>
      <c r="CA111" s="46" t="s">
        <v>19</v>
      </c>
      <c r="CB111" s="46">
        <v>7.77</v>
      </c>
      <c r="CC111" s="46">
        <v>8.34</v>
      </c>
      <c r="CD111" s="46">
        <v>9.0380000000000003</v>
      </c>
      <c r="CE111" s="46">
        <v>43.037999999999997</v>
      </c>
      <c r="CF111" s="46">
        <v>0.92420000000000002</v>
      </c>
      <c r="CG111" s="46" t="s">
        <v>19</v>
      </c>
      <c r="CH111" s="46">
        <v>7.77</v>
      </c>
      <c r="CI111" s="46">
        <v>8.34</v>
      </c>
      <c r="CJ111" s="46">
        <v>8.7509999999999994</v>
      </c>
      <c r="CK111" s="46">
        <v>41.671999999999997</v>
      </c>
      <c r="CL111" s="46">
        <v>0.91910000000000003</v>
      </c>
      <c r="CM111" s="46" t="s">
        <v>19</v>
      </c>
      <c r="CN111" s="46">
        <v>7.77</v>
      </c>
      <c r="CO111" s="46">
        <v>8.34</v>
      </c>
      <c r="CP111" s="46">
        <v>8.8320000000000007</v>
      </c>
      <c r="CQ111" s="46">
        <v>42.058</v>
      </c>
      <c r="CR111" s="46">
        <v>0.93340000000000001</v>
      </c>
      <c r="CS111" s="46" t="s">
        <v>19</v>
      </c>
    </row>
    <row r="112" spans="1:97" ht="15.75" customHeight="1" x14ac:dyDescent="0.25">
      <c r="A112" s="46" t="s">
        <v>33</v>
      </c>
      <c r="B112" s="46">
        <v>173</v>
      </c>
      <c r="C112" s="46">
        <v>182</v>
      </c>
      <c r="D112" s="46" t="s">
        <v>114</v>
      </c>
      <c r="E112" s="46">
        <v>6.5</v>
      </c>
      <c r="F112" s="46">
        <v>3</v>
      </c>
      <c r="G112" s="46">
        <v>8</v>
      </c>
      <c r="H112" s="46">
        <v>6.46</v>
      </c>
      <c r="I112" s="46">
        <v>6.56</v>
      </c>
      <c r="J112" s="46">
        <v>2.871</v>
      </c>
      <c r="K112" s="46">
        <v>35.881999999999998</v>
      </c>
      <c r="L112" s="46">
        <v>0.86499999999999999</v>
      </c>
      <c r="M112" s="46" t="s">
        <v>18</v>
      </c>
      <c r="N112" s="46">
        <v>6.46</v>
      </c>
      <c r="O112" s="46">
        <v>6.56</v>
      </c>
      <c r="P112" s="46">
        <v>2.544</v>
      </c>
      <c r="Q112" s="46">
        <v>31.795999999999999</v>
      </c>
      <c r="R112" s="46">
        <v>0.85529999999999995</v>
      </c>
      <c r="S112" s="46" t="s">
        <v>18</v>
      </c>
      <c r="T112" s="46">
        <v>6.46</v>
      </c>
      <c r="U112" s="46">
        <v>6.56</v>
      </c>
      <c r="V112" s="46">
        <v>2.9119999999999999</v>
      </c>
      <c r="W112" s="46">
        <v>36.405999999999999</v>
      </c>
      <c r="X112" s="46">
        <v>0.89280000000000004</v>
      </c>
      <c r="Y112" s="46" t="s">
        <v>18</v>
      </c>
      <c r="Z112" s="46">
        <v>6.46</v>
      </c>
      <c r="AA112" s="46">
        <v>6.56</v>
      </c>
      <c r="AB112" s="46">
        <v>3.0790000000000002</v>
      </c>
      <c r="AC112" s="46">
        <v>38.494</v>
      </c>
      <c r="AD112" s="46">
        <v>0.83740000000000003</v>
      </c>
      <c r="AE112" s="46" t="s">
        <v>18</v>
      </c>
      <c r="AF112" s="46">
        <v>6.46</v>
      </c>
      <c r="AG112" s="46">
        <v>6.56</v>
      </c>
      <c r="AH112" s="46">
        <v>2.984</v>
      </c>
      <c r="AI112" s="46">
        <v>37.296999999999997</v>
      </c>
      <c r="AJ112" s="46">
        <v>0.83</v>
      </c>
      <c r="AK112" s="46" t="s">
        <v>18</v>
      </c>
      <c r="AL112" s="46">
        <v>6.46</v>
      </c>
      <c r="AM112" s="46">
        <v>6.56</v>
      </c>
      <c r="AN112" s="46">
        <v>3.1720000000000002</v>
      </c>
      <c r="AO112" s="46">
        <v>39.648000000000003</v>
      </c>
      <c r="AP112" s="46">
        <v>0.70520000000000005</v>
      </c>
      <c r="AQ112" s="46" t="s">
        <v>18</v>
      </c>
      <c r="AR112" s="46">
        <v>6.46</v>
      </c>
      <c r="AS112" s="46">
        <v>6.56</v>
      </c>
      <c r="AT112" s="46">
        <v>3.8650000000000002</v>
      </c>
      <c r="AU112" s="46">
        <v>48.317999999999998</v>
      </c>
      <c r="AV112" s="46">
        <v>0.82730000000000004</v>
      </c>
      <c r="AW112" s="46" t="s">
        <v>18</v>
      </c>
      <c r="AX112" s="46">
        <v>6.46</v>
      </c>
      <c r="AY112" s="46">
        <v>6.56</v>
      </c>
      <c r="AZ112" s="46">
        <v>3.9870000000000001</v>
      </c>
      <c r="BA112" s="46">
        <v>49.838000000000001</v>
      </c>
      <c r="BB112" s="46">
        <v>0.79400000000000004</v>
      </c>
      <c r="BC112" s="46" t="s">
        <v>18</v>
      </c>
      <c r="BD112" s="46">
        <v>6.46</v>
      </c>
      <c r="BE112" s="46">
        <v>6.56</v>
      </c>
      <c r="BF112" s="46">
        <v>3.7959999999999998</v>
      </c>
      <c r="BG112" s="46">
        <v>47.451999999999998</v>
      </c>
      <c r="BH112" s="46">
        <v>0.7611</v>
      </c>
      <c r="BI112" s="46" t="s">
        <v>18</v>
      </c>
      <c r="BJ112" s="46">
        <v>6.46</v>
      </c>
      <c r="BK112" s="46">
        <v>6.56</v>
      </c>
      <c r="BL112" s="46">
        <v>3.9009999999999998</v>
      </c>
      <c r="BM112" s="46">
        <v>48.765000000000001</v>
      </c>
      <c r="BN112" s="46">
        <v>0.80930000000000002</v>
      </c>
      <c r="BO112" s="46" t="s">
        <v>18</v>
      </c>
      <c r="BP112" s="46">
        <v>6.46</v>
      </c>
      <c r="BQ112" s="46">
        <v>6.56</v>
      </c>
      <c r="BR112" s="46">
        <v>4.38</v>
      </c>
      <c r="BS112" s="46">
        <v>54.755000000000003</v>
      </c>
      <c r="BT112" s="46">
        <v>0.80249999999999999</v>
      </c>
      <c r="BU112" s="46" t="s">
        <v>18</v>
      </c>
      <c r="BV112" s="46">
        <v>6.46</v>
      </c>
      <c r="BW112" s="46">
        <v>6.56</v>
      </c>
      <c r="BX112" s="46">
        <v>3.7850000000000001</v>
      </c>
      <c r="BY112" s="46">
        <v>47.311</v>
      </c>
      <c r="BZ112" s="46">
        <v>0.67910000000000004</v>
      </c>
      <c r="CA112" s="46" t="s">
        <v>18</v>
      </c>
      <c r="CB112" s="46">
        <v>6.46</v>
      </c>
      <c r="CC112" s="46">
        <v>6.56</v>
      </c>
      <c r="CD112" s="46">
        <v>4.9240000000000004</v>
      </c>
      <c r="CE112" s="46">
        <v>61.554000000000002</v>
      </c>
      <c r="CF112" s="46">
        <v>0.8155</v>
      </c>
      <c r="CG112" s="46" t="s">
        <v>18</v>
      </c>
      <c r="CH112" s="46">
        <v>6.46</v>
      </c>
      <c r="CI112" s="46">
        <v>6.56</v>
      </c>
      <c r="CJ112" s="46">
        <v>4.3230000000000004</v>
      </c>
      <c r="CK112" s="46">
        <v>54.040999999999997</v>
      </c>
      <c r="CL112" s="46">
        <v>0.79569999999999996</v>
      </c>
      <c r="CM112" s="46" t="s">
        <v>18</v>
      </c>
      <c r="CN112" s="46">
        <v>6.46</v>
      </c>
      <c r="CO112" s="46">
        <v>6.56</v>
      </c>
      <c r="CP112" s="46">
        <v>4.1349999999999998</v>
      </c>
      <c r="CQ112" s="46">
        <v>51.691000000000003</v>
      </c>
      <c r="CR112" s="46">
        <v>0.71960000000000002</v>
      </c>
      <c r="CS112" s="46" t="s">
        <v>18</v>
      </c>
    </row>
    <row r="113" spans="1:97" ht="15.75" customHeight="1" x14ac:dyDescent="0.25">
      <c r="A113" s="46" t="s">
        <v>33</v>
      </c>
      <c r="B113" s="46">
        <v>173</v>
      </c>
      <c r="C113" s="46">
        <v>183</v>
      </c>
      <c r="D113" s="46" t="s">
        <v>115</v>
      </c>
      <c r="E113" s="46">
        <v>6.77</v>
      </c>
      <c r="F113" s="46">
        <v>2</v>
      </c>
      <c r="G113" s="46">
        <v>9</v>
      </c>
      <c r="H113" s="46">
        <v>6.54</v>
      </c>
      <c r="I113" s="46">
        <v>6.86</v>
      </c>
      <c r="J113" s="46">
        <v>3.19</v>
      </c>
      <c r="K113" s="46">
        <v>35.450000000000003</v>
      </c>
      <c r="L113" s="46">
        <v>0.91990000000000005</v>
      </c>
      <c r="M113" s="46" t="s">
        <v>19</v>
      </c>
      <c r="N113" s="46">
        <v>6.55</v>
      </c>
      <c r="O113" s="46">
        <v>6.86</v>
      </c>
      <c r="P113" s="46">
        <v>2.9129999999999998</v>
      </c>
      <c r="Q113" s="46">
        <v>32.366</v>
      </c>
      <c r="R113" s="46">
        <v>0.90490000000000004</v>
      </c>
      <c r="S113" s="46" t="s">
        <v>19</v>
      </c>
      <c r="T113" s="46">
        <v>6.54</v>
      </c>
      <c r="U113" s="46">
        <v>6.85</v>
      </c>
      <c r="V113" s="46">
        <v>3.282</v>
      </c>
      <c r="W113" s="46">
        <v>36.466999999999999</v>
      </c>
      <c r="X113" s="46">
        <v>0.93830000000000002</v>
      </c>
      <c r="Y113" s="46" t="s">
        <v>19</v>
      </c>
      <c r="Z113" s="46">
        <v>6.55</v>
      </c>
      <c r="AA113" s="46">
        <v>6.86</v>
      </c>
      <c r="AB113" s="46">
        <v>3.7069999999999999</v>
      </c>
      <c r="AC113" s="46">
        <v>41.192999999999998</v>
      </c>
      <c r="AD113" s="46">
        <v>0.9123</v>
      </c>
      <c r="AE113" s="46" t="s">
        <v>19</v>
      </c>
      <c r="AF113" s="46">
        <v>6.54</v>
      </c>
      <c r="AG113" s="46">
        <v>6.85</v>
      </c>
      <c r="AH113" s="46">
        <v>3.379</v>
      </c>
      <c r="AI113" s="46">
        <v>37.540999999999997</v>
      </c>
      <c r="AJ113" s="46">
        <v>0.91659999999999997</v>
      </c>
      <c r="AK113" s="46" t="s">
        <v>18</v>
      </c>
      <c r="AL113" s="46">
        <v>6.55</v>
      </c>
      <c r="AM113" s="46">
        <v>6.86</v>
      </c>
      <c r="AN113" s="46">
        <v>3.5960000000000001</v>
      </c>
      <c r="AO113" s="46">
        <v>39.951000000000001</v>
      </c>
      <c r="AP113" s="46">
        <v>0.82969999999999999</v>
      </c>
      <c r="AQ113" s="46" t="s">
        <v>18</v>
      </c>
      <c r="AR113" s="46">
        <v>6.54</v>
      </c>
      <c r="AS113" s="46">
        <v>6.85</v>
      </c>
      <c r="AT113" s="46">
        <v>4.415</v>
      </c>
      <c r="AU113" s="46">
        <v>49.061</v>
      </c>
      <c r="AV113" s="46">
        <v>0.90380000000000005</v>
      </c>
      <c r="AW113" s="46" t="s">
        <v>19</v>
      </c>
      <c r="AX113" s="46">
        <v>6.55</v>
      </c>
      <c r="AY113" s="46">
        <v>6.86</v>
      </c>
      <c r="AZ113" s="46">
        <v>4.3490000000000002</v>
      </c>
      <c r="BA113" s="46">
        <v>48.317999999999998</v>
      </c>
      <c r="BB113" s="46">
        <v>0.89349999999999996</v>
      </c>
      <c r="BC113" s="46" t="s">
        <v>18</v>
      </c>
      <c r="BD113" s="46">
        <v>6.54</v>
      </c>
      <c r="BE113" s="46">
        <v>6.86</v>
      </c>
      <c r="BF113" s="46">
        <v>4.415</v>
      </c>
      <c r="BG113" s="46">
        <v>49.058999999999997</v>
      </c>
      <c r="BH113" s="46">
        <v>0.87160000000000004</v>
      </c>
      <c r="BI113" s="46" t="s">
        <v>18</v>
      </c>
      <c r="BJ113" s="46">
        <v>6.55</v>
      </c>
      <c r="BK113" s="46">
        <v>6.86</v>
      </c>
      <c r="BL113" s="46">
        <v>4.6379999999999999</v>
      </c>
      <c r="BM113" s="46">
        <v>51.531999999999996</v>
      </c>
      <c r="BN113" s="46">
        <v>0.9103</v>
      </c>
      <c r="BO113" s="46" t="s">
        <v>18</v>
      </c>
      <c r="BP113" s="46">
        <v>6.55</v>
      </c>
      <c r="BQ113" s="46">
        <v>6.86</v>
      </c>
      <c r="BR113" s="46">
        <v>4.7869999999999999</v>
      </c>
      <c r="BS113" s="46">
        <v>53.185000000000002</v>
      </c>
      <c r="BT113" s="46">
        <v>0.87660000000000005</v>
      </c>
      <c r="BU113" s="46" t="s">
        <v>18</v>
      </c>
      <c r="BV113" s="46">
        <v>6.55</v>
      </c>
      <c r="BW113" s="46">
        <v>6.86</v>
      </c>
      <c r="BX113" s="46">
        <v>4.7489999999999997</v>
      </c>
      <c r="BY113" s="46">
        <v>52.762</v>
      </c>
      <c r="BZ113" s="46">
        <v>0.83509999999999995</v>
      </c>
      <c r="CA113" s="46" t="s">
        <v>18</v>
      </c>
      <c r="CB113" s="46">
        <v>6.54</v>
      </c>
      <c r="CC113" s="46">
        <v>6.86</v>
      </c>
      <c r="CD113" s="46">
        <v>5.4109999999999996</v>
      </c>
      <c r="CE113" s="46">
        <v>60.118000000000002</v>
      </c>
      <c r="CF113" s="46">
        <v>0.89349999999999996</v>
      </c>
      <c r="CG113" s="46" t="s">
        <v>18</v>
      </c>
      <c r="CH113" s="46">
        <v>6.55</v>
      </c>
      <c r="CI113" s="46">
        <v>6.86</v>
      </c>
      <c r="CJ113" s="46">
        <v>5.242</v>
      </c>
      <c r="CK113" s="46">
        <v>58.241</v>
      </c>
      <c r="CL113" s="46">
        <v>0.90690000000000004</v>
      </c>
      <c r="CM113" s="46" t="s">
        <v>19</v>
      </c>
      <c r="CN113" s="46">
        <v>6.54</v>
      </c>
      <c r="CO113" s="46">
        <v>6.85</v>
      </c>
      <c r="CP113" s="46">
        <v>5.2670000000000003</v>
      </c>
      <c r="CQ113" s="46">
        <v>58.52</v>
      </c>
      <c r="CR113" s="46">
        <v>0.83320000000000005</v>
      </c>
      <c r="CS113" s="46" t="s">
        <v>18</v>
      </c>
    </row>
    <row r="114" spans="1:97" ht="15.75" customHeight="1" x14ac:dyDescent="0.25">
      <c r="A114" s="46" t="s">
        <v>33</v>
      </c>
      <c r="B114" s="46">
        <v>173</v>
      </c>
      <c r="C114" s="46">
        <v>183</v>
      </c>
      <c r="D114" s="46" t="s">
        <v>115</v>
      </c>
      <c r="E114" s="46">
        <v>6.77</v>
      </c>
      <c r="F114" s="46">
        <v>3</v>
      </c>
      <c r="G114" s="46">
        <v>9</v>
      </c>
      <c r="H114" s="46">
        <v>6.52</v>
      </c>
      <c r="I114" s="46">
        <v>6.93</v>
      </c>
      <c r="J114" s="46">
        <v>3.1589999999999998</v>
      </c>
      <c r="K114" s="46">
        <v>35.095999999999997</v>
      </c>
      <c r="L114" s="46">
        <v>0.93679999999999997</v>
      </c>
      <c r="M114" s="46" t="s">
        <v>19</v>
      </c>
      <c r="N114" s="46">
        <v>6.52</v>
      </c>
      <c r="O114" s="46">
        <v>6.93</v>
      </c>
      <c r="P114" s="46">
        <v>2.843</v>
      </c>
      <c r="Q114" s="46">
        <v>31.591000000000001</v>
      </c>
      <c r="R114" s="46">
        <v>0.93179999999999996</v>
      </c>
      <c r="S114" s="46" t="s">
        <v>19</v>
      </c>
      <c r="T114" s="46">
        <v>6.52</v>
      </c>
      <c r="U114" s="46">
        <v>6.93</v>
      </c>
      <c r="V114" s="46">
        <v>3.262</v>
      </c>
      <c r="W114" s="46">
        <v>36.247</v>
      </c>
      <c r="X114" s="46">
        <v>0.95640000000000003</v>
      </c>
      <c r="Y114" s="46" t="s">
        <v>19</v>
      </c>
      <c r="Z114" s="46">
        <v>6.52</v>
      </c>
      <c r="AA114" s="46">
        <v>6.93</v>
      </c>
      <c r="AB114" s="46">
        <v>3.7080000000000002</v>
      </c>
      <c r="AC114" s="46">
        <v>41.198999999999998</v>
      </c>
      <c r="AD114" s="46">
        <v>0.94899999999999995</v>
      </c>
      <c r="AE114" s="46" t="s">
        <v>19</v>
      </c>
      <c r="AF114" s="46">
        <v>6.52</v>
      </c>
      <c r="AG114" s="46">
        <v>6.93</v>
      </c>
      <c r="AH114" s="46">
        <v>3.4260000000000002</v>
      </c>
      <c r="AI114" s="46">
        <v>38.061999999999998</v>
      </c>
      <c r="AJ114" s="46">
        <v>0.94699999999999995</v>
      </c>
      <c r="AK114" s="46" t="s">
        <v>19</v>
      </c>
      <c r="AL114" s="46">
        <v>6.52</v>
      </c>
      <c r="AM114" s="46">
        <v>6.93</v>
      </c>
      <c r="AN114" s="46">
        <v>3.6259999999999999</v>
      </c>
      <c r="AO114" s="46">
        <v>40.290999999999997</v>
      </c>
      <c r="AP114" s="46">
        <v>0.93799999999999994</v>
      </c>
      <c r="AQ114" s="46" t="s">
        <v>19</v>
      </c>
      <c r="AR114" s="46">
        <v>6.52</v>
      </c>
      <c r="AS114" s="46">
        <v>6.93</v>
      </c>
      <c r="AT114" s="46">
        <v>4.3330000000000002</v>
      </c>
      <c r="AU114" s="46">
        <v>48.148000000000003</v>
      </c>
      <c r="AV114" s="46">
        <v>0.94720000000000004</v>
      </c>
      <c r="AW114" s="46" t="s">
        <v>19</v>
      </c>
      <c r="AX114" s="46">
        <v>6.52</v>
      </c>
      <c r="AY114" s="46">
        <v>6.93</v>
      </c>
      <c r="AZ114" s="46">
        <v>4.3159999999999998</v>
      </c>
      <c r="BA114" s="46">
        <v>47.96</v>
      </c>
      <c r="BB114" s="46">
        <v>0.94059999999999999</v>
      </c>
      <c r="BC114" s="46" t="s">
        <v>19</v>
      </c>
      <c r="BD114" s="46">
        <v>6.52</v>
      </c>
      <c r="BE114" s="46">
        <v>6.93</v>
      </c>
      <c r="BF114" s="46">
        <v>4.3490000000000002</v>
      </c>
      <c r="BG114" s="46">
        <v>48.319000000000003</v>
      </c>
      <c r="BH114" s="46">
        <v>0.92469999999999997</v>
      </c>
      <c r="BI114" s="46" t="s">
        <v>19</v>
      </c>
      <c r="BJ114" s="46">
        <v>6.52</v>
      </c>
      <c r="BK114" s="46">
        <v>6.93</v>
      </c>
      <c r="BL114" s="46">
        <v>4.6340000000000003</v>
      </c>
      <c r="BM114" s="46">
        <v>51.487000000000002</v>
      </c>
      <c r="BN114" s="46">
        <v>0.94510000000000005</v>
      </c>
      <c r="BO114" s="46" t="s">
        <v>19</v>
      </c>
      <c r="BP114" s="46">
        <v>6.52</v>
      </c>
      <c r="BQ114" s="46">
        <v>6.93</v>
      </c>
      <c r="BR114" s="46">
        <v>4.8099999999999996</v>
      </c>
      <c r="BS114" s="46">
        <v>53.448</v>
      </c>
      <c r="BT114" s="46">
        <v>0.93310000000000004</v>
      </c>
      <c r="BU114" s="46" t="s">
        <v>19</v>
      </c>
      <c r="BV114" s="46">
        <v>6.52</v>
      </c>
      <c r="BW114" s="46">
        <v>6.93</v>
      </c>
      <c r="BX114" s="46">
        <v>4.7320000000000002</v>
      </c>
      <c r="BY114" s="46">
        <v>52.582999999999998</v>
      </c>
      <c r="BZ114" s="46">
        <v>0.92330000000000001</v>
      </c>
      <c r="CA114" s="46" t="s">
        <v>19</v>
      </c>
      <c r="CB114" s="46">
        <v>6.52</v>
      </c>
      <c r="CC114" s="46">
        <v>6.93</v>
      </c>
      <c r="CD114" s="46">
        <v>5.3250000000000002</v>
      </c>
      <c r="CE114" s="46">
        <v>59.171999999999997</v>
      </c>
      <c r="CF114" s="46">
        <v>0.93120000000000003</v>
      </c>
      <c r="CG114" s="46" t="s">
        <v>19</v>
      </c>
      <c r="CH114" s="46">
        <v>6.52</v>
      </c>
      <c r="CI114" s="46">
        <v>6.93</v>
      </c>
      <c r="CJ114" s="46">
        <v>5.24</v>
      </c>
      <c r="CK114" s="46">
        <v>58.222000000000001</v>
      </c>
      <c r="CL114" s="46">
        <v>0.92220000000000002</v>
      </c>
      <c r="CM114" s="46" t="s">
        <v>19</v>
      </c>
      <c r="CN114" s="46">
        <v>6.52</v>
      </c>
      <c r="CO114" s="46">
        <v>6.93</v>
      </c>
      <c r="CP114" s="46">
        <v>5.1289999999999996</v>
      </c>
      <c r="CQ114" s="46">
        <v>56.988999999999997</v>
      </c>
      <c r="CR114" s="46">
        <v>0.94259999999999999</v>
      </c>
      <c r="CS114" s="46" t="s">
        <v>19</v>
      </c>
    </row>
    <row r="115" spans="1:97" ht="15.75" customHeight="1" x14ac:dyDescent="0.25">
      <c r="A115" s="46" t="s">
        <v>33</v>
      </c>
      <c r="B115" s="46">
        <v>173</v>
      </c>
      <c r="C115" s="46">
        <v>193</v>
      </c>
      <c r="D115" s="46" t="s">
        <v>116</v>
      </c>
      <c r="E115" s="46">
        <v>6.56</v>
      </c>
      <c r="F115" s="46">
        <v>5</v>
      </c>
      <c r="G115" s="46">
        <v>18</v>
      </c>
      <c r="H115" s="46">
        <v>6.33</v>
      </c>
      <c r="I115" s="46">
        <v>6.7</v>
      </c>
      <c r="J115" s="46">
        <v>6.734</v>
      </c>
      <c r="K115" s="46">
        <v>37.408999999999999</v>
      </c>
      <c r="L115" s="46">
        <v>0.92120000000000002</v>
      </c>
      <c r="M115" s="46" t="s">
        <v>19</v>
      </c>
      <c r="N115" s="46">
        <v>6.34</v>
      </c>
      <c r="O115" s="46">
        <v>6.71</v>
      </c>
      <c r="P115" s="46">
        <v>5.8019999999999996</v>
      </c>
      <c r="Q115" s="46">
        <v>32.231999999999999</v>
      </c>
      <c r="R115" s="46">
        <v>0.95250000000000001</v>
      </c>
      <c r="S115" s="46" t="s">
        <v>19</v>
      </c>
      <c r="T115" s="46">
        <v>6.33</v>
      </c>
      <c r="U115" s="46">
        <v>6.7</v>
      </c>
      <c r="V115" s="46">
        <v>6.851</v>
      </c>
      <c r="W115" s="46">
        <v>38.063000000000002</v>
      </c>
      <c r="X115" s="46">
        <v>0.94940000000000002</v>
      </c>
      <c r="Y115" s="46" t="s">
        <v>19</v>
      </c>
      <c r="Z115" s="46">
        <v>6.34</v>
      </c>
      <c r="AA115" s="46">
        <v>6.71</v>
      </c>
      <c r="AB115" s="46">
        <v>7.375</v>
      </c>
      <c r="AC115" s="46">
        <v>40.972000000000001</v>
      </c>
      <c r="AD115" s="46">
        <v>0.94440000000000002</v>
      </c>
      <c r="AE115" s="46" t="s">
        <v>19</v>
      </c>
      <c r="AF115" s="46">
        <v>6.33</v>
      </c>
      <c r="AG115" s="46">
        <v>6.7</v>
      </c>
      <c r="AH115" s="46">
        <v>6.6849999999999996</v>
      </c>
      <c r="AI115" s="46">
        <v>37.139000000000003</v>
      </c>
      <c r="AJ115" s="46">
        <v>0.94110000000000005</v>
      </c>
      <c r="AK115" s="46" t="s">
        <v>19</v>
      </c>
      <c r="AL115" s="46">
        <v>6.34</v>
      </c>
      <c r="AM115" s="46">
        <v>6.7</v>
      </c>
      <c r="AN115" s="46">
        <v>7.1059999999999999</v>
      </c>
      <c r="AO115" s="46">
        <v>39.475000000000001</v>
      </c>
      <c r="AP115" s="46">
        <v>0.9274</v>
      </c>
      <c r="AQ115" s="46" t="s">
        <v>19</v>
      </c>
      <c r="AR115" s="46">
        <v>6.33</v>
      </c>
      <c r="AS115" s="46">
        <v>6.7</v>
      </c>
      <c r="AT115" s="46">
        <v>7.8819999999999997</v>
      </c>
      <c r="AU115" s="46">
        <v>43.786999999999999</v>
      </c>
      <c r="AV115" s="46">
        <v>0.9415</v>
      </c>
      <c r="AW115" s="46" t="s">
        <v>19</v>
      </c>
      <c r="AX115" s="46">
        <v>6.34</v>
      </c>
      <c r="AY115" s="46">
        <v>6.7</v>
      </c>
      <c r="AZ115" s="46">
        <v>7.9059999999999997</v>
      </c>
      <c r="BA115" s="46">
        <v>43.920999999999999</v>
      </c>
      <c r="BB115" s="46">
        <v>0.93189999999999995</v>
      </c>
      <c r="BC115" s="46" t="s">
        <v>19</v>
      </c>
      <c r="BD115" s="46">
        <v>6.34</v>
      </c>
      <c r="BE115" s="46">
        <v>6.7</v>
      </c>
      <c r="BF115" s="46">
        <v>7.9390000000000001</v>
      </c>
      <c r="BG115" s="46">
        <v>44.103999999999999</v>
      </c>
      <c r="BH115" s="46">
        <v>0.91679999999999995</v>
      </c>
      <c r="BI115" s="46" t="s">
        <v>19</v>
      </c>
      <c r="BJ115" s="46">
        <v>6.34</v>
      </c>
      <c r="BK115" s="46">
        <v>6.71</v>
      </c>
      <c r="BL115" s="46">
        <v>8.0960000000000001</v>
      </c>
      <c r="BM115" s="46">
        <v>44.975999999999999</v>
      </c>
      <c r="BN115" s="46">
        <v>0.93320000000000003</v>
      </c>
      <c r="BO115" s="46" t="s">
        <v>19</v>
      </c>
      <c r="BP115" s="46">
        <v>6.34</v>
      </c>
      <c r="BQ115" s="46">
        <v>6.7</v>
      </c>
      <c r="BR115" s="46">
        <v>8.3650000000000002</v>
      </c>
      <c r="BS115" s="46">
        <v>46.472000000000001</v>
      </c>
      <c r="BT115" s="46">
        <v>0.94359999999999999</v>
      </c>
      <c r="BU115" s="46" t="s">
        <v>19</v>
      </c>
      <c r="BV115" s="46">
        <v>6.34</v>
      </c>
      <c r="BW115" s="46">
        <v>6.7</v>
      </c>
      <c r="BX115" s="46">
        <v>8.2029999999999994</v>
      </c>
      <c r="BY115" s="46">
        <v>45.57</v>
      </c>
      <c r="BZ115" s="46">
        <v>0.91510000000000002</v>
      </c>
      <c r="CA115" s="46" t="s">
        <v>19</v>
      </c>
      <c r="CB115" s="46">
        <v>6.33</v>
      </c>
      <c r="CC115" s="46">
        <v>6.7</v>
      </c>
      <c r="CD115" s="46">
        <v>8.9450000000000003</v>
      </c>
      <c r="CE115" s="46">
        <v>49.694000000000003</v>
      </c>
      <c r="CF115" s="46">
        <v>0.92859999999999998</v>
      </c>
      <c r="CG115" s="46" t="s">
        <v>19</v>
      </c>
      <c r="CH115" s="46">
        <v>6.34</v>
      </c>
      <c r="CI115" s="46">
        <v>6.71</v>
      </c>
      <c r="CJ115" s="46">
        <v>8.7680000000000007</v>
      </c>
      <c r="CK115" s="46">
        <v>48.710999999999999</v>
      </c>
      <c r="CL115" s="46">
        <v>0.92320000000000002</v>
      </c>
      <c r="CM115" s="46" t="s">
        <v>19</v>
      </c>
      <c r="CN115" s="46">
        <v>6.33</v>
      </c>
      <c r="CO115" s="46">
        <v>6.7</v>
      </c>
      <c r="CP115" s="46">
        <v>8.49</v>
      </c>
      <c r="CQ115" s="46">
        <v>47.168999999999997</v>
      </c>
      <c r="CR115" s="46">
        <v>0.94330000000000003</v>
      </c>
      <c r="CS115" s="46" t="s">
        <v>19</v>
      </c>
    </row>
    <row r="116" spans="1:97" ht="15.75" customHeight="1" x14ac:dyDescent="0.25">
      <c r="A116" s="46" t="s">
        <v>33</v>
      </c>
      <c r="B116" s="46">
        <v>173</v>
      </c>
      <c r="C116" s="46">
        <v>212</v>
      </c>
      <c r="D116" s="46" t="s">
        <v>117</v>
      </c>
      <c r="E116" s="46">
        <v>7.66</v>
      </c>
      <c r="F116" s="46">
        <v>6</v>
      </c>
      <c r="G116" s="46">
        <v>33</v>
      </c>
      <c r="H116" s="46">
        <v>7.71</v>
      </c>
      <c r="I116" s="46">
        <v>7.79</v>
      </c>
      <c r="J116" s="46">
        <v>15.24</v>
      </c>
      <c r="K116" s="46">
        <v>46.183</v>
      </c>
      <c r="L116" s="46">
        <v>0.84389999999999998</v>
      </c>
      <c r="M116" s="46" t="s">
        <v>18</v>
      </c>
      <c r="N116" s="46">
        <v>7.71</v>
      </c>
      <c r="O116" s="46">
        <v>7.79</v>
      </c>
      <c r="P116" s="46">
        <v>12.103</v>
      </c>
      <c r="Q116" s="46">
        <v>36.676000000000002</v>
      </c>
      <c r="R116" s="46">
        <v>0.82240000000000002</v>
      </c>
      <c r="S116" s="46" t="s">
        <v>18</v>
      </c>
      <c r="T116" s="46">
        <v>7.71</v>
      </c>
      <c r="U116" s="46">
        <v>7.79</v>
      </c>
      <c r="V116" s="46">
        <v>14.385</v>
      </c>
      <c r="W116" s="46">
        <v>43.59</v>
      </c>
      <c r="X116" s="46">
        <v>0.83309999999999995</v>
      </c>
      <c r="Y116" s="46" t="s">
        <v>18</v>
      </c>
      <c r="Z116" s="46">
        <v>7.71</v>
      </c>
      <c r="AA116" s="46">
        <v>7.79</v>
      </c>
      <c r="AB116" s="46">
        <v>17.077999999999999</v>
      </c>
      <c r="AC116" s="46">
        <v>51.753</v>
      </c>
      <c r="AD116" s="46">
        <v>0.82869999999999999</v>
      </c>
      <c r="AE116" s="46" t="s">
        <v>18</v>
      </c>
      <c r="AF116" s="46">
        <v>7.71</v>
      </c>
      <c r="AG116" s="46">
        <v>7.79</v>
      </c>
      <c r="AH116" s="46">
        <v>14.401</v>
      </c>
      <c r="AI116" s="46">
        <v>43.639000000000003</v>
      </c>
      <c r="AJ116" s="46">
        <v>0.81200000000000006</v>
      </c>
      <c r="AK116" s="46" t="s">
        <v>18</v>
      </c>
      <c r="AL116" s="46">
        <v>7.71</v>
      </c>
      <c r="AM116" s="46">
        <v>7.79</v>
      </c>
      <c r="AN116" s="46">
        <v>18.331</v>
      </c>
      <c r="AO116" s="46">
        <v>55.548000000000002</v>
      </c>
      <c r="AP116" s="46">
        <v>0.78600000000000003</v>
      </c>
      <c r="AQ116" s="46" t="s">
        <v>18</v>
      </c>
      <c r="AR116" s="46">
        <v>7.71</v>
      </c>
      <c r="AS116" s="46">
        <v>7.79</v>
      </c>
      <c r="AT116" s="46">
        <v>16.673999999999999</v>
      </c>
      <c r="AU116" s="46">
        <v>50.527999999999999</v>
      </c>
      <c r="AV116" s="46">
        <v>0.84560000000000002</v>
      </c>
      <c r="AW116" s="46" t="s">
        <v>18</v>
      </c>
      <c r="AX116" s="46">
        <v>7.71</v>
      </c>
      <c r="AY116" s="46">
        <v>7.79</v>
      </c>
      <c r="AZ116" s="46">
        <v>16.260000000000002</v>
      </c>
      <c r="BA116" s="46">
        <v>49.273000000000003</v>
      </c>
      <c r="BB116" s="46">
        <v>0.83919999999999995</v>
      </c>
      <c r="BC116" s="46" t="s">
        <v>18</v>
      </c>
      <c r="BD116" s="46">
        <v>7.71</v>
      </c>
      <c r="BE116" s="46">
        <v>7.79</v>
      </c>
      <c r="BF116" s="46">
        <v>16.492999999999999</v>
      </c>
      <c r="BG116" s="46">
        <v>49.978000000000002</v>
      </c>
      <c r="BH116" s="46">
        <v>0.80559999999999998</v>
      </c>
      <c r="BI116" s="46" t="s">
        <v>18</v>
      </c>
      <c r="BJ116" s="46">
        <v>7.71</v>
      </c>
      <c r="BK116" s="46">
        <v>7.79</v>
      </c>
      <c r="BL116" s="46">
        <v>16.518000000000001</v>
      </c>
      <c r="BM116" s="46">
        <v>50.055999999999997</v>
      </c>
      <c r="BN116" s="46">
        <v>0.81430000000000002</v>
      </c>
      <c r="BO116" s="46" t="s">
        <v>18</v>
      </c>
      <c r="BP116" s="46">
        <v>7.71</v>
      </c>
      <c r="BQ116" s="46">
        <v>7.79</v>
      </c>
      <c r="BR116" s="46">
        <v>18.789000000000001</v>
      </c>
      <c r="BS116" s="46">
        <v>56.935000000000002</v>
      </c>
      <c r="BT116" s="46">
        <v>0.81079999999999997</v>
      </c>
      <c r="BU116" s="46" t="s">
        <v>18</v>
      </c>
      <c r="BV116" s="46">
        <v>7.71</v>
      </c>
      <c r="BW116" s="46">
        <v>7.79</v>
      </c>
      <c r="BX116" s="46">
        <v>19.297999999999998</v>
      </c>
      <c r="BY116" s="46">
        <v>58.48</v>
      </c>
      <c r="BZ116" s="46">
        <v>0.78790000000000004</v>
      </c>
      <c r="CA116" s="46" t="s">
        <v>18</v>
      </c>
      <c r="CB116" s="46">
        <v>7.71</v>
      </c>
      <c r="CC116" s="46">
        <v>7.79</v>
      </c>
      <c r="CD116" s="46">
        <v>17.622</v>
      </c>
      <c r="CE116" s="46">
        <v>53.4</v>
      </c>
      <c r="CF116" s="46">
        <v>0.77259999999999995</v>
      </c>
      <c r="CG116" s="46" t="s">
        <v>18</v>
      </c>
      <c r="CH116" s="46">
        <v>7.71</v>
      </c>
      <c r="CI116" s="46">
        <v>7.79</v>
      </c>
      <c r="CJ116" s="46">
        <v>20.306999999999999</v>
      </c>
      <c r="CK116" s="46">
        <v>61.536000000000001</v>
      </c>
      <c r="CL116" s="46">
        <v>0.82950000000000002</v>
      </c>
      <c r="CM116" s="46" t="s">
        <v>18</v>
      </c>
      <c r="CN116" s="46">
        <v>7.71</v>
      </c>
      <c r="CO116" s="46">
        <v>7.79</v>
      </c>
      <c r="CP116" s="46">
        <v>21.547999999999998</v>
      </c>
      <c r="CQ116" s="46">
        <v>65.298000000000002</v>
      </c>
      <c r="CR116" s="46">
        <v>0.77229999999999999</v>
      </c>
      <c r="CS116" s="46" t="s">
        <v>18</v>
      </c>
    </row>
    <row r="117" spans="1:97" ht="15.75" customHeight="1" x14ac:dyDescent="0.25">
      <c r="A117" s="46" t="s">
        <v>33</v>
      </c>
      <c r="B117" s="46">
        <v>173</v>
      </c>
      <c r="C117" s="46">
        <v>216</v>
      </c>
      <c r="D117" s="46" t="s">
        <v>118</v>
      </c>
      <c r="E117" s="46">
        <v>8.26</v>
      </c>
      <c r="F117" s="46">
        <v>6</v>
      </c>
      <c r="G117" s="46">
        <v>37</v>
      </c>
      <c r="H117" s="46">
        <v>8.06</v>
      </c>
      <c r="I117" s="46">
        <v>8.5500000000000007</v>
      </c>
      <c r="J117" s="46">
        <v>13.896000000000001</v>
      </c>
      <c r="K117" s="46">
        <v>37.555999999999997</v>
      </c>
      <c r="L117" s="46">
        <v>0.92469999999999997</v>
      </c>
      <c r="M117" s="46" t="s">
        <v>19</v>
      </c>
      <c r="N117" s="46">
        <v>8.07</v>
      </c>
      <c r="O117" s="46">
        <v>8.5500000000000007</v>
      </c>
      <c r="P117" s="46">
        <v>13.228999999999999</v>
      </c>
      <c r="Q117" s="46">
        <v>35.753</v>
      </c>
      <c r="R117" s="46">
        <v>0.78979999999999995</v>
      </c>
      <c r="S117" s="46" t="s">
        <v>18</v>
      </c>
      <c r="T117" s="46">
        <v>8.06</v>
      </c>
      <c r="U117" s="46">
        <v>8.5500000000000007</v>
      </c>
      <c r="V117" s="46">
        <v>14.746</v>
      </c>
      <c r="W117" s="46">
        <v>39.854999999999997</v>
      </c>
      <c r="X117" s="46">
        <v>0.90690000000000004</v>
      </c>
      <c r="Y117" s="46" t="s">
        <v>19</v>
      </c>
      <c r="Z117" s="46">
        <v>8.07</v>
      </c>
      <c r="AA117" s="46">
        <v>8.5500000000000007</v>
      </c>
      <c r="AB117" s="46">
        <v>16.167999999999999</v>
      </c>
      <c r="AC117" s="46">
        <v>43.695999999999998</v>
      </c>
      <c r="AD117" s="46">
        <v>0.90469999999999995</v>
      </c>
      <c r="AE117" s="46" t="s">
        <v>19</v>
      </c>
      <c r="AF117" s="46">
        <v>8.06</v>
      </c>
      <c r="AG117" s="46">
        <v>8.5500000000000007</v>
      </c>
      <c r="AH117" s="46">
        <v>14.961</v>
      </c>
      <c r="AI117" s="46">
        <v>40.436</v>
      </c>
      <c r="AJ117" s="46">
        <v>0.91769999999999996</v>
      </c>
      <c r="AK117" s="46" t="s">
        <v>19</v>
      </c>
      <c r="AL117" s="46">
        <v>8.07</v>
      </c>
      <c r="AM117" s="46">
        <v>8.5500000000000007</v>
      </c>
      <c r="AN117" s="46">
        <v>15.653</v>
      </c>
      <c r="AO117" s="46">
        <v>42.307000000000002</v>
      </c>
      <c r="AP117" s="46">
        <v>0.89880000000000004</v>
      </c>
      <c r="AQ117" s="46" t="s">
        <v>19</v>
      </c>
      <c r="AR117" s="46">
        <v>8.06</v>
      </c>
      <c r="AS117" s="46">
        <v>8.5500000000000007</v>
      </c>
      <c r="AT117" s="46">
        <v>17.515000000000001</v>
      </c>
      <c r="AU117" s="46">
        <v>47.338000000000001</v>
      </c>
      <c r="AV117" s="46">
        <v>0.9254</v>
      </c>
      <c r="AW117" s="46" t="s">
        <v>19</v>
      </c>
      <c r="AX117" s="46">
        <v>8.07</v>
      </c>
      <c r="AY117" s="46">
        <v>8.5500000000000007</v>
      </c>
      <c r="AZ117" s="46">
        <v>17.292000000000002</v>
      </c>
      <c r="BA117" s="46">
        <v>46.735999999999997</v>
      </c>
      <c r="BB117" s="46">
        <v>0.92110000000000003</v>
      </c>
      <c r="BC117" s="46" t="s">
        <v>19</v>
      </c>
      <c r="BD117" s="46">
        <v>8.06</v>
      </c>
      <c r="BE117" s="46">
        <v>8.5500000000000007</v>
      </c>
      <c r="BF117" s="46">
        <v>17.649000000000001</v>
      </c>
      <c r="BG117" s="46">
        <v>47.7</v>
      </c>
      <c r="BH117" s="46">
        <v>0.91400000000000003</v>
      </c>
      <c r="BI117" s="46" t="s">
        <v>19</v>
      </c>
      <c r="BJ117" s="46">
        <v>8.07</v>
      </c>
      <c r="BK117" s="46">
        <v>8.5500000000000007</v>
      </c>
      <c r="BL117" s="46">
        <v>17.765999999999998</v>
      </c>
      <c r="BM117" s="46">
        <v>48.015999999999998</v>
      </c>
      <c r="BN117" s="46">
        <v>0.91749999999999998</v>
      </c>
      <c r="BO117" s="46" t="s">
        <v>19</v>
      </c>
      <c r="BP117" s="46">
        <v>8.07</v>
      </c>
      <c r="BQ117" s="46">
        <v>8.5500000000000007</v>
      </c>
      <c r="BR117" s="46">
        <v>17.984999999999999</v>
      </c>
      <c r="BS117" s="46">
        <v>48.606999999999999</v>
      </c>
      <c r="BT117" s="46">
        <v>0.92759999999999998</v>
      </c>
      <c r="BU117" s="46" t="s">
        <v>19</v>
      </c>
      <c r="BV117" s="46">
        <v>8.07</v>
      </c>
      <c r="BW117" s="46">
        <v>8.5500000000000007</v>
      </c>
      <c r="BX117" s="46">
        <v>17.986000000000001</v>
      </c>
      <c r="BY117" s="46">
        <v>48.610999999999997</v>
      </c>
      <c r="BZ117" s="46">
        <v>0.90629999999999999</v>
      </c>
      <c r="CA117" s="46" t="s">
        <v>19</v>
      </c>
      <c r="CB117" s="46">
        <v>8.06</v>
      </c>
      <c r="CC117" s="46">
        <v>8.5500000000000007</v>
      </c>
      <c r="CD117" s="46">
        <v>18.853000000000002</v>
      </c>
      <c r="CE117" s="46">
        <v>50.953000000000003</v>
      </c>
      <c r="CF117" s="46">
        <v>0.91269999999999996</v>
      </c>
      <c r="CG117" s="46" t="s">
        <v>19</v>
      </c>
      <c r="CH117" s="46">
        <v>8.07</v>
      </c>
      <c r="CI117" s="46">
        <v>8.5500000000000007</v>
      </c>
      <c r="CJ117" s="46">
        <v>18.329000000000001</v>
      </c>
      <c r="CK117" s="46">
        <v>49.537999999999997</v>
      </c>
      <c r="CL117" s="46">
        <v>0.90820000000000001</v>
      </c>
      <c r="CM117" s="46" t="s">
        <v>19</v>
      </c>
      <c r="CN117" s="46">
        <v>8.06</v>
      </c>
      <c r="CO117" s="46">
        <v>8.5500000000000007</v>
      </c>
      <c r="CP117" s="46">
        <v>18.238</v>
      </c>
      <c r="CQ117" s="46">
        <v>49.290999999999997</v>
      </c>
      <c r="CR117" s="46">
        <v>0.8589</v>
      </c>
      <c r="CS117" s="46" t="s">
        <v>19</v>
      </c>
    </row>
    <row r="118" spans="1:97" ht="15.75" customHeight="1" x14ac:dyDescent="0.25">
      <c r="A118" s="46" t="s">
        <v>33</v>
      </c>
      <c r="B118" s="46">
        <v>184</v>
      </c>
      <c r="C118" s="46">
        <v>216</v>
      </c>
      <c r="D118" s="46" t="s">
        <v>119</v>
      </c>
      <c r="E118" s="46">
        <v>8.32</v>
      </c>
      <c r="F118" s="46">
        <v>4</v>
      </c>
      <c r="G118" s="46">
        <v>26</v>
      </c>
      <c r="H118" s="46">
        <v>8.17</v>
      </c>
      <c r="I118" s="46">
        <v>8.6999999999999993</v>
      </c>
      <c r="J118" s="46">
        <v>11.38</v>
      </c>
      <c r="K118" s="46">
        <v>43.771000000000001</v>
      </c>
      <c r="L118" s="46">
        <v>0.9365</v>
      </c>
      <c r="M118" s="46" t="s">
        <v>19</v>
      </c>
      <c r="N118" s="46">
        <v>8.18</v>
      </c>
      <c r="O118" s="46">
        <v>8.6999999999999993</v>
      </c>
      <c r="P118" s="46">
        <v>10.137</v>
      </c>
      <c r="Q118" s="46">
        <v>38.987000000000002</v>
      </c>
      <c r="R118" s="46">
        <v>0.93379999999999996</v>
      </c>
      <c r="S118" s="46" t="s">
        <v>19</v>
      </c>
      <c r="T118" s="46">
        <v>8.17</v>
      </c>
      <c r="U118" s="46">
        <v>8.6999999999999993</v>
      </c>
      <c r="V118" s="46">
        <v>11.965999999999999</v>
      </c>
      <c r="W118" s="46">
        <v>46.023000000000003</v>
      </c>
      <c r="X118" s="46">
        <v>0.93610000000000004</v>
      </c>
      <c r="Y118" s="46" t="s">
        <v>19</v>
      </c>
      <c r="Z118" s="46">
        <v>8.18</v>
      </c>
      <c r="AA118" s="46">
        <v>8.7100000000000009</v>
      </c>
      <c r="AB118" s="46">
        <v>13.177</v>
      </c>
      <c r="AC118" s="46">
        <v>50.679000000000002</v>
      </c>
      <c r="AD118" s="46">
        <v>0.93430000000000002</v>
      </c>
      <c r="AE118" s="46" t="s">
        <v>19</v>
      </c>
      <c r="AF118" s="46">
        <v>8.17</v>
      </c>
      <c r="AG118" s="46">
        <v>8.6999999999999993</v>
      </c>
      <c r="AH118" s="46">
        <v>12.188000000000001</v>
      </c>
      <c r="AI118" s="46">
        <v>46.875</v>
      </c>
      <c r="AJ118" s="46">
        <v>0.94940000000000002</v>
      </c>
      <c r="AK118" s="46" t="s">
        <v>19</v>
      </c>
      <c r="AL118" s="46">
        <v>8.18</v>
      </c>
      <c r="AM118" s="46">
        <v>8.6999999999999993</v>
      </c>
      <c r="AN118" s="46">
        <v>12.988</v>
      </c>
      <c r="AO118" s="46">
        <v>49.953000000000003</v>
      </c>
      <c r="AP118" s="46">
        <v>0.91110000000000002</v>
      </c>
      <c r="AQ118" s="46" t="s">
        <v>19</v>
      </c>
      <c r="AR118" s="46">
        <v>8.17</v>
      </c>
      <c r="AS118" s="46">
        <v>8.6999999999999993</v>
      </c>
      <c r="AT118" s="46">
        <v>14.115</v>
      </c>
      <c r="AU118" s="46">
        <v>54.286999999999999</v>
      </c>
      <c r="AV118" s="46">
        <v>0.94350000000000001</v>
      </c>
      <c r="AW118" s="46" t="s">
        <v>19</v>
      </c>
      <c r="AX118" s="46">
        <v>8.17</v>
      </c>
      <c r="AY118" s="46">
        <v>8.6999999999999993</v>
      </c>
      <c r="AZ118" s="46">
        <v>14.016999999999999</v>
      </c>
      <c r="BA118" s="46">
        <v>53.912999999999997</v>
      </c>
      <c r="BB118" s="46">
        <v>0.95050000000000001</v>
      </c>
      <c r="BC118" s="46" t="s">
        <v>19</v>
      </c>
      <c r="BD118" s="46">
        <v>8.17</v>
      </c>
      <c r="BE118" s="46">
        <v>8.6999999999999993</v>
      </c>
      <c r="BF118" s="46">
        <v>14.3</v>
      </c>
      <c r="BG118" s="46">
        <v>55</v>
      </c>
      <c r="BH118" s="46">
        <v>0.93059999999999998</v>
      </c>
      <c r="BI118" s="46" t="s">
        <v>19</v>
      </c>
      <c r="BJ118" s="46">
        <v>8.18</v>
      </c>
      <c r="BK118" s="46">
        <v>8.6999999999999993</v>
      </c>
      <c r="BL118" s="46">
        <v>14.157999999999999</v>
      </c>
      <c r="BM118" s="46">
        <v>54.454000000000001</v>
      </c>
      <c r="BN118" s="46">
        <v>0.94340000000000002</v>
      </c>
      <c r="BO118" s="46" t="s">
        <v>19</v>
      </c>
      <c r="BP118" s="46">
        <v>8.18</v>
      </c>
      <c r="BQ118" s="46">
        <v>8.6999999999999993</v>
      </c>
      <c r="BR118" s="46">
        <v>14.34</v>
      </c>
      <c r="BS118" s="46">
        <v>55.152999999999999</v>
      </c>
      <c r="BT118" s="46">
        <v>0.94820000000000004</v>
      </c>
      <c r="BU118" s="46" t="s">
        <v>19</v>
      </c>
      <c r="BV118" s="46">
        <v>8.17</v>
      </c>
      <c r="BW118" s="46">
        <v>8.6999999999999993</v>
      </c>
      <c r="BX118" s="46">
        <v>14.363</v>
      </c>
      <c r="BY118" s="46">
        <v>55.241999999999997</v>
      </c>
      <c r="BZ118" s="46">
        <v>0.92549999999999999</v>
      </c>
      <c r="CA118" s="46" t="s">
        <v>19</v>
      </c>
      <c r="CB118" s="46">
        <v>8.17</v>
      </c>
      <c r="CC118" s="46">
        <v>8.6999999999999993</v>
      </c>
      <c r="CD118" s="46">
        <v>14.606999999999999</v>
      </c>
      <c r="CE118" s="46">
        <v>56.18</v>
      </c>
      <c r="CF118" s="46">
        <v>0.93369999999999997</v>
      </c>
      <c r="CG118" s="46" t="s">
        <v>19</v>
      </c>
      <c r="CH118" s="46">
        <v>8.18</v>
      </c>
      <c r="CI118" s="46">
        <v>8.6999999999999993</v>
      </c>
      <c r="CJ118" s="46">
        <v>14.164</v>
      </c>
      <c r="CK118" s="46">
        <v>54.476999999999997</v>
      </c>
      <c r="CL118" s="46">
        <v>0.93110000000000004</v>
      </c>
      <c r="CM118" s="46" t="s">
        <v>19</v>
      </c>
      <c r="CN118" s="46">
        <v>8.17</v>
      </c>
      <c r="CO118" s="46">
        <v>8.6999999999999993</v>
      </c>
      <c r="CP118" s="46">
        <v>14.131</v>
      </c>
      <c r="CQ118" s="46">
        <v>54.350999999999999</v>
      </c>
      <c r="CR118" s="46">
        <v>0.9214</v>
      </c>
      <c r="CS118" s="46" t="s">
        <v>19</v>
      </c>
    </row>
    <row r="119" spans="1:97" ht="15.75" customHeight="1" x14ac:dyDescent="0.25">
      <c r="A119" s="46" t="s">
        <v>33</v>
      </c>
      <c r="B119" s="46">
        <v>194</v>
      </c>
      <c r="C119" s="46">
        <v>213</v>
      </c>
      <c r="D119" s="46" t="s">
        <v>120</v>
      </c>
      <c r="E119" s="46">
        <v>7.78</v>
      </c>
      <c r="F119" s="46">
        <v>4</v>
      </c>
      <c r="G119" s="46">
        <v>14</v>
      </c>
      <c r="H119" s="46">
        <v>7.75</v>
      </c>
      <c r="I119" s="46">
        <v>7.85</v>
      </c>
      <c r="J119" s="46">
        <v>7.1109999999999998</v>
      </c>
      <c r="K119" s="46">
        <v>50.79</v>
      </c>
      <c r="L119" s="46">
        <v>0.80389999999999995</v>
      </c>
      <c r="M119" s="46" t="s">
        <v>18</v>
      </c>
      <c r="N119" s="46">
        <v>7.76</v>
      </c>
      <c r="O119" s="46">
        <v>7.85</v>
      </c>
      <c r="P119" s="46">
        <v>6.8230000000000004</v>
      </c>
      <c r="Q119" s="46">
        <v>48.738999999999997</v>
      </c>
      <c r="R119" s="46">
        <v>0.7792</v>
      </c>
      <c r="S119" s="46" t="s">
        <v>18</v>
      </c>
      <c r="T119" s="46">
        <v>7.75</v>
      </c>
      <c r="U119" s="46">
        <v>7.84</v>
      </c>
      <c r="V119" s="46">
        <v>7.6639999999999997</v>
      </c>
      <c r="W119" s="46">
        <v>54.743000000000002</v>
      </c>
      <c r="X119" s="46">
        <v>0.80689999999999995</v>
      </c>
      <c r="Y119" s="46" t="s">
        <v>18</v>
      </c>
      <c r="Z119" s="46">
        <v>7.76</v>
      </c>
      <c r="AA119" s="46">
        <v>7.85</v>
      </c>
      <c r="AB119" s="46">
        <v>8.8290000000000006</v>
      </c>
      <c r="AC119" s="46">
        <v>63.067</v>
      </c>
      <c r="AD119" s="46">
        <v>0.78759999999999997</v>
      </c>
      <c r="AE119" s="46" t="s">
        <v>18</v>
      </c>
      <c r="AF119" s="46">
        <v>7.75</v>
      </c>
      <c r="AG119" s="46">
        <v>7.85</v>
      </c>
      <c r="AH119" s="46">
        <v>8.1470000000000002</v>
      </c>
      <c r="AI119" s="46">
        <v>58.191000000000003</v>
      </c>
      <c r="AJ119" s="46">
        <v>0.79139999999999999</v>
      </c>
      <c r="AK119" s="46" t="s">
        <v>18</v>
      </c>
      <c r="AL119" s="46">
        <v>7.76</v>
      </c>
      <c r="AM119" s="46">
        <v>7.85</v>
      </c>
      <c r="AN119" s="46">
        <v>8.4979999999999993</v>
      </c>
      <c r="AO119" s="46">
        <v>60.701999999999998</v>
      </c>
      <c r="AP119" s="46">
        <v>0.78720000000000001</v>
      </c>
      <c r="AQ119" s="46" t="s">
        <v>18</v>
      </c>
      <c r="AR119" s="46">
        <v>7.75</v>
      </c>
      <c r="AS119" s="46">
        <v>7.85</v>
      </c>
      <c r="AT119" s="46">
        <v>9.3109999999999999</v>
      </c>
      <c r="AU119" s="46">
        <v>66.506</v>
      </c>
      <c r="AV119" s="46">
        <v>0.82079999999999997</v>
      </c>
      <c r="AW119" s="46" t="s">
        <v>18</v>
      </c>
      <c r="AX119" s="46">
        <v>7.75</v>
      </c>
      <c r="AY119" s="46">
        <v>7.85</v>
      </c>
      <c r="AZ119" s="46">
        <v>9.2129999999999992</v>
      </c>
      <c r="BA119" s="46">
        <v>65.808000000000007</v>
      </c>
      <c r="BB119" s="46">
        <v>0.80800000000000005</v>
      </c>
      <c r="BC119" s="46" t="s">
        <v>18</v>
      </c>
      <c r="BD119" s="46">
        <v>7.75</v>
      </c>
      <c r="BE119" s="46">
        <v>7.85</v>
      </c>
      <c r="BF119" s="46">
        <v>9.4619999999999997</v>
      </c>
      <c r="BG119" s="46">
        <v>67.584999999999994</v>
      </c>
      <c r="BH119" s="46">
        <v>0.77639999999999998</v>
      </c>
      <c r="BI119" s="46" t="s">
        <v>18</v>
      </c>
      <c r="BJ119" s="46">
        <v>7.76</v>
      </c>
      <c r="BK119" s="46">
        <v>7.85</v>
      </c>
      <c r="BL119" s="46">
        <v>9.1739999999999995</v>
      </c>
      <c r="BM119" s="46">
        <v>65.531000000000006</v>
      </c>
      <c r="BN119" s="46">
        <v>0.78520000000000001</v>
      </c>
      <c r="BO119" s="46" t="s">
        <v>18</v>
      </c>
      <c r="BP119" s="46">
        <v>7.76</v>
      </c>
      <c r="BQ119" s="46">
        <v>7.85</v>
      </c>
      <c r="BR119" s="46">
        <v>9.3089999999999993</v>
      </c>
      <c r="BS119" s="46">
        <v>66.492000000000004</v>
      </c>
      <c r="BT119" s="46">
        <v>0.79820000000000002</v>
      </c>
      <c r="BU119" s="46" t="s">
        <v>18</v>
      </c>
      <c r="BV119" s="46">
        <v>7.75</v>
      </c>
      <c r="BW119" s="46">
        <v>7.85</v>
      </c>
      <c r="BX119" s="46">
        <v>9.1639999999999997</v>
      </c>
      <c r="BY119" s="46">
        <v>65.459000000000003</v>
      </c>
      <c r="BZ119" s="46">
        <v>0.75770000000000004</v>
      </c>
      <c r="CA119" s="46" t="s">
        <v>18</v>
      </c>
      <c r="CB119" s="46">
        <v>7.75</v>
      </c>
      <c r="CC119" s="46">
        <v>7.85</v>
      </c>
      <c r="CD119" s="46">
        <v>9.5380000000000003</v>
      </c>
      <c r="CE119" s="46">
        <v>68.126000000000005</v>
      </c>
      <c r="CF119" s="46">
        <v>0.77890000000000004</v>
      </c>
      <c r="CG119" s="46" t="s">
        <v>18</v>
      </c>
      <c r="CH119" s="46">
        <v>7.76</v>
      </c>
      <c r="CI119" s="46">
        <v>7.85</v>
      </c>
      <c r="CJ119" s="46">
        <v>9.2870000000000008</v>
      </c>
      <c r="CK119" s="46">
        <v>66.335999999999999</v>
      </c>
      <c r="CL119" s="46">
        <v>0.82679999999999998</v>
      </c>
      <c r="CM119" s="46" t="s">
        <v>18</v>
      </c>
      <c r="CN119" s="46">
        <v>7.75</v>
      </c>
      <c r="CO119" s="46">
        <v>7.84</v>
      </c>
      <c r="CP119" s="46">
        <v>9.1059999999999999</v>
      </c>
      <c r="CQ119" s="46">
        <v>65.043000000000006</v>
      </c>
      <c r="CR119" s="46">
        <v>0.80379999999999996</v>
      </c>
      <c r="CS119" s="46" t="s">
        <v>18</v>
      </c>
    </row>
    <row r="120" spans="1:97" ht="15.75" customHeight="1" x14ac:dyDescent="0.25">
      <c r="A120" s="46" t="s">
        <v>121</v>
      </c>
      <c r="B120" s="46">
        <v>8</v>
      </c>
      <c r="C120" s="46">
        <v>12</v>
      </c>
      <c r="D120" s="46" t="s">
        <v>34</v>
      </c>
      <c r="E120" s="46">
        <v>14</v>
      </c>
      <c r="F120" s="46">
        <v>1</v>
      </c>
      <c r="G120" s="46">
        <v>3</v>
      </c>
      <c r="H120" s="46">
        <v>13.89</v>
      </c>
      <c r="I120" s="46">
        <v>13.99</v>
      </c>
      <c r="J120" s="46">
        <v>0.108</v>
      </c>
      <c r="K120" s="46">
        <v>3.597</v>
      </c>
      <c r="L120" s="46">
        <v>0.80869999999999997</v>
      </c>
      <c r="M120" s="46" t="s">
        <v>18</v>
      </c>
      <c r="N120" s="46">
        <v>13.9</v>
      </c>
      <c r="O120" s="46">
        <v>14</v>
      </c>
      <c r="P120" s="46">
        <v>0.109</v>
      </c>
      <c r="Q120" s="46">
        <v>3.645</v>
      </c>
      <c r="R120" s="46">
        <v>0.76649999999999996</v>
      </c>
      <c r="S120" s="46" t="s">
        <v>18</v>
      </c>
      <c r="T120" s="46">
        <v>13.9</v>
      </c>
      <c r="U120" s="46">
        <v>14</v>
      </c>
      <c r="V120" s="46">
        <v>0.1</v>
      </c>
      <c r="W120" s="46">
        <v>3.3330000000000002</v>
      </c>
      <c r="X120" s="46">
        <v>0.84430000000000005</v>
      </c>
      <c r="Y120" s="46" t="s">
        <v>18</v>
      </c>
      <c r="Z120" s="46">
        <v>13.89</v>
      </c>
      <c r="AA120" s="46">
        <v>13.99</v>
      </c>
      <c r="AB120" s="46">
        <v>0.188</v>
      </c>
      <c r="AC120" s="46">
        <v>6.2729999999999997</v>
      </c>
      <c r="AD120" s="46">
        <v>0.80249999999999999</v>
      </c>
      <c r="AE120" s="46" t="s">
        <v>18</v>
      </c>
      <c r="AF120" s="46">
        <v>13.9</v>
      </c>
      <c r="AG120" s="46">
        <v>14</v>
      </c>
      <c r="AH120" s="46">
        <v>0.193</v>
      </c>
      <c r="AI120" s="46">
        <v>6.4390000000000001</v>
      </c>
      <c r="AJ120" s="46">
        <v>0.81850000000000001</v>
      </c>
      <c r="AK120" s="46" t="s">
        <v>18</v>
      </c>
      <c r="AL120" s="46">
        <v>13.9</v>
      </c>
      <c r="AM120" s="46">
        <v>14</v>
      </c>
      <c r="AN120" s="46">
        <v>0.154</v>
      </c>
      <c r="AO120" s="46">
        <v>5.1230000000000002</v>
      </c>
      <c r="AP120" s="46">
        <v>0.75260000000000005</v>
      </c>
      <c r="AQ120" s="46" t="s">
        <v>18</v>
      </c>
      <c r="AR120" s="46">
        <v>13.89</v>
      </c>
      <c r="AS120" s="46">
        <v>13.99</v>
      </c>
      <c r="AT120" s="46">
        <v>0.998</v>
      </c>
      <c r="AU120" s="46">
        <v>33.250999999999998</v>
      </c>
      <c r="AV120" s="46">
        <v>0.81820000000000004</v>
      </c>
      <c r="AW120" s="46" t="s">
        <v>18</v>
      </c>
      <c r="AX120" s="46">
        <v>13.89</v>
      </c>
      <c r="AY120" s="46">
        <v>13.99</v>
      </c>
      <c r="AZ120" s="46">
        <v>0.93600000000000005</v>
      </c>
      <c r="BA120" s="46">
        <v>31.184000000000001</v>
      </c>
      <c r="BB120" s="46">
        <v>0.81369999999999998</v>
      </c>
      <c r="BC120" s="46" t="s">
        <v>18</v>
      </c>
      <c r="BD120" s="46"/>
      <c r="BE120" s="46"/>
      <c r="BF120" s="46"/>
      <c r="BG120" s="46"/>
      <c r="BH120" s="46"/>
      <c r="BI120" s="46"/>
      <c r="BJ120" s="46">
        <v>13.89</v>
      </c>
      <c r="BK120" s="46">
        <v>13.99</v>
      </c>
      <c r="BL120" s="46">
        <v>1.5680000000000001</v>
      </c>
      <c r="BM120" s="46">
        <v>52.267000000000003</v>
      </c>
      <c r="BN120" s="46">
        <v>0.7823</v>
      </c>
      <c r="BO120" s="46" t="s">
        <v>18</v>
      </c>
      <c r="BP120" s="46">
        <v>13.9</v>
      </c>
      <c r="BQ120" s="46">
        <v>14</v>
      </c>
      <c r="BR120" s="46">
        <v>1.5409999999999999</v>
      </c>
      <c r="BS120" s="46">
        <v>51.366</v>
      </c>
      <c r="BT120" s="46">
        <v>0.79920000000000002</v>
      </c>
      <c r="BU120" s="46" t="s">
        <v>18</v>
      </c>
      <c r="BV120" s="46">
        <v>13.9</v>
      </c>
      <c r="BW120" s="46">
        <v>14</v>
      </c>
      <c r="BX120" s="46">
        <v>1.62</v>
      </c>
      <c r="BY120" s="46">
        <v>54.015999999999998</v>
      </c>
      <c r="BZ120" s="46">
        <v>0.65390000000000004</v>
      </c>
      <c r="CA120" s="46" t="s">
        <v>18</v>
      </c>
      <c r="CB120" s="46">
        <v>13.9</v>
      </c>
      <c r="CC120" s="46">
        <v>14</v>
      </c>
      <c r="CD120" s="46">
        <v>1.6439999999999999</v>
      </c>
      <c r="CE120" s="46">
        <v>54.798999999999999</v>
      </c>
      <c r="CF120" s="46">
        <v>0.83130000000000004</v>
      </c>
      <c r="CG120" s="46" t="s">
        <v>18</v>
      </c>
      <c r="CH120" s="46">
        <v>13.9</v>
      </c>
      <c r="CI120" s="46">
        <v>14</v>
      </c>
      <c r="CJ120" s="46">
        <v>1.635</v>
      </c>
      <c r="CK120" s="46">
        <v>54.506</v>
      </c>
      <c r="CL120" s="46">
        <v>0.82130000000000003</v>
      </c>
      <c r="CM120" s="46" t="s">
        <v>18</v>
      </c>
      <c r="CN120" s="46">
        <v>13.73</v>
      </c>
      <c r="CO120" s="46">
        <v>13.81</v>
      </c>
      <c r="CP120" s="46">
        <v>1.6120000000000001</v>
      </c>
      <c r="CQ120" s="46">
        <v>53.73</v>
      </c>
      <c r="CR120" s="46">
        <v>0.8286</v>
      </c>
      <c r="CS120" s="46" t="s">
        <v>18</v>
      </c>
    </row>
    <row r="121" spans="1:97" ht="15.75" customHeight="1" x14ac:dyDescent="0.25">
      <c r="A121" s="46" t="s">
        <v>121</v>
      </c>
      <c r="B121" s="46">
        <v>10</v>
      </c>
      <c r="C121" s="46">
        <v>16</v>
      </c>
      <c r="D121" s="46" t="s">
        <v>35</v>
      </c>
      <c r="E121" s="46">
        <v>13.12</v>
      </c>
      <c r="F121" s="46">
        <v>2</v>
      </c>
      <c r="G121" s="46">
        <v>5</v>
      </c>
      <c r="H121" s="46">
        <v>12.97</v>
      </c>
      <c r="I121" s="46">
        <v>13.25</v>
      </c>
      <c r="J121" s="46">
        <v>2.8000000000000001E-2</v>
      </c>
      <c r="K121" s="46">
        <v>0.56899999999999995</v>
      </c>
      <c r="L121" s="46">
        <v>0.95799999999999996</v>
      </c>
      <c r="M121" s="46" t="s">
        <v>19</v>
      </c>
      <c r="N121" s="46">
        <v>12.97</v>
      </c>
      <c r="O121" s="46">
        <v>13.26</v>
      </c>
      <c r="P121" s="46">
        <v>5.5E-2</v>
      </c>
      <c r="Q121" s="46">
        <v>1.105</v>
      </c>
      <c r="R121" s="46">
        <v>0.94840000000000002</v>
      </c>
      <c r="S121" s="46" t="s">
        <v>19</v>
      </c>
      <c r="T121" s="46">
        <v>12.97</v>
      </c>
      <c r="U121" s="46">
        <v>13.26</v>
      </c>
      <c r="V121" s="46">
        <v>4.3999999999999997E-2</v>
      </c>
      <c r="W121" s="46">
        <v>0.88600000000000001</v>
      </c>
      <c r="X121" s="46">
        <v>0.96260000000000001</v>
      </c>
      <c r="Y121" s="46" t="s">
        <v>19</v>
      </c>
      <c r="Z121" s="46">
        <v>12.97</v>
      </c>
      <c r="AA121" s="46">
        <v>13.25</v>
      </c>
      <c r="AB121" s="46">
        <v>3.3000000000000002E-2</v>
      </c>
      <c r="AC121" s="46">
        <v>0.65800000000000003</v>
      </c>
      <c r="AD121" s="46">
        <v>0.96220000000000006</v>
      </c>
      <c r="AE121" s="46" t="s">
        <v>19</v>
      </c>
      <c r="AF121" s="46">
        <v>12.97</v>
      </c>
      <c r="AG121" s="46">
        <v>13.26</v>
      </c>
      <c r="AH121" s="46">
        <v>4.1000000000000002E-2</v>
      </c>
      <c r="AI121" s="46">
        <v>0.82299999999999995</v>
      </c>
      <c r="AJ121" s="46">
        <v>0.91180000000000005</v>
      </c>
      <c r="AK121" s="46" t="s">
        <v>19</v>
      </c>
      <c r="AL121" s="46">
        <v>12.97</v>
      </c>
      <c r="AM121" s="46">
        <v>13.26</v>
      </c>
      <c r="AN121" s="46">
        <v>8.0000000000000002E-3</v>
      </c>
      <c r="AO121" s="46">
        <v>0.16500000000000001</v>
      </c>
      <c r="AP121" s="46">
        <v>0.95730000000000004</v>
      </c>
      <c r="AQ121" s="46" t="s">
        <v>19</v>
      </c>
      <c r="AR121" s="46">
        <v>12.97</v>
      </c>
      <c r="AS121" s="46">
        <v>13.25</v>
      </c>
      <c r="AT121" s="46">
        <v>6.4000000000000001E-2</v>
      </c>
      <c r="AU121" s="46">
        <v>1.2889999999999999</v>
      </c>
      <c r="AV121" s="46">
        <v>0.96609999999999996</v>
      </c>
      <c r="AW121" s="46" t="s">
        <v>19</v>
      </c>
      <c r="AX121" s="46">
        <v>12.97</v>
      </c>
      <c r="AY121" s="46">
        <v>13.25</v>
      </c>
      <c r="AZ121" s="46">
        <v>6.3E-2</v>
      </c>
      <c r="BA121" s="46">
        <v>1.256</v>
      </c>
      <c r="BB121" s="46">
        <v>0.96360000000000001</v>
      </c>
      <c r="BC121" s="46" t="s">
        <v>19</v>
      </c>
      <c r="BD121" s="46"/>
      <c r="BE121" s="46"/>
      <c r="BF121" s="46"/>
      <c r="BG121" s="46"/>
      <c r="BH121" s="46"/>
      <c r="BI121" s="46"/>
      <c r="BJ121" s="46">
        <v>12.97</v>
      </c>
      <c r="BK121" s="46">
        <v>13.25</v>
      </c>
      <c r="BL121" s="46">
        <v>0.26</v>
      </c>
      <c r="BM121" s="46">
        <v>5.1970000000000001</v>
      </c>
      <c r="BN121" s="46">
        <v>0.95309999999999995</v>
      </c>
      <c r="BO121" s="46" t="s">
        <v>19</v>
      </c>
      <c r="BP121" s="46">
        <v>12.97</v>
      </c>
      <c r="BQ121" s="46">
        <v>13.26</v>
      </c>
      <c r="BR121" s="46">
        <v>0.27200000000000002</v>
      </c>
      <c r="BS121" s="46">
        <v>5.4390000000000001</v>
      </c>
      <c r="BT121" s="46">
        <v>0.96120000000000005</v>
      </c>
      <c r="BU121" s="46" t="s">
        <v>19</v>
      </c>
      <c r="BV121" s="46">
        <v>12.97</v>
      </c>
      <c r="BW121" s="46">
        <v>13.26</v>
      </c>
      <c r="BX121" s="46">
        <v>0.27800000000000002</v>
      </c>
      <c r="BY121" s="46">
        <v>5.5640000000000001</v>
      </c>
      <c r="BZ121" s="46">
        <v>0.95030000000000003</v>
      </c>
      <c r="CA121" s="46" t="s">
        <v>19</v>
      </c>
      <c r="CB121" s="46">
        <v>12.97</v>
      </c>
      <c r="CC121" s="46">
        <v>13.26</v>
      </c>
      <c r="CD121" s="46">
        <v>0.746</v>
      </c>
      <c r="CE121" s="46">
        <v>14.923</v>
      </c>
      <c r="CF121" s="46">
        <v>0.95879999999999999</v>
      </c>
      <c r="CG121" s="46" t="s">
        <v>19</v>
      </c>
      <c r="CH121" s="46">
        <v>12.97</v>
      </c>
      <c r="CI121" s="46">
        <v>13.25</v>
      </c>
      <c r="CJ121" s="46">
        <v>0.76600000000000001</v>
      </c>
      <c r="CK121" s="46">
        <v>15.326000000000001</v>
      </c>
      <c r="CL121" s="46">
        <v>0.96319999999999995</v>
      </c>
      <c r="CM121" s="46" t="s">
        <v>19</v>
      </c>
      <c r="CN121" s="46">
        <v>12.97</v>
      </c>
      <c r="CO121" s="46">
        <v>13.26</v>
      </c>
      <c r="CP121" s="46">
        <v>0.75700000000000001</v>
      </c>
      <c r="CQ121" s="46">
        <v>15.146000000000001</v>
      </c>
      <c r="CR121" s="46">
        <v>0.94910000000000005</v>
      </c>
      <c r="CS121" s="46" t="s">
        <v>19</v>
      </c>
    </row>
    <row r="122" spans="1:97" ht="15.75" customHeight="1" x14ac:dyDescent="0.25">
      <c r="A122" s="46" t="s">
        <v>121</v>
      </c>
      <c r="B122" s="46">
        <v>12</v>
      </c>
      <c r="C122" s="46">
        <v>16</v>
      </c>
      <c r="D122" s="46" t="s">
        <v>36</v>
      </c>
      <c r="E122" s="46">
        <v>10.74</v>
      </c>
      <c r="F122" s="46">
        <v>1</v>
      </c>
      <c r="G122" s="46">
        <v>3</v>
      </c>
      <c r="H122" s="46">
        <v>10.67</v>
      </c>
      <c r="I122" s="46">
        <v>10.85</v>
      </c>
      <c r="J122" s="46">
        <v>1.9E-2</v>
      </c>
      <c r="K122" s="46">
        <v>0.61899999999999999</v>
      </c>
      <c r="L122" s="46">
        <v>0.90820000000000001</v>
      </c>
      <c r="M122" s="46" t="s">
        <v>19</v>
      </c>
      <c r="N122" s="46">
        <v>10.67</v>
      </c>
      <c r="O122" s="46">
        <v>10.85</v>
      </c>
      <c r="P122" s="46">
        <v>1.7999999999999999E-2</v>
      </c>
      <c r="Q122" s="46">
        <v>0.60499999999999998</v>
      </c>
      <c r="R122" s="46">
        <v>0.90910000000000002</v>
      </c>
      <c r="S122" s="46" t="s">
        <v>18</v>
      </c>
      <c r="T122" s="46">
        <v>10.67</v>
      </c>
      <c r="U122" s="46">
        <v>10.85</v>
      </c>
      <c r="V122" s="46">
        <v>1.6E-2</v>
      </c>
      <c r="W122" s="46">
        <v>0.52100000000000002</v>
      </c>
      <c r="X122" s="46">
        <v>0.89270000000000005</v>
      </c>
      <c r="Y122" s="46" t="s">
        <v>19</v>
      </c>
      <c r="Z122" s="46">
        <v>10.67</v>
      </c>
      <c r="AA122" s="46">
        <v>10.85</v>
      </c>
      <c r="AB122" s="46">
        <v>1.9E-2</v>
      </c>
      <c r="AC122" s="46">
        <v>0.63400000000000001</v>
      </c>
      <c r="AD122" s="46">
        <v>0.9093</v>
      </c>
      <c r="AE122" s="46" t="s">
        <v>18</v>
      </c>
      <c r="AF122" s="46">
        <v>10.67</v>
      </c>
      <c r="AG122" s="46">
        <v>10.85</v>
      </c>
      <c r="AH122" s="46">
        <v>2.8000000000000001E-2</v>
      </c>
      <c r="AI122" s="46">
        <v>0.94899999999999995</v>
      </c>
      <c r="AJ122" s="46">
        <v>0.91259999999999997</v>
      </c>
      <c r="AK122" s="46" t="s">
        <v>19</v>
      </c>
      <c r="AL122" s="46">
        <v>10.67</v>
      </c>
      <c r="AM122" s="46">
        <v>10.85</v>
      </c>
      <c r="AN122" s="46">
        <v>1.4999999999999999E-2</v>
      </c>
      <c r="AO122" s="46">
        <v>0.48599999999999999</v>
      </c>
      <c r="AP122" s="46">
        <v>0.90549999999999997</v>
      </c>
      <c r="AQ122" s="46" t="s">
        <v>18</v>
      </c>
      <c r="AR122" s="46">
        <v>10.67</v>
      </c>
      <c r="AS122" s="46">
        <v>10.85</v>
      </c>
      <c r="AT122" s="46">
        <v>1.2999999999999999E-2</v>
      </c>
      <c r="AU122" s="46">
        <v>0.443</v>
      </c>
      <c r="AV122" s="46">
        <v>0.89929999999999999</v>
      </c>
      <c r="AW122" s="46" t="s">
        <v>18</v>
      </c>
      <c r="AX122" s="46">
        <v>10.67</v>
      </c>
      <c r="AY122" s="46">
        <v>10.85</v>
      </c>
      <c r="AZ122" s="46">
        <v>1.0999999999999999E-2</v>
      </c>
      <c r="BA122" s="46">
        <v>0.372</v>
      </c>
      <c r="BB122" s="46">
        <v>0.90400000000000003</v>
      </c>
      <c r="BC122" s="46" t="s">
        <v>18</v>
      </c>
      <c r="BD122" s="46"/>
      <c r="BE122" s="46"/>
      <c r="BF122" s="46"/>
      <c r="BG122" s="46"/>
      <c r="BH122" s="46"/>
      <c r="BI122" s="46"/>
      <c r="BJ122" s="46">
        <v>10.67</v>
      </c>
      <c r="BK122" s="46">
        <v>10.85</v>
      </c>
      <c r="BL122" s="46">
        <v>3.5999999999999997E-2</v>
      </c>
      <c r="BM122" s="46">
        <v>1.1970000000000001</v>
      </c>
      <c r="BN122" s="46">
        <v>0.91069999999999995</v>
      </c>
      <c r="BO122" s="46" t="s">
        <v>18</v>
      </c>
      <c r="BP122" s="46">
        <v>10.67</v>
      </c>
      <c r="BQ122" s="46">
        <v>10.85</v>
      </c>
      <c r="BR122" s="46">
        <v>2.4E-2</v>
      </c>
      <c r="BS122" s="46">
        <v>0.79900000000000004</v>
      </c>
      <c r="BT122" s="46">
        <v>0.90300000000000002</v>
      </c>
      <c r="BU122" s="46" t="s">
        <v>18</v>
      </c>
      <c r="BV122" s="46">
        <v>10.67</v>
      </c>
      <c r="BW122" s="46">
        <v>10.86</v>
      </c>
      <c r="BX122" s="46">
        <v>0.03</v>
      </c>
      <c r="BY122" s="46">
        <v>0.998</v>
      </c>
      <c r="BZ122" s="46">
        <v>0.93389999999999995</v>
      </c>
      <c r="CA122" s="46" t="s">
        <v>18</v>
      </c>
      <c r="CB122" s="46">
        <v>10.67</v>
      </c>
      <c r="CC122" s="46">
        <v>10.85</v>
      </c>
      <c r="CD122" s="46">
        <v>3.9E-2</v>
      </c>
      <c r="CE122" s="46">
        <v>1.3140000000000001</v>
      </c>
      <c r="CF122" s="46">
        <v>0.89690000000000003</v>
      </c>
      <c r="CG122" s="46" t="s">
        <v>19</v>
      </c>
      <c r="CH122" s="46">
        <v>10.67</v>
      </c>
      <c r="CI122" s="46">
        <v>10.85</v>
      </c>
      <c r="CJ122" s="46">
        <v>3.1E-2</v>
      </c>
      <c r="CK122" s="46">
        <v>1.02</v>
      </c>
      <c r="CL122" s="46">
        <v>0.90290000000000004</v>
      </c>
      <c r="CM122" s="46" t="s">
        <v>18</v>
      </c>
      <c r="CN122" s="46">
        <v>10.67</v>
      </c>
      <c r="CO122" s="46">
        <v>10.85</v>
      </c>
      <c r="CP122" s="46">
        <v>2.8000000000000001E-2</v>
      </c>
      <c r="CQ122" s="46">
        <v>0.95</v>
      </c>
      <c r="CR122" s="46">
        <v>0.91369999999999996</v>
      </c>
      <c r="CS122" s="46" t="s">
        <v>18</v>
      </c>
    </row>
    <row r="123" spans="1:97" ht="15.75" customHeight="1" x14ac:dyDescent="0.25">
      <c r="A123" s="46" t="s">
        <v>121</v>
      </c>
      <c r="B123" s="46">
        <v>12</v>
      </c>
      <c r="C123" s="46">
        <v>16</v>
      </c>
      <c r="D123" s="46" t="s">
        <v>36</v>
      </c>
      <c r="E123" s="46">
        <v>10.74</v>
      </c>
      <c r="F123" s="46">
        <v>2</v>
      </c>
      <c r="G123" s="46">
        <v>3</v>
      </c>
      <c r="H123" s="46">
        <v>10.57</v>
      </c>
      <c r="I123" s="46">
        <v>11.15</v>
      </c>
      <c r="J123" s="46">
        <v>7.0000000000000001E-3</v>
      </c>
      <c r="K123" s="46">
        <v>0.219</v>
      </c>
      <c r="L123" s="46">
        <v>0.93220000000000003</v>
      </c>
      <c r="M123" s="46" t="s">
        <v>19</v>
      </c>
      <c r="N123" s="46">
        <v>10.57</v>
      </c>
      <c r="O123" s="46">
        <v>11.14</v>
      </c>
      <c r="P123" s="46">
        <v>1.7999999999999999E-2</v>
      </c>
      <c r="Q123" s="46">
        <v>0.60399999999999998</v>
      </c>
      <c r="R123" s="46">
        <v>0.92520000000000002</v>
      </c>
      <c r="S123" s="46" t="s">
        <v>19</v>
      </c>
      <c r="T123" s="46">
        <v>10.57</v>
      </c>
      <c r="U123" s="46">
        <v>11.15</v>
      </c>
      <c r="V123" s="46">
        <v>1.2E-2</v>
      </c>
      <c r="W123" s="46">
        <v>0.41499999999999998</v>
      </c>
      <c r="X123" s="46">
        <v>0.92420000000000002</v>
      </c>
      <c r="Y123" s="46" t="s">
        <v>19</v>
      </c>
      <c r="Z123" s="46">
        <v>10.57</v>
      </c>
      <c r="AA123" s="46">
        <v>11.15</v>
      </c>
      <c r="AB123" s="46">
        <v>1.6E-2</v>
      </c>
      <c r="AC123" s="46">
        <v>0.54100000000000004</v>
      </c>
      <c r="AD123" s="46">
        <v>0.93179999999999996</v>
      </c>
      <c r="AE123" s="46" t="s">
        <v>19</v>
      </c>
      <c r="AF123" s="46">
        <v>10.57</v>
      </c>
      <c r="AG123" s="46">
        <v>11.14</v>
      </c>
      <c r="AH123" s="46">
        <v>1.4E-2</v>
      </c>
      <c r="AI123" s="46">
        <v>0.45800000000000002</v>
      </c>
      <c r="AJ123" s="46">
        <v>0.93369999999999997</v>
      </c>
      <c r="AK123" s="46" t="s">
        <v>19</v>
      </c>
      <c r="AL123" s="46">
        <v>10.57</v>
      </c>
      <c r="AM123" s="46">
        <v>11.14</v>
      </c>
      <c r="AN123" s="46">
        <v>2.3E-2</v>
      </c>
      <c r="AO123" s="46">
        <v>0.76300000000000001</v>
      </c>
      <c r="AP123" s="46">
        <v>0.92610000000000003</v>
      </c>
      <c r="AQ123" s="46" t="s">
        <v>19</v>
      </c>
      <c r="AR123" s="46">
        <v>10.57</v>
      </c>
      <c r="AS123" s="46">
        <v>11.15</v>
      </c>
      <c r="AT123" s="46">
        <v>2.3E-2</v>
      </c>
      <c r="AU123" s="46">
        <v>0.75700000000000001</v>
      </c>
      <c r="AV123" s="46">
        <v>0.91990000000000005</v>
      </c>
      <c r="AW123" s="46" t="s">
        <v>19</v>
      </c>
      <c r="AX123" s="46">
        <v>10.57</v>
      </c>
      <c r="AY123" s="46">
        <v>11.15</v>
      </c>
      <c r="AZ123" s="46">
        <v>1.4999999999999999E-2</v>
      </c>
      <c r="BA123" s="46">
        <v>0.49</v>
      </c>
      <c r="BB123" s="46">
        <v>0.92100000000000004</v>
      </c>
      <c r="BC123" s="46" t="s">
        <v>19</v>
      </c>
      <c r="BD123" s="46"/>
      <c r="BE123" s="46"/>
      <c r="BF123" s="46"/>
      <c r="BG123" s="46"/>
      <c r="BH123" s="46"/>
      <c r="BI123" s="46"/>
      <c r="BJ123" s="46">
        <v>10.57</v>
      </c>
      <c r="BK123" s="46">
        <v>11.15</v>
      </c>
      <c r="BL123" s="46">
        <v>8.0000000000000002E-3</v>
      </c>
      <c r="BM123" s="46">
        <v>0.26400000000000001</v>
      </c>
      <c r="BN123" s="46">
        <v>0.92169999999999996</v>
      </c>
      <c r="BO123" s="46" t="s">
        <v>19</v>
      </c>
      <c r="BP123" s="46">
        <v>10.56</v>
      </c>
      <c r="BQ123" s="46">
        <v>11.14</v>
      </c>
      <c r="BR123" s="46">
        <v>0.02</v>
      </c>
      <c r="BS123" s="46">
        <v>0.66</v>
      </c>
      <c r="BT123" s="46">
        <v>0.92889999999999995</v>
      </c>
      <c r="BU123" s="46" t="s">
        <v>19</v>
      </c>
      <c r="BV123" s="46">
        <v>10.57</v>
      </c>
      <c r="BW123" s="46">
        <v>11.15</v>
      </c>
      <c r="BX123" s="46">
        <v>3.4000000000000002E-2</v>
      </c>
      <c r="BY123" s="46">
        <v>1.119</v>
      </c>
      <c r="BZ123" s="46">
        <v>0.93510000000000004</v>
      </c>
      <c r="CA123" s="46" t="s">
        <v>19</v>
      </c>
      <c r="CB123" s="46">
        <v>10.57</v>
      </c>
      <c r="CC123" s="46">
        <v>11.14</v>
      </c>
      <c r="CD123" s="46">
        <v>3.4000000000000002E-2</v>
      </c>
      <c r="CE123" s="46">
        <v>1.137</v>
      </c>
      <c r="CF123" s="46">
        <v>0.91500000000000004</v>
      </c>
      <c r="CG123" s="46" t="s">
        <v>19</v>
      </c>
      <c r="CH123" s="46">
        <v>10.57</v>
      </c>
      <c r="CI123" s="46">
        <v>11.15</v>
      </c>
      <c r="CJ123" s="46">
        <v>3.4000000000000002E-2</v>
      </c>
      <c r="CK123" s="46">
        <v>1.117</v>
      </c>
      <c r="CL123" s="46">
        <v>0.91959999999999997</v>
      </c>
      <c r="CM123" s="46" t="s">
        <v>19</v>
      </c>
      <c r="CN123" s="46">
        <v>10.57</v>
      </c>
      <c r="CO123" s="46">
        <v>11.15</v>
      </c>
      <c r="CP123" s="46">
        <v>0.01</v>
      </c>
      <c r="CQ123" s="46">
        <v>0.32600000000000001</v>
      </c>
      <c r="CR123" s="46">
        <v>0.92779999999999996</v>
      </c>
      <c r="CS123" s="46" t="s">
        <v>19</v>
      </c>
    </row>
    <row r="124" spans="1:97" ht="15.75" customHeight="1" x14ac:dyDescent="0.25">
      <c r="A124" s="46" t="s">
        <v>121</v>
      </c>
      <c r="B124" s="46">
        <v>12</v>
      </c>
      <c r="C124" s="46">
        <v>27</v>
      </c>
      <c r="D124" s="46" t="s">
        <v>37</v>
      </c>
      <c r="E124" s="46">
        <v>10.59</v>
      </c>
      <c r="F124" s="46">
        <v>2</v>
      </c>
      <c r="G124" s="46">
        <v>14</v>
      </c>
      <c r="H124" s="46">
        <v>10.4</v>
      </c>
      <c r="I124" s="46">
        <v>10.81</v>
      </c>
      <c r="J124" s="46">
        <v>0.23400000000000001</v>
      </c>
      <c r="K124" s="46">
        <v>1.6719999999999999</v>
      </c>
      <c r="L124" s="46">
        <v>0.95250000000000001</v>
      </c>
      <c r="M124" s="46" t="s">
        <v>19</v>
      </c>
      <c r="N124" s="46">
        <v>10.4</v>
      </c>
      <c r="O124" s="46">
        <v>10.81</v>
      </c>
      <c r="P124" s="46">
        <v>0.27</v>
      </c>
      <c r="Q124" s="46">
        <v>1.929</v>
      </c>
      <c r="R124" s="46">
        <v>0.95320000000000005</v>
      </c>
      <c r="S124" s="46" t="s">
        <v>19</v>
      </c>
      <c r="T124" s="46">
        <v>10.4</v>
      </c>
      <c r="U124" s="46">
        <v>10.81</v>
      </c>
      <c r="V124" s="46">
        <v>0.254</v>
      </c>
      <c r="W124" s="46">
        <v>1.8129999999999999</v>
      </c>
      <c r="X124" s="46">
        <v>0.94489999999999996</v>
      </c>
      <c r="Y124" s="46" t="s">
        <v>19</v>
      </c>
      <c r="Z124" s="46">
        <v>10.4</v>
      </c>
      <c r="AA124" s="46">
        <v>10.81</v>
      </c>
      <c r="AB124" s="46">
        <v>0.27800000000000002</v>
      </c>
      <c r="AC124" s="46">
        <v>1.988</v>
      </c>
      <c r="AD124" s="46">
        <v>0.94730000000000003</v>
      </c>
      <c r="AE124" s="46" t="s">
        <v>19</v>
      </c>
      <c r="AF124" s="46">
        <v>10.4</v>
      </c>
      <c r="AG124" s="46">
        <v>10.81</v>
      </c>
      <c r="AH124" s="46">
        <v>0.312</v>
      </c>
      <c r="AI124" s="46">
        <v>2.2290000000000001</v>
      </c>
      <c r="AJ124" s="46">
        <v>0.95420000000000005</v>
      </c>
      <c r="AK124" s="46" t="s">
        <v>19</v>
      </c>
      <c r="AL124" s="46">
        <v>10.4</v>
      </c>
      <c r="AM124" s="46">
        <v>10.81</v>
      </c>
      <c r="AN124" s="46">
        <v>0.28199999999999997</v>
      </c>
      <c r="AO124" s="46">
        <v>2.012</v>
      </c>
      <c r="AP124" s="46">
        <v>0.94589999999999996</v>
      </c>
      <c r="AQ124" s="46" t="s">
        <v>19</v>
      </c>
      <c r="AR124" s="46">
        <v>10.4</v>
      </c>
      <c r="AS124" s="46">
        <v>10.81</v>
      </c>
      <c r="AT124" s="46">
        <v>0.51</v>
      </c>
      <c r="AU124" s="46">
        <v>3.6429999999999998</v>
      </c>
      <c r="AV124" s="46">
        <v>0.94030000000000002</v>
      </c>
      <c r="AW124" s="46" t="s">
        <v>19</v>
      </c>
      <c r="AX124" s="46">
        <v>10.4</v>
      </c>
      <c r="AY124" s="46">
        <v>10.81</v>
      </c>
      <c r="AZ124" s="46">
        <v>0.47899999999999998</v>
      </c>
      <c r="BA124" s="46">
        <v>3.4209999999999998</v>
      </c>
      <c r="BB124" s="46">
        <v>0.94779999999999998</v>
      </c>
      <c r="BC124" s="46" t="s">
        <v>19</v>
      </c>
      <c r="BD124" s="46"/>
      <c r="BE124" s="46"/>
      <c r="BF124" s="46"/>
      <c r="BG124" s="46"/>
      <c r="BH124" s="46"/>
      <c r="BI124" s="46"/>
      <c r="BJ124" s="46">
        <v>10.4</v>
      </c>
      <c r="BK124" s="46">
        <v>10.81</v>
      </c>
      <c r="BL124" s="46">
        <v>0.752</v>
      </c>
      <c r="BM124" s="46">
        <v>5.3710000000000004</v>
      </c>
      <c r="BN124" s="46">
        <v>0.94159999999999999</v>
      </c>
      <c r="BO124" s="46" t="s">
        <v>19</v>
      </c>
      <c r="BP124" s="46">
        <v>10.4</v>
      </c>
      <c r="BQ124" s="46">
        <v>10.81</v>
      </c>
      <c r="BR124" s="46">
        <v>0.76700000000000002</v>
      </c>
      <c r="BS124" s="46">
        <v>5.4809999999999999</v>
      </c>
      <c r="BT124" s="46">
        <v>0.93869999999999998</v>
      </c>
      <c r="BU124" s="46" t="s">
        <v>19</v>
      </c>
      <c r="BV124" s="46">
        <v>10.4</v>
      </c>
      <c r="BW124" s="46">
        <v>10.82</v>
      </c>
      <c r="BX124" s="46">
        <v>0.78800000000000003</v>
      </c>
      <c r="BY124" s="46">
        <v>5.6280000000000001</v>
      </c>
      <c r="BZ124" s="46">
        <v>0.94440000000000002</v>
      </c>
      <c r="CA124" s="46" t="s">
        <v>19</v>
      </c>
      <c r="CB124" s="46">
        <v>10.4</v>
      </c>
      <c r="CC124" s="46">
        <v>10.81</v>
      </c>
      <c r="CD124" s="46">
        <v>1.25</v>
      </c>
      <c r="CE124" s="46">
        <v>8.9309999999999992</v>
      </c>
      <c r="CF124" s="46">
        <v>0.93440000000000001</v>
      </c>
      <c r="CG124" s="46" t="s">
        <v>19</v>
      </c>
      <c r="CH124" s="46">
        <v>10.4</v>
      </c>
      <c r="CI124" s="46">
        <v>10.81</v>
      </c>
      <c r="CJ124" s="46">
        <v>1.264</v>
      </c>
      <c r="CK124" s="46">
        <v>9.0259999999999998</v>
      </c>
      <c r="CL124" s="46">
        <v>0.93089999999999995</v>
      </c>
      <c r="CM124" s="46" t="s">
        <v>19</v>
      </c>
      <c r="CN124" s="46">
        <v>10.4</v>
      </c>
      <c r="CO124" s="46">
        <v>10.81</v>
      </c>
      <c r="CP124" s="46">
        <v>1.2450000000000001</v>
      </c>
      <c r="CQ124" s="46">
        <v>8.8949999999999996</v>
      </c>
      <c r="CR124" s="46">
        <v>0.94469999999999998</v>
      </c>
      <c r="CS124" s="46" t="s">
        <v>19</v>
      </c>
    </row>
    <row r="125" spans="1:97" ht="15.75" customHeight="1" x14ac:dyDescent="0.25">
      <c r="A125" s="46" t="s">
        <v>121</v>
      </c>
      <c r="B125" s="46">
        <v>12</v>
      </c>
      <c r="C125" s="46">
        <v>27</v>
      </c>
      <c r="D125" s="46" t="s">
        <v>37</v>
      </c>
      <c r="E125" s="46">
        <v>10.59</v>
      </c>
      <c r="F125" s="46">
        <v>3</v>
      </c>
      <c r="G125" s="46">
        <v>14</v>
      </c>
      <c r="H125" s="46">
        <v>10.45</v>
      </c>
      <c r="I125" s="46">
        <v>11.04</v>
      </c>
      <c r="J125" s="46">
        <v>0.222</v>
      </c>
      <c r="K125" s="46">
        <v>1.5840000000000001</v>
      </c>
      <c r="L125" s="46">
        <v>0.92479999999999996</v>
      </c>
      <c r="M125" s="46" t="s">
        <v>19</v>
      </c>
      <c r="N125" s="46">
        <v>10.45</v>
      </c>
      <c r="O125" s="46">
        <v>11.04</v>
      </c>
      <c r="P125" s="46">
        <v>0.23200000000000001</v>
      </c>
      <c r="Q125" s="46">
        <v>1.659</v>
      </c>
      <c r="R125" s="46">
        <v>0.91749999999999998</v>
      </c>
      <c r="S125" s="46" t="s">
        <v>19</v>
      </c>
      <c r="T125" s="46">
        <v>10.45</v>
      </c>
      <c r="U125" s="46">
        <v>11.04</v>
      </c>
      <c r="V125" s="46">
        <v>0.221</v>
      </c>
      <c r="W125" s="46">
        <v>1.5780000000000001</v>
      </c>
      <c r="X125" s="46">
        <v>0.91990000000000005</v>
      </c>
      <c r="Y125" s="46" t="s">
        <v>19</v>
      </c>
      <c r="Z125" s="46">
        <v>10.45</v>
      </c>
      <c r="AA125" s="46">
        <v>11.04</v>
      </c>
      <c r="AB125" s="46">
        <v>0.25600000000000001</v>
      </c>
      <c r="AC125" s="46">
        <v>1.8320000000000001</v>
      </c>
      <c r="AD125" s="46">
        <v>0.92279999999999995</v>
      </c>
      <c r="AE125" s="46" t="s">
        <v>19</v>
      </c>
      <c r="AF125" s="46">
        <v>10.45</v>
      </c>
      <c r="AG125" s="46">
        <v>11.04</v>
      </c>
      <c r="AH125" s="46">
        <v>0.29799999999999999</v>
      </c>
      <c r="AI125" s="46">
        <v>2.1269999999999998</v>
      </c>
      <c r="AJ125" s="46">
        <v>0.93</v>
      </c>
      <c r="AK125" s="46" t="s">
        <v>19</v>
      </c>
      <c r="AL125" s="46">
        <v>10.45</v>
      </c>
      <c r="AM125" s="46">
        <v>11.04</v>
      </c>
      <c r="AN125" s="46">
        <v>0.25900000000000001</v>
      </c>
      <c r="AO125" s="46">
        <v>1.853</v>
      </c>
      <c r="AP125" s="46">
        <v>0.91990000000000005</v>
      </c>
      <c r="AQ125" s="46" t="s">
        <v>19</v>
      </c>
      <c r="AR125" s="46">
        <v>10.45</v>
      </c>
      <c r="AS125" s="46">
        <v>11.04</v>
      </c>
      <c r="AT125" s="46">
        <v>0.44500000000000001</v>
      </c>
      <c r="AU125" s="46">
        <v>3.177</v>
      </c>
      <c r="AV125" s="46">
        <v>0.92889999999999995</v>
      </c>
      <c r="AW125" s="46" t="s">
        <v>19</v>
      </c>
      <c r="AX125" s="46">
        <v>10.45</v>
      </c>
      <c r="AY125" s="46">
        <v>11.04</v>
      </c>
      <c r="AZ125" s="46">
        <v>0.45400000000000001</v>
      </c>
      <c r="BA125" s="46">
        <v>3.2429999999999999</v>
      </c>
      <c r="BB125" s="46">
        <v>0.92889999999999995</v>
      </c>
      <c r="BC125" s="46" t="s">
        <v>19</v>
      </c>
      <c r="BD125" s="46"/>
      <c r="BE125" s="46"/>
      <c r="BF125" s="46"/>
      <c r="BG125" s="46"/>
      <c r="BH125" s="46"/>
      <c r="BI125" s="46"/>
      <c r="BJ125" s="46">
        <v>10.45</v>
      </c>
      <c r="BK125" s="46">
        <v>11.04</v>
      </c>
      <c r="BL125" s="46">
        <v>0.72399999999999998</v>
      </c>
      <c r="BM125" s="46">
        <v>5.1719999999999997</v>
      </c>
      <c r="BN125" s="46">
        <v>0.92269999999999996</v>
      </c>
      <c r="BO125" s="46" t="s">
        <v>19</v>
      </c>
      <c r="BP125" s="46">
        <v>10.45</v>
      </c>
      <c r="BQ125" s="46">
        <v>11.03</v>
      </c>
      <c r="BR125" s="46">
        <v>0.746</v>
      </c>
      <c r="BS125" s="46">
        <v>5.3319999999999999</v>
      </c>
      <c r="BT125" s="46">
        <v>0.90090000000000003</v>
      </c>
      <c r="BU125" s="46" t="s">
        <v>19</v>
      </c>
      <c r="BV125" s="46">
        <v>10.45</v>
      </c>
      <c r="BW125" s="46">
        <v>11.04</v>
      </c>
      <c r="BX125" s="46">
        <v>0.74199999999999999</v>
      </c>
      <c r="BY125" s="46">
        <v>5.2969999999999997</v>
      </c>
      <c r="BZ125" s="46">
        <v>0.94310000000000005</v>
      </c>
      <c r="CA125" s="46" t="s">
        <v>19</v>
      </c>
      <c r="CB125" s="46">
        <v>10.45</v>
      </c>
      <c r="CC125" s="46">
        <v>11.04</v>
      </c>
      <c r="CD125" s="46">
        <v>1.224</v>
      </c>
      <c r="CE125" s="46">
        <v>8.7449999999999992</v>
      </c>
      <c r="CF125" s="46">
        <v>0.91669999999999996</v>
      </c>
      <c r="CG125" s="46" t="s">
        <v>19</v>
      </c>
      <c r="CH125" s="46">
        <v>10.45</v>
      </c>
      <c r="CI125" s="46">
        <v>11.04</v>
      </c>
      <c r="CJ125" s="46">
        <v>1.2030000000000001</v>
      </c>
      <c r="CK125" s="46">
        <v>8.5950000000000006</v>
      </c>
      <c r="CL125" s="46">
        <v>0.92279999999999995</v>
      </c>
      <c r="CM125" s="46" t="s">
        <v>19</v>
      </c>
      <c r="CN125" s="46">
        <v>10.45</v>
      </c>
      <c r="CO125" s="46">
        <v>11.04</v>
      </c>
      <c r="CP125" s="46">
        <v>1.222</v>
      </c>
      <c r="CQ125" s="46">
        <v>8.7249999999999996</v>
      </c>
      <c r="CR125" s="46">
        <v>0.92749999999999999</v>
      </c>
      <c r="CS125" s="46" t="s">
        <v>19</v>
      </c>
    </row>
    <row r="126" spans="1:97" ht="15.75" customHeight="1" x14ac:dyDescent="0.25">
      <c r="A126" s="46" t="s">
        <v>121</v>
      </c>
      <c r="B126" s="46">
        <v>13</v>
      </c>
      <c r="C126" s="46">
        <v>27</v>
      </c>
      <c r="D126" s="46" t="s">
        <v>38</v>
      </c>
      <c r="E126" s="46">
        <v>8.84</v>
      </c>
      <c r="F126" s="46">
        <v>3</v>
      </c>
      <c r="G126" s="46">
        <v>13</v>
      </c>
      <c r="H126" s="46">
        <v>8.8000000000000007</v>
      </c>
      <c r="I126" s="46">
        <v>9.1199999999999992</v>
      </c>
      <c r="J126" s="46">
        <v>0.249</v>
      </c>
      <c r="K126" s="46">
        <v>1.919</v>
      </c>
      <c r="L126" s="46">
        <v>0.94650000000000001</v>
      </c>
      <c r="M126" s="46" t="s">
        <v>19</v>
      </c>
      <c r="N126" s="46">
        <v>8.7899999999999991</v>
      </c>
      <c r="O126" s="46">
        <v>9.11</v>
      </c>
      <c r="P126" s="46">
        <v>0.28399999999999997</v>
      </c>
      <c r="Q126" s="46">
        <v>2.1819999999999999</v>
      </c>
      <c r="R126" s="46">
        <v>0.94430000000000003</v>
      </c>
      <c r="S126" s="46" t="s">
        <v>19</v>
      </c>
      <c r="T126" s="46">
        <v>8.8000000000000007</v>
      </c>
      <c r="U126" s="46">
        <v>9.11</v>
      </c>
      <c r="V126" s="46">
        <v>0.26</v>
      </c>
      <c r="W126" s="46">
        <v>1.9990000000000001</v>
      </c>
      <c r="X126" s="46">
        <v>0.93840000000000001</v>
      </c>
      <c r="Y126" s="46" t="s">
        <v>19</v>
      </c>
      <c r="Z126" s="46">
        <v>8.8000000000000007</v>
      </c>
      <c r="AA126" s="46">
        <v>9.1199999999999992</v>
      </c>
      <c r="AB126" s="46">
        <v>0.27700000000000002</v>
      </c>
      <c r="AC126" s="46">
        <v>2.1280000000000001</v>
      </c>
      <c r="AD126" s="46">
        <v>0.94650000000000001</v>
      </c>
      <c r="AE126" s="46" t="s">
        <v>19</v>
      </c>
      <c r="AF126" s="46">
        <v>8.7899999999999991</v>
      </c>
      <c r="AG126" s="46">
        <v>9.11</v>
      </c>
      <c r="AH126" s="46">
        <v>0.33500000000000002</v>
      </c>
      <c r="AI126" s="46">
        <v>2.5750000000000002</v>
      </c>
      <c r="AJ126" s="46">
        <v>0.95179999999999998</v>
      </c>
      <c r="AK126" s="46" t="s">
        <v>19</v>
      </c>
      <c r="AL126" s="46">
        <v>8.7899999999999991</v>
      </c>
      <c r="AM126" s="46">
        <v>9.11</v>
      </c>
      <c r="AN126" s="46">
        <v>0.29599999999999999</v>
      </c>
      <c r="AO126" s="46">
        <v>2.2770000000000001</v>
      </c>
      <c r="AP126" s="46">
        <v>0.94569999999999999</v>
      </c>
      <c r="AQ126" s="46" t="s">
        <v>19</v>
      </c>
      <c r="AR126" s="46">
        <v>8.8000000000000007</v>
      </c>
      <c r="AS126" s="46">
        <v>9.11</v>
      </c>
      <c r="AT126" s="46">
        <v>0.499</v>
      </c>
      <c r="AU126" s="46">
        <v>3.8410000000000002</v>
      </c>
      <c r="AV126" s="46">
        <v>0.9456</v>
      </c>
      <c r="AW126" s="46" t="s">
        <v>19</v>
      </c>
      <c r="AX126" s="46">
        <v>8.8000000000000007</v>
      </c>
      <c r="AY126" s="46">
        <v>9.1199999999999992</v>
      </c>
      <c r="AZ126" s="46">
        <v>0.498</v>
      </c>
      <c r="BA126" s="46">
        <v>3.831</v>
      </c>
      <c r="BB126" s="46">
        <v>0.94310000000000005</v>
      </c>
      <c r="BC126" s="46" t="s">
        <v>19</v>
      </c>
      <c r="BD126" s="46"/>
      <c r="BE126" s="46"/>
      <c r="BF126" s="46"/>
      <c r="BG126" s="46"/>
      <c r="BH126" s="46"/>
      <c r="BI126" s="46"/>
      <c r="BJ126" s="46">
        <v>8.8000000000000007</v>
      </c>
      <c r="BK126" s="46">
        <v>9.11</v>
      </c>
      <c r="BL126" s="46">
        <v>0.74399999999999999</v>
      </c>
      <c r="BM126" s="46">
        <v>5.7270000000000003</v>
      </c>
      <c r="BN126" s="46">
        <v>0.95730000000000004</v>
      </c>
      <c r="BO126" s="46" t="s">
        <v>19</v>
      </c>
      <c r="BP126" s="46">
        <v>8.7899999999999991</v>
      </c>
      <c r="BQ126" s="46">
        <v>9.11</v>
      </c>
      <c r="BR126" s="46">
        <v>0.74299999999999999</v>
      </c>
      <c r="BS126" s="46">
        <v>5.7160000000000002</v>
      </c>
      <c r="BT126" s="46">
        <v>0.95179999999999998</v>
      </c>
      <c r="BU126" s="46" t="s">
        <v>19</v>
      </c>
      <c r="BV126" s="46">
        <v>8.7899999999999991</v>
      </c>
      <c r="BW126" s="46">
        <v>9.11</v>
      </c>
      <c r="BX126" s="46">
        <v>0.78</v>
      </c>
      <c r="BY126" s="46">
        <v>5.9960000000000004</v>
      </c>
      <c r="BZ126" s="46">
        <v>0.96009999999999995</v>
      </c>
      <c r="CA126" s="46" t="s">
        <v>19</v>
      </c>
      <c r="CB126" s="46">
        <v>8.7899999999999991</v>
      </c>
      <c r="CC126" s="46">
        <v>9.11</v>
      </c>
      <c r="CD126" s="46">
        <v>1.1890000000000001</v>
      </c>
      <c r="CE126" s="46">
        <v>9.1460000000000008</v>
      </c>
      <c r="CF126" s="46">
        <v>0.94399999999999995</v>
      </c>
      <c r="CG126" s="46" t="s">
        <v>19</v>
      </c>
      <c r="CH126" s="46">
        <v>8.7899999999999991</v>
      </c>
      <c r="CI126" s="46">
        <v>9.11</v>
      </c>
      <c r="CJ126" s="46">
        <v>1.196</v>
      </c>
      <c r="CK126" s="46">
        <v>9.1980000000000004</v>
      </c>
      <c r="CL126" s="46">
        <v>0.94120000000000004</v>
      </c>
      <c r="CM126" s="46" t="s">
        <v>19</v>
      </c>
      <c r="CN126" s="46">
        <v>8.7899999999999991</v>
      </c>
      <c r="CO126" s="46">
        <v>9.11</v>
      </c>
      <c r="CP126" s="46">
        <v>1.1950000000000001</v>
      </c>
      <c r="CQ126" s="46">
        <v>9.1920000000000002</v>
      </c>
      <c r="CR126" s="46">
        <v>0.93540000000000001</v>
      </c>
      <c r="CS126" s="46" t="s">
        <v>19</v>
      </c>
    </row>
    <row r="127" spans="1:97" ht="15.75" customHeight="1" x14ac:dyDescent="0.25">
      <c r="A127" s="46" t="s">
        <v>121</v>
      </c>
      <c r="B127" s="46">
        <v>17</v>
      </c>
      <c r="C127" s="46">
        <v>27</v>
      </c>
      <c r="D127" s="46" t="s">
        <v>39</v>
      </c>
      <c r="E127" s="46">
        <v>7.29</v>
      </c>
      <c r="F127" s="46">
        <v>1</v>
      </c>
      <c r="G127" s="46">
        <v>9</v>
      </c>
      <c r="H127" s="46">
        <v>7.06</v>
      </c>
      <c r="I127" s="46">
        <v>7.49</v>
      </c>
      <c r="J127" s="46">
        <v>0.22700000000000001</v>
      </c>
      <c r="K127" s="46">
        <v>2.5169999999999999</v>
      </c>
      <c r="L127" s="46">
        <v>0.92949999999999999</v>
      </c>
      <c r="M127" s="46" t="s">
        <v>19</v>
      </c>
      <c r="N127" s="46">
        <v>7.06</v>
      </c>
      <c r="O127" s="46">
        <v>7.48</v>
      </c>
      <c r="P127" s="46">
        <v>0.246</v>
      </c>
      <c r="Q127" s="46">
        <v>2.7370000000000001</v>
      </c>
      <c r="R127" s="46">
        <v>0.92879999999999996</v>
      </c>
      <c r="S127" s="46" t="s">
        <v>18</v>
      </c>
      <c r="T127" s="46">
        <v>7.06</v>
      </c>
      <c r="U127" s="46">
        <v>7.49</v>
      </c>
      <c r="V127" s="46">
        <v>0.23</v>
      </c>
      <c r="W127" s="46">
        <v>2.5550000000000002</v>
      </c>
      <c r="X127" s="46">
        <v>0.91790000000000005</v>
      </c>
      <c r="Y127" s="46" t="s">
        <v>19</v>
      </c>
      <c r="Z127" s="46">
        <v>7.06</v>
      </c>
      <c r="AA127" s="46">
        <v>7.49</v>
      </c>
      <c r="AB127" s="46">
        <v>0.26600000000000001</v>
      </c>
      <c r="AC127" s="46">
        <v>2.95</v>
      </c>
      <c r="AD127" s="46">
        <v>0.93240000000000001</v>
      </c>
      <c r="AE127" s="46" t="s">
        <v>19</v>
      </c>
      <c r="AF127" s="46">
        <v>7.06</v>
      </c>
      <c r="AG127" s="46">
        <v>7.49</v>
      </c>
      <c r="AH127" s="46">
        <v>0.32200000000000001</v>
      </c>
      <c r="AI127" s="46">
        <v>3.5790000000000002</v>
      </c>
      <c r="AJ127" s="46">
        <v>0.93489999999999995</v>
      </c>
      <c r="AK127" s="46" t="s">
        <v>19</v>
      </c>
      <c r="AL127" s="46">
        <v>7.06</v>
      </c>
      <c r="AM127" s="46">
        <v>7.49</v>
      </c>
      <c r="AN127" s="46">
        <v>0.28299999999999997</v>
      </c>
      <c r="AO127" s="46">
        <v>3.1429999999999998</v>
      </c>
      <c r="AP127" s="46">
        <v>0.92069999999999996</v>
      </c>
      <c r="AQ127" s="46" t="s">
        <v>18</v>
      </c>
      <c r="AR127" s="46">
        <v>7.06</v>
      </c>
      <c r="AS127" s="46">
        <v>7.49</v>
      </c>
      <c r="AT127" s="46">
        <v>0.42899999999999999</v>
      </c>
      <c r="AU127" s="46">
        <v>4.7629999999999999</v>
      </c>
      <c r="AV127" s="46">
        <v>0.92659999999999998</v>
      </c>
      <c r="AW127" s="46" t="s">
        <v>19</v>
      </c>
      <c r="AX127" s="46">
        <v>7.06</v>
      </c>
      <c r="AY127" s="46">
        <v>7.49</v>
      </c>
      <c r="AZ127" s="46">
        <v>0.42099999999999999</v>
      </c>
      <c r="BA127" s="46">
        <v>4.6820000000000004</v>
      </c>
      <c r="BB127" s="46">
        <v>0.92430000000000001</v>
      </c>
      <c r="BC127" s="46" t="s">
        <v>18</v>
      </c>
      <c r="BD127" s="46"/>
      <c r="BE127" s="46"/>
      <c r="BF127" s="46"/>
      <c r="BG127" s="46"/>
      <c r="BH127" s="46"/>
      <c r="BI127" s="46"/>
      <c r="BJ127" s="46">
        <v>7.06</v>
      </c>
      <c r="BK127" s="46">
        <v>7.49</v>
      </c>
      <c r="BL127" s="46">
        <v>0.56399999999999995</v>
      </c>
      <c r="BM127" s="46">
        <v>6.2720000000000002</v>
      </c>
      <c r="BN127" s="46">
        <v>0.90759999999999996</v>
      </c>
      <c r="BO127" s="46" t="s">
        <v>18</v>
      </c>
      <c r="BP127" s="46">
        <v>7.06</v>
      </c>
      <c r="BQ127" s="46">
        <v>7.48</v>
      </c>
      <c r="BR127" s="46">
        <v>0.55000000000000004</v>
      </c>
      <c r="BS127" s="46">
        <v>6.1070000000000002</v>
      </c>
      <c r="BT127" s="46">
        <v>0.92400000000000004</v>
      </c>
      <c r="BU127" s="46" t="s">
        <v>18</v>
      </c>
      <c r="BV127" s="46">
        <v>7.06</v>
      </c>
      <c r="BW127" s="46">
        <v>7.48</v>
      </c>
      <c r="BX127" s="46">
        <v>0.58399999999999996</v>
      </c>
      <c r="BY127" s="46">
        <v>6.4850000000000003</v>
      </c>
      <c r="BZ127" s="46">
        <v>0.91539999999999999</v>
      </c>
      <c r="CA127" s="46" t="s">
        <v>18</v>
      </c>
      <c r="CB127" s="46">
        <v>7.06</v>
      </c>
      <c r="CC127" s="46">
        <v>7.49</v>
      </c>
      <c r="CD127" s="46">
        <v>0.65500000000000003</v>
      </c>
      <c r="CE127" s="46">
        <v>7.2779999999999996</v>
      </c>
      <c r="CF127" s="46">
        <v>0.93240000000000001</v>
      </c>
      <c r="CG127" s="46" t="s">
        <v>19</v>
      </c>
      <c r="CH127" s="46">
        <v>7.06</v>
      </c>
      <c r="CI127" s="46">
        <v>7.49</v>
      </c>
      <c r="CJ127" s="46">
        <v>0.66100000000000003</v>
      </c>
      <c r="CK127" s="46">
        <v>7.3410000000000002</v>
      </c>
      <c r="CL127" s="46">
        <v>0.91700000000000004</v>
      </c>
      <c r="CM127" s="46" t="s">
        <v>18</v>
      </c>
      <c r="CN127" s="46">
        <v>7.06</v>
      </c>
      <c r="CO127" s="46">
        <v>7.48</v>
      </c>
      <c r="CP127" s="46">
        <v>0.65900000000000003</v>
      </c>
      <c r="CQ127" s="46">
        <v>7.32</v>
      </c>
      <c r="CR127" s="46">
        <v>0.90780000000000005</v>
      </c>
      <c r="CS127" s="46" t="s">
        <v>18</v>
      </c>
    </row>
    <row r="128" spans="1:97" ht="15.75" customHeight="1" x14ac:dyDescent="0.25">
      <c r="A128" s="46" t="s">
        <v>121</v>
      </c>
      <c r="B128" s="46">
        <v>17</v>
      </c>
      <c r="C128" s="46">
        <v>28</v>
      </c>
      <c r="D128" s="46" t="s">
        <v>40</v>
      </c>
      <c r="E128" s="46">
        <v>9.39</v>
      </c>
      <c r="F128" s="46">
        <v>2</v>
      </c>
      <c r="G128" s="46">
        <v>10</v>
      </c>
      <c r="H128" s="46">
        <v>9.23</v>
      </c>
      <c r="I128" s="46">
        <v>9.42</v>
      </c>
      <c r="J128" s="46">
        <v>0.192</v>
      </c>
      <c r="K128" s="46">
        <v>1.9239999999999999</v>
      </c>
      <c r="L128" s="46">
        <v>0.93230000000000002</v>
      </c>
      <c r="M128" s="46" t="s">
        <v>18</v>
      </c>
      <c r="N128" s="46">
        <v>9.23</v>
      </c>
      <c r="O128" s="46">
        <v>9.41</v>
      </c>
      <c r="P128" s="46">
        <v>0.19700000000000001</v>
      </c>
      <c r="Q128" s="46">
        <v>1.972</v>
      </c>
      <c r="R128" s="46">
        <v>0.89600000000000002</v>
      </c>
      <c r="S128" s="46" t="s">
        <v>18</v>
      </c>
      <c r="T128" s="46">
        <v>9.23</v>
      </c>
      <c r="U128" s="46">
        <v>9.42</v>
      </c>
      <c r="V128" s="46">
        <v>0.182</v>
      </c>
      <c r="W128" s="46">
        <v>1.825</v>
      </c>
      <c r="X128" s="46">
        <v>0.91820000000000002</v>
      </c>
      <c r="Y128" s="46" t="s">
        <v>18</v>
      </c>
      <c r="Z128" s="46">
        <v>9.23</v>
      </c>
      <c r="AA128" s="46">
        <v>9.42</v>
      </c>
      <c r="AB128" s="46">
        <v>0.20100000000000001</v>
      </c>
      <c r="AC128" s="46">
        <v>2.0099999999999998</v>
      </c>
      <c r="AD128" s="46">
        <v>0.9446</v>
      </c>
      <c r="AE128" s="46" t="s">
        <v>18</v>
      </c>
      <c r="AF128" s="46">
        <v>9.23</v>
      </c>
      <c r="AG128" s="46">
        <v>9.42</v>
      </c>
      <c r="AH128" s="46">
        <v>0.25</v>
      </c>
      <c r="AI128" s="46">
        <v>2.5019999999999998</v>
      </c>
      <c r="AJ128" s="46">
        <v>0.94220000000000004</v>
      </c>
      <c r="AK128" s="46" t="s">
        <v>19</v>
      </c>
      <c r="AL128" s="46">
        <v>9.23</v>
      </c>
      <c r="AM128" s="46">
        <v>9.42</v>
      </c>
      <c r="AN128" s="46">
        <v>0.21299999999999999</v>
      </c>
      <c r="AO128" s="46">
        <v>2.1349999999999998</v>
      </c>
      <c r="AP128" s="46">
        <v>0.88800000000000001</v>
      </c>
      <c r="AQ128" s="46" t="s">
        <v>18</v>
      </c>
      <c r="AR128" s="46">
        <v>9.23</v>
      </c>
      <c r="AS128" s="46">
        <v>9.42</v>
      </c>
      <c r="AT128" s="46">
        <v>0.32300000000000001</v>
      </c>
      <c r="AU128" s="46">
        <v>3.23</v>
      </c>
      <c r="AV128" s="46">
        <v>0.92910000000000004</v>
      </c>
      <c r="AW128" s="46" t="s">
        <v>18</v>
      </c>
      <c r="AX128" s="46">
        <v>9.23</v>
      </c>
      <c r="AY128" s="46">
        <v>9.42</v>
      </c>
      <c r="AZ128" s="46">
        <v>0.32500000000000001</v>
      </c>
      <c r="BA128" s="46">
        <v>3.254</v>
      </c>
      <c r="BB128" s="46">
        <v>0.92320000000000002</v>
      </c>
      <c r="BC128" s="46" t="s">
        <v>18</v>
      </c>
      <c r="BD128" s="46"/>
      <c r="BE128" s="46"/>
      <c r="BF128" s="46"/>
      <c r="BG128" s="46"/>
      <c r="BH128" s="46"/>
      <c r="BI128" s="46"/>
      <c r="BJ128" s="46">
        <v>9.23</v>
      </c>
      <c r="BK128" s="46">
        <v>9.42</v>
      </c>
      <c r="BL128" s="46">
        <v>0.41499999999999998</v>
      </c>
      <c r="BM128" s="46">
        <v>4.1459999999999999</v>
      </c>
      <c r="BN128" s="46">
        <v>0.92430000000000001</v>
      </c>
      <c r="BO128" s="46" t="s">
        <v>18</v>
      </c>
      <c r="BP128" s="46">
        <v>9.23</v>
      </c>
      <c r="BQ128" s="46">
        <v>9.41</v>
      </c>
      <c r="BR128" s="46">
        <v>0.41</v>
      </c>
      <c r="BS128" s="46">
        <v>4.1040000000000001</v>
      </c>
      <c r="BT128" s="46">
        <v>0.92969999999999997</v>
      </c>
      <c r="BU128" s="46" t="s">
        <v>18</v>
      </c>
      <c r="BV128" s="46">
        <v>9.23</v>
      </c>
      <c r="BW128" s="46">
        <v>9.41</v>
      </c>
      <c r="BX128" s="46">
        <v>0.437</v>
      </c>
      <c r="BY128" s="46">
        <v>4.3739999999999997</v>
      </c>
      <c r="BZ128" s="46">
        <v>0.87639999999999996</v>
      </c>
      <c r="CA128" s="46" t="s">
        <v>18</v>
      </c>
      <c r="CB128" s="46">
        <v>9.23</v>
      </c>
      <c r="CC128" s="46">
        <v>9.42</v>
      </c>
      <c r="CD128" s="46">
        <v>0.47399999999999998</v>
      </c>
      <c r="CE128" s="46">
        <v>4.74</v>
      </c>
      <c r="CF128" s="46">
        <v>0.9536</v>
      </c>
      <c r="CG128" s="46" t="s">
        <v>18</v>
      </c>
      <c r="CH128" s="46">
        <v>9.23</v>
      </c>
      <c r="CI128" s="46">
        <v>9.42</v>
      </c>
      <c r="CJ128" s="46">
        <v>0.48099999999999998</v>
      </c>
      <c r="CK128" s="46">
        <v>4.8070000000000004</v>
      </c>
      <c r="CL128" s="46">
        <v>0.93359999999999999</v>
      </c>
      <c r="CM128" s="46" t="s">
        <v>18</v>
      </c>
      <c r="CN128" s="46">
        <v>9.23</v>
      </c>
      <c r="CO128" s="46">
        <v>9.42</v>
      </c>
      <c r="CP128" s="46">
        <v>0.48</v>
      </c>
      <c r="CQ128" s="46">
        <v>4.8049999999999997</v>
      </c>
      <c r="CR128" s="46">
        <v>0.86699999999999999</v>
      </c>
      <c r="CS128" s="46" t="s">
        <v>18</v>
      </c>
    </row>
    <row r="129" spans="1:97" ht="15.75" customHeight="1" x14ac:dyDescent="0.25">
      <c r="A129" s="46" t="s">
        <v>121</v>
      </c>
      <c r="B129" s="46">
        <v>17</v>
      </c>
      <c r="C129" s="46">
        <v>36</v>
      </c>
      <c r="D129" s="46" t="s">
        <v>41</v>
      </c>
      <c r="E129" s="46">
        <v>11.41</v>
      </c>
      <c r="F129" s="46">
        <v>4</v>
      </c>
      <c r="G129" s="46">
        <v>18</v>
      </c>
      <c r="H129" s="46">
        <v>11.25</v>
      </c>
      <c r="I129" s="46">
        <v>11.52</v>
      </c>
      <c r="J129" s="46">
        <v>0.25900000000000001</v>
      </c>
      <c r="K129" s="46">
        <v>1.4379999999999999</v>
      </c>
      <c r="L129" s="46">
        <v>0.91779999999999995</v>
      </c>
      <c r="M129" s="46" t="s">
        <v>19</v>
      </c>
      <c r="N129" s="46">
        <v>11.25</v>
      </c>
      <c r="O129" s="46">
        <v>11.51</v>
      </c>
      <c r="P129" s="46">
        <v>0.26500000000000001</v>
      </c>
      <c r="Q129" s="46">
        <v>1.472</v>
      </c>
      <c r="R129" s="46">
        <v>0.92330000000000001</v>
      </c>
      <c r="S129" s="46" t="s">
        <v>19</v>
      </c>
      <c r="T129" s="46">
        <v>11.25</v>
      </c>
      <c r="U129" s="46">
        <v>11.51</v>
      </c>
      <c r="V129" s="46">
        <v>0.26400000000000001</v>
      </c>
      <c r="W129" s="46">
        <v>1.468</v>
      </c>
      <c r="X129" s="46">
        <v>0.93100000000000005</v>
      </c>
      <c r="Y129" s="46" t="s">
        <v>19</v>
      </c>
      <c r="Z129" s="46">
        <v>11.25</v>
      </c>
      <c r="AA129" s="46">
        <v>11.52</v>
      </c>
      <c r="AB129" s="46">
        <v>0.40600000000000003</v>
      </c>
      <c r="AC129" s="46">
        <v>2.254</v>
      </c>
      <c r="AD129" s="46">
        <v>0.92779999999999996</v>
      </c>
      <c r="AE129" s="46" t="s">
        <v>19</v>
      </c>
      <c r="AF129" s="46">
        <v>11.25</v>
      </c>
      <c r="AG129" s="46">
        <v>11.51</v>
      </c>
      <c r="AH129" s="46">
        <v>0.45500000000000002</v>
      </c>
      <c r="AI129" s="46">
        <v>2.528</v>
      </c>
      <c r="AJ129" s="46">
        <v>0.92910000000000004</v>
      </c>
      <c r="AK129" s="46" t="s">
        <v>19</v>
      </c>
      <c r="AL129" s="46">
        <v>11.24</v>
      </c>
      <c r="AM129" s="46">
        <v>11.51</v>
      </c>
      <c r="AN129" s="46">
        <v>0.41499999999999998</v>
      </c>
      <c r="AO129" s="46">
        <v>2.3069999999999999</v>
      </c>
      <c r="AP129" s="46">
        <v>0.92090000000000005</v>
      </c>
      <c r="AQ129" s="46" t="s">
        <v>19</v>
      </c>
      <c r="AR129" s="46">
        <v>11.25</v>
      </c>
      <c r="AS129" s="46">
        <v>11.52</v>
      </c>
      <c r="AT129" s="46">
        <v>1.3839999999999999</v>
      </c>
      <c r="AU129" s="46">
        <v>7.6870000000000003</v>
      </c>
      <c r="AV129" s="46">
        <v>0.89319999999999999</v>
      </c>
      <c r="AW129" s="46" t="s">
        <v>19</v>
      </c>
      <c r="AX129" s="46">
        <v>11.25</v>
      </c>
      <c r="AY129" s="46">
        <v>11.52</v>
      </c>
      <c r="AZ129" s="46">
        <v>1.4</v>
      </c>
      <c r="BA129" s="46">
        <v>7.7750000000000004</v>
      </c>
      <c r="BB129" s="46">
        <v>0.89239999999999997</v>
      </c>
      <c r="BC129" s="46" t="s">
        <v>19</v>
      </c>
      <c r="BD129" s="46"/>
      <c r="BE129" s="46"/>
      <c r="BF129" s="46"/>
      <c r="BG129" s="46"/>
      <c r="BH129" s="46"/>
      <c r="BI129" s="46"/>
      <c r="BJ129" s="46">
        <v>11.25</v>
      </c>
      <c r="BK129" s="46">
        <v>11.52</v>
      </c>
      <c r="BL129" s="46">
        <v>2.0190000000000001</v>
      </c>
      <c r="BM129" s="46">
        <v>11.218999999999999</v>
      </c>
      <c r="BN129" s="46">
        <v>0.91110000000000002</v>
      </c>
      <c r="BO129" s="46" t="s">
        <v>19</v>
      </c>
      <c r="BP129" s="46">
        <v>11.25</v>
      </c>
      <c r="BQ129" s="46">
        <v>11.52</v>
      </c>
      <c r="BR129" s="46">
        <v>2.004</v>
      </c>
      <c r="BS129" s="46">
        <v>11.134</v>
      </c>
      <c r="BT129" s="46">
        <v>0.90449999999999997</v>
      </c>
      <c r="BU129" s="46" t="s">
        <v>19</v>
      </c>
      <c r="BV129" s="46">
        <v>11.25</v>
      </c>
      <c r="BW129" s="46">
        <v>11.52</v>
      </c>
      <c r="BX129" s="46">
        <v>2.1480000000000001</v>
      </c>
      <c r="BY129" s="46">
        <v>11.936</v>
      </c>
      <c r="BZ129" s="46">
        <v>0.88060000000000005</v>
      </c>
      <c r="CA129" s="46" t="s">
        <v>19</v>
      </c>
      <c r="CB129" s="46">
        <v>11.25</v>
      </c>
      <c r="CC129" s="46">
        <v>11.51</v>
      </c>
      <c r="CD129" s="46">
        <v>3.0059999999999998</v>
      </c>
      <c r="CE129" s="46">
        <v>16.699000000000002</v>
      </c>
      <c r="CF129" s="46">
        <v>0.89190000000000003</v>
      </c>
      <c r="CG129" s="46" t="s">
        <v>18</v>
      </c>
      <c r="CH129" s="46">
        <v>11.25</v>
      </c>
      <c r="CI129" s="46">
        <v>11.51</v>
      </c>
      <c r="CJ129" s="46">
        <v>3.008</v>
      </c>
      <c r="CK129" s="46">
        <v>16.713999999999999</v>
      </c>
      <c r="CL129" s="46">
        <v>0.89649999999999996</v>
      </c>
      <c r="CM129" s="46" t="s">
        <v>19</v>
      </c>
      <c r="CN129" s="46">
        <v>11.25</v>
      </c>
      <c r="CO129" s="46">
        <v>11.51</v>
      </c>
      <c r="CP129" s="46">
        <v>2.8769999999999998</v>
      </c>
      <c r="CQ129" s="46">
        <v>15.984999999999999</v>
      </c>
      <c r="CR129" s="46">
        <v>0.84440000000000004</v>
      </c>
      <c r="CS129" s="46" t="s">
        <v>18</v>
      </c>
    </row>
    <row r="130" spans="1:97" ht="15.75" customHeight="1" x14ac:dyDescent="0.25">
      <c r="A130" s="46" t="s">
        <v>121</v>
      </c>
      <c r="B130" s="46">
        <v>28</v>
      </c>
      <c r="C130" s="46">
        <v>36</v>
      </c>
      <c r="D130" s="46" t="s">
        <v>42</v>
      </c>
      <c r="E130" s="46">
        <v>8.68</v>
      </c>
      <c r="F130" s="46">
        <v>1</v>
      </c>
      <c r="G130" s="46">
        <v>7</v>
      </c>
      <c r="H130" s="46">
        <v>8.51</v>
      </c>
      <c r="I130" s="46">
        <v>8.8800000000000008</v>
      </c>
      <c r="J130" s="46">
        <v>0.19600000000000001</v>
      </c>
      <c r="K130" s="46">
        <v>2.7989999999999999</v>
      </c>
      <c r="L130" s="46">
        <v>0.90580000000000005</v>
      </c>
      <c r="M130" s="46" t="s">
        <v>19</v>
      </c>
      <c r="N130" s="46">
        <v>8.51</v>
      </c>
      <c r="O130" s="46">
        <v>8.8800000000000008</v>
      </c>
      <c r="P130" s="46">
        <v>0.224</v>
      </c>
      <c r="Q130" s="46">
        <v>3.2010000000000001</v>
      </c>
      <c r="R130" s="46">
        <v>0.90029999999999999</v>
      </c>
      <c r="S130" s="46" t="s">
        <v>19</v>
      </c>
      <c r="T130" s="46">
        <v>8.51</v>
      </c>
      <c r="U130" s="46">
        <v>8.8800000000000008</v>
      </c>
      <c r="V130" s="46">
        <v>0.2</v>
      </c>
      <c r="W130" s="46">
        <v>2.8570000000000002</v>
      </c>
      <c r="X130" s="46">
        <v>0.90859999999999996</v>
      </c>
      <c r="Y130" s="46" t="s">
        <v>19</v>
      </c>
      <c r="Z130" s="46">
        <v>8.51</v>
      </c>
      <c r="AA130" s="46">
        <v>8.8800000000000008</v>
      </c>
      <c r="AB130" s="46">
        <v>0.315</v>
      </c>
      <c r="AC130" s="46">
        <v>4.5060000000000002</v>
      </c>
      <c r="AD130" s="46">
        <v>0.91810000000000003</v>
      </c>
      <c r="AE130" s="46" t="s">
        <v>19</v>
      </c>
      <c r="AF130" s="46">
        <v>8.51</v>
      </c>
      <c r="AG130" s="46">
        <v>8.8800000000000008</v>
      </c>
      <c r="AH130" s="46">
        <v>0.36099999999999999</v>
      </c>
      <c r="AI130" s="46">
        <v>5.1529999999999996</v>
      </c>
      <c r="AJ130" s="46">
        <v>0.91749999999999998</v>
      </c>
      <c r="AK130" s="46" t="s">
        <v>19</v>
      </c>
      <c r="AL130" s="46">
        <v>8.51</v>
      </c>
      <c r="AM130" s="46">
        <v>8.8800000000000008</v>
      </c>
      <c r="AN130" s="46">
        <v>0.36699999999999999</v>
      </c>
      <c r="AO130" s="46">
        <v>5.2409999999999997</v>
      </c>
      <c r="AP130" s="46">
        <v>0.89510000000000001</v>
      </c>
      <c r="AQ130" s="46" t="s">
        <v>18</v>
      </c>
      <c r="AR130" s="46">
        <v>8.51</v>
      </c>
      <c r="AS130" s="46">
        <v>8.8800000000000008</v>
      </c>
      <c r="AT130" s="46">
        <v>1.236</v>
      </c>
      <c r="AU130" s="46">
        <v>17.651</v>
      </c>
      <c r="AV130" s="46">
        <v>0.92200000000000004</v>
      </c>
      <c r="AW130" s="46" t="s">
        <v>19</v>
      </c>
      <c r="AX130" s="46">
        <v>8.51</v>
      </c>
      <c r="AY130" s="46">
        <v>8.8800000000000008</v>
      </c>
      <c r="AZ130" s="46">
        <v>1.2090000000000001</v>
      </c>
      <c r="BA130" s="46">
        <v>17.271000000000001</v>
      </c>
      <c r="BB130" s="46">
        <v>0.92130000000000001</v>
      </c>
      <c r="BC130" s="46" t="s">
        <v>18</v>
      </c>
      <c r="BD130" s="46"/>
      <c r="BE130" s="46"/>
      <c r="BF130" s="46"/>
      <c r="BG130" s="46"/>
      <c r="BH130" s="46"/>
      <c r="BI130" s="46"/>
      <c r="BJ130" s="46">
        <v>8.51</v>
      </c>
      <c r="BK130" s="46">
        <v>8.8800000000000008</v>
      </c>
      <c r="BL130" s="46">
        <v>1.879</v>
      </c>
      <c r="BM130" s="46">
        <v>26.837</v>
      </c>
      <c r="BN130" s="46">
        <v>0.91439999999999999</v>
      </c>
      <c r="BO130" s="46" t="s">
        <v>19</v>
      </c>
      <c r="BP130" s="46">
        <v>8.51</v>
      </c>
      <c r="BQ130" s="46">
        <v>8.8800000000000008</v>
      </c>
      <c r="BR130" s="46">
        <v>1.8120000000000001</v>
      </c>
      <c r="BS130" s="46">
        <v>25.888000000000002</v>
      </c>
      <c r="BT130" s="46">
        <v>0.92059999999999997</v>
      </c>
      <c r="BU130" s="46" t="s">
        <v>19</v>
      </c>
      <c r="BV130" s="46">
        <v>8.51</v>
      </c>
      <c r="BW130" s="46">
        <v>8.8800000000000008</v>
      </c>
      <c r="BX130" s="46">
        <v>1.889</v>
      </c>
      <c r="BY130" s="46">
        <v>26.99</v>
      </c>
      <c r="BZ130" s="46">
        <v>0.88829999999999998</v>
      </c>
      <c r="CA130" s="46" t="s">
        <v>18</v>
      </c>
      <c r="CB130" s="46">
        <v>8.51</v>
      </c>
      <c r="CC130" s="46">
        <v>8.8800000000000008</v>
      </c>
      <c r="CD130" s="46">
        <v>2.57</v>
      </c>
      <c r="CE130" s="46">
        <v>36.719000000000001</v>
      </c>
      <c r="CF130" s="46">
        <v>0.92159999999999997</v>
      </c>
      <c r="CG130" s="46" t="s">
        <v>19</v>
      </c>
      <c r="CH130" s="46">
        <v>8.51</v>
      </c>
      <c r="CI130" s="46">
        <v>8.8800000000000008</v>
      </c>
      <c r="CJ130" s="46">
        <v>2.6160000000000001</v>
      </c>
      <c r="CK130" s="46">
        <v>37.368000000000002</v>
      </c>
      <c r="CL130" s="46">
        <v>0.89829999999999999</v>
      </c>
      <c r="CM130" s="46" t="s">
        <v>18</v>
      </c>
      <c r="CN130" s="46">
        <v>8.51</v>
      </c>
      <c r="CO130" s="46">
        <v>8.8800000000000008</v>
      </c>
      <c r="CP130" s="46">
        <v>2.4329999999999998</v>
      </c>
      <c r="CQ130" s="46">
        <v>34.759</v>
      </c>
      <c r="CR130" s="46">
        <v>0.89490000000000003</v>
      </c>
      <c r="CS130" s="46" t="s">
        <v>18</v>
      </c>
    </row>
    <row r="131" spans="1:97" ht="15.75" customHeight="1" x14ac:dyDescent="0.25">
      <c r="A131" s="46" t="s">
        <v>121</v>
      </c>
      <c r="B131" s="46">
        <v>28</v>
      </c>
      <c r="C131" s="46">
        <v>36</v>
      </c>
      <c r="D131" s="46" t="s">
        <v>42</v>
      </c>
      <c r="E131" s="46">
        <v>8.68</v>
      </c>
      <c r="F131" s="46">
        <v>2</v>
      </c>
      <c r="G131" s="46">
        <v>7</v>
      </c>
      <c r="H131" s="46">
        <v>8.44</v>
      </c>
      <c r="I131" s="46">
        <v>8.9600000000000009</v>
      </c>
      <c r="J131" s="46">
        <v>0.21</v>
      </c>
      <c r="K131" s="46">
        <v>2.9929999999999999</v>
      </c>
      <c r="L131" s="46">
        <v>0.94079999999999997</v>
      </c>
      <c r="M131" s="46" t="s">
        <v>19</v>
      </c>
      <c r="N131" s="46">
        <v>8.44</v>
      </c>
      <c r="O131" s="46">
        <v>8.9499999999999993</v>
      </c>
      <c r="P131" s="46">
        <v>0.216</v>
      </c>
      <c r="Q131" s="46">
        <v>3.093</v>
      </c>
      <c r="R131" s="46">
        <v>0.93810000000000004</v>
      </c>
      <c r="S131" s="46" t="s">
        <v>19</v>
      </c>
      <c r="T131" s="46">
        <v>8.44</v>
      </c>
      <c r="U131" s="46">
        <v>8.9600000000000009</v>
      </c>
      <c r="V131" s="46">
        <v>0.18099999999999999</v>
      </c>
      <c r="W131" s="46">
        <v>2.581</v>
      </c>
      <c r="X131" s="46">
        <v>0.9254</v>
      </c>
      <c r="Y131" s="46" t="s">
        <v>19</v>
      </c>
      <c r="Z131" s="46">
        <v>8.44</v>
      </c>
      <c r="AA131" s="46">
        <v>8.9600000000000009</v>
      </c>
      <c r="AB131" s="46">
        <v>0.33700000000000002</v>
      </c>
      <c r="AC131" s="46">
        <v>4.8159999999999998</v>
      </c>
      <c r="AD131" s="46">
        <v>0.94620000000000004</v>
      </c>
      <c r="AE131" s="46" t="s">
        <v>19</v>
      </c>
      <c r="AF131" s="46">
        <v>8.44</v>
      </c>
      <c r="AG131" s="46">
        <v>8.9499999999999993</v>
      </c>
      <c r="AH131" s="46">
        <v>0.372</v>
      </c>
      <c r="AI131" s="46">
        <v>5.3209999999999997</v>
      </c>
      <c r="AJ131" s="46">
        <v>0.94359999999999999</v>
      </c>
      <c r="AK131" s="46" t="s">
        <v>19</v>
      </c>
      <c r="AL131" s="46">
        <v>8.44</v>
      </c>
      <c r="AM131" s="46">
        <v>8.9499999999999993</v>
      </c>
      <c r="AN131" s="46">
        <v>0.35099999999999998</v>
      </c>
      <c r="AO131" s="46">
        <v>5.0090000000000003</v>
      </c>
      <c r="AP131" s="46">
        <v>0.93300000000000005</v>
      </c>
      <c r="AQ131" s="46" t="s">
        <v>19</v>
      </c>
      <c r="AR131" s="46">
        <v>8.44</v>
      </c>
      <c r="AS131" s="46">
        <v>8.9600000000000009</v>
      </c>
      <c r="AT131" s="46">
        <v>1.274</v>
      </c>
      <c r="AU131" s="46">
        <v>18.207000000000001</v>
      </c>
      <c r="AV131" s="46">
        <v>0.91359999999999997</v>
      </c>
      <c r="AW131" s="46" t="s">
        <v>19</v>
      </c>
      <c r="AX131" s="46">
        <v>8.44</v>
      </c>
      <c r="AY131" s="46">
        <v>8.9600000000000009</v>
      </c>
      <c r="AZ131" s="46">
        <v>1.2509999999999999</v>
      </c>
      <c r="BA131" s="46">
        <v>17.878</v>
      </c>
      <c r="BB131" s="46">
        <v>0.92379999999999995</v>
      </c>
      <c r="BC131" s="46" t="s">
        <v>19</v>
      </c>
      <c r="BD131" s="46"/>
      <c r="BE131" s="46"/>
      <c r="BF131" s="46"/>
      <c r="BG131" s="46"/>
      <c r="BH131" s="46"/>
      <c r="BI131" s="46"/>
      <c r="BJ131" s="46">
        <v>8.44</v>
      </c>
      <c r="BK131" s="46">
        <v>8.9600000000000009</v>
      </c>
      <c r="BL131" s="46">
        <v>1.9</v>
      </c>
      <c r="BM131" s="46">
        <v>27.146999999999998</v>
      </c>
      <c r="BN131" s="46">
        <v>0.92520000000000002</v>
      </c>
      <c r="BO131" s="46" t="s">
        <v>19</v>
      </c>
      <c r="BP131" s="46">
        <v>8.44</v>
      </c>
      <c r="BQ131" s="46">
        <v>8.9499999999999993</v>
      </c>
      <c r="BR131" s="46">
        <v>1.8560000000000001</v>
      </c>
      <c r="BS131" s="46">
        <v>26.518000000000001</v>
      </c>
      <c r="BT131" s="46">
        <v>0.9264</v>
      </c>
      <c r="BU131" s="46" t="s">
        <v>19</v>
      </c>
      <c r="BV131" s="46">
        <v>8.44</v>
      </c>
      <c r="BW131" s="46">
        <v>8.9499999999999993</v>
      </c>
      <c r="BX131" s="46">
        <v>1.9490000000000001</v>
      </c>
      <c r="BY131" s="46">
        <v>27.846</v>
      </c>
      <c r="BZ131" s="46">
        <v>0.92479999999999996</v>
      </c>
      <c r="CA131" s="46" t="s">
        <v>19</v>
      </c>
      <c r="CB131" s="46">
        <v>8.44</v>
      </c>
      <c r="CC131" s="46">
        <v>8.9499999999999993</v>
      </c>
      <c r="CD131" s="46">
        <v>2.649</v>
      </c>
      <c r="CE131" s="46">
        <v>37.844999999999999</v>
      </c>
      <c r="CF131" s="46">
        <v>0.93459999999999999</v>
      </c>
      <c r="CG131" s="46" t="s">
        <v>19</v>
      </c>
      <c r="CH131" s="46">
        <v>8.44</v>
      </c>
      <c r="CI131" s="46">
        <v>8.9499999999999993</v>
      </c>
      <c r="CJ131" s="46">
        <v>2.6930000000000001</v>
      </c>
      <c r="CK131" s="46">
        <v>38.465000000000003</v>
      </c>
      <c r="CL131" s="46">
        <v>0.93830000000000002</v>
      </c>
      <c r="CM131" s="46" t="s">
        <v>19</v>
      </c>
      <c r="CN131" s="46">
        <v>8.44</v>
      </c>
      <c r="CO131" s="46">
        <v>8.9499999999999993</v>
      </c>
      <c r="CP131" s="46">
        <v>2.6040000000000001</v>
      </c>
      <c r="CQ131" s="46">
        <v>37.201999999999998</v>
      </c>
      <c r="CR131" s="46">
        <v>0.92869999999999997</v>
      </c>
      <c r="CS131" s="46" t="s">
        <v>19</v>
      </c>
    </row>
    <row r="132" spans="1:97" ht="15.75" customHeight="1" x14ac:dyDescent="0.25">
      <c r="A132" s="46" t="s">
        <v>121</v>
      </c>
      <c r="B132" s="46">
        <v>28</v>
      </c>
      <c r="C132" s="46">
        <v>38</v>
      </c>
      <c r="D132" s="46" t="s">
        <v>43</v>
      </c>
      <c r="E132" s="46">
        <v>10.32</v>
      </c>
      <c r="F132" s="46">
        <v>3</v>
      </c>
      <c r="G132" s="46">
        <v>9</v>
      </c>
      <c r="H132" s="46">
        <v>10.16</v>
      </c>
      <c r="I132" s="46">
        <v>10.82</v>
      </c>
      <c r="J132" s="46">
        <v>1.079</v>
      </c>
      <c r="K132" s="46">
        <v>11.986000000000001</v>
      </c>
      <c r="L132" s="46">
        <v>0.91790000000000005</v>
      </c>
      <c r="M132" s="46" t="s">
        <v>19</v>
      </c>
      <c r="N132" s="46">
        <v>10.16</v>
      </c>
      <c r="O132" s="46">
        <v>10.82</v>
      </c>
      <c r="P132" s="46">
        <v>1.038</v>
      </c>
      <c r="Q132" s="46">
        <v>11.537000000000001</v>
      </c>
      <c r="R132" s="46">
        <v>0.91810000000000003</v>
      </c>
      <c r="S132" s="46" t="s">
        <v>19</v>
      </c>
      <c r="T132" s="46">
        <v>10.16</v>
      </c>
      <c r="U132" s="46">
        <v>10.82</v>
      </c>
      <c r="V132" s="46">
        <v>0.999</v>
      </c>
      <c r="W132" s="46">
        <v>11.097</v>
      </c>
      <c r="X132" s="46">
        <v>0.90980000000000005</v>
      </c>
      <c r="Y132" s="46" t="s">
        <v>19</v>
      </c>
      <c r="Z132" s="46">
        <v>10.16</v>
      </c>
      <c r="AA132" s="46">
        <v>10.82</v>
      </c>
      <c r="AB132" s="46">
        <v>1.1359999999999999</v>
      </c>
      <c r="AC132" s="46">
        <v>12.627000000000001</v>
      </c>
      <c r="AD132" s="46">
        <v>0.9173</v>
      </c>
      <c r="AE132" s="46" t="s">
        <v>19</v>
      </c>
      <c r="AF132" s="46">
        <v>10.16</v>
      </c>
      <c r="AG132" s="46">
        <v>10.82</v>
      </c>
      <c r="AH132" s="46">
        <v>1.165</v>
      </c>
      <c r="AI132" s="46">
        <v>12.943</v>
      </c>
      <c r="AJ132" s="46">
        <v>0.91559999999999997</v>
      </c>
      <c r="AK132" s="46" t="s">
        <v>19</v>
      </c>
      <c r="AL132" s="46">
        <v>10.16</v>
      </c>
      <c r="AM132" s="46">
        <v>10.82</v>
      </c>
      <c r="AN132" s="46">
        <v>1.222</v>
      </c>
      <c r="AO132" s="46">
        <v>13.58</v>
      </c>
      <c r="AP132" s="46">
        <v>0.91180000000000005</v>
      </c>
      <c r="AQ132" s="46" t="s">
        <v>19</v>
      </c>
      <c r="AR132" s="46">
        <v>10.16</v>
      </c>
      <c r="AS132" s="46">
        <v>10.82</v>
      </c>
      <c r="AT132" s="46">
        <v>2.3639999999999999</v>
      </c>
      <c r="AU132" s="46">
        <v>26.265999999999998</v>
      </c>
      <c r="AV132" s="46">
        <v>0.89890000000000003</v>
      </c>
      <c r="AW132" s="46" t="s">
        <v>19</v>
      </c>
      <c r="AX132" s="46">
        <v>10.16</v>
      </c>
      <c r="AY132" s="46">
        <v>10.82</v>
      </c>
      <c r="AZ132" s="46">
        <v>2.3079999999999998</v>
      </c>
      <c r="BA132" s="46">
        <v>25.649000000000001</v>
      </c>
      <c r="BB132" s="46">
        <v>0.88939999999999997</v>
      </c>
      <c r="BC132" s="46" t="s">
        <v>19</v>
      </c>
      <c r="BD132" s="46"/>
      <c r="BE132" s="46"/>
      <c r="BF132" s="46"/>
      <c r="BG132" s="46"/>
      <c r="BH132" s="46"/>
      <c r="BI132" s="46"/>
      <c r="BJ132" s="46">
        <v>10.16</v>
      </c>
      <c r="BK132" s="46">
        <v>10.82</v>
      </c>
      <c r="BL132" s="46">
        <v>3.2040000000000002</v>
      </c>
      <c r="BM132" s="46">
        <v>35.597999999999999</v>
      </c>
      <c r="BN132" s="46">
        <v>0.91779999999999995</v>
      </c>
      <c r="BO132" s="46" t="s">
        <v>19</v>
      </c>
      <c r="BP132" s="46">
        <v>10.16</v>
      </c>
      <c r="BQ132" s="46">
        <v>10.82</v>
      </c>
      <c r="BR132" s="46">
        <v>3.145</v>
      </c>
      <c r="BS132" s="46">
        <v>34.944000000000003</v>
      </c>
      <c r="BT132" s="46">
        <v>0.91610000000000003</v>
      </c>
      <c r="BU132" s="46" t="s">
        <v>19</v>
      </c>
      <c r="BV132" s="46">
        <v>10.17</v>
      </c>
      <c r="BW132" s="46">
        <v>10.82</v>
      </c>
      <c r="BX132" s="46">
        <v>3.28</v>
      </c>
      <c r="BY132" s="46">
        <v>36.448999999999998</v>
      </c>
      <c r="BZ132" s="46">
        <v>0.92569999999999997</v>
      </c>
      <c r="CA132" s="46" t="s">
        <v>19</v>
      </c>
      <c r="CB132" s="46">
        <v>10.16</v>
      </c>
      <c r="CC132" s="46">
        <v>10.82</v>
      </c>
      <c r="CD132" s="46">
        <v>4.0019999999999998</v>
      </c>
      <c r="CE132" s="46">
        <v>44.468000000000004</v>
      </c>
      <c r="CF132" s="46">
        <v>0.92100000000000004</v>
      </c>
      <c r="CG132" s="46" t="s">
        <v>19</v>
      </c>
      <c r="CH132" s="46">
        <v>10.16</v>
      </c>
      <c r="CI132" s="46">
        <v>10.82</v>
      </c>
      <c r="CJ132" s="46">
        <v>4.0049999999999999</v>
      </c>
      <c r="CK132" s="46">
        <v>44.505000000000003</v>
      </c>
      <c r="CL132" s="46">
        <v>0.92330000000000001</v>
      </c>
      <c r="CM132" s="46" t="s">
        <v>19</v>
      </c>
      <c r="CN132" s="46">
        <v>10.16</v>
      </c>
      <c r="CO132" s="46">
        <v>10.82</v>
      </c>
      <c r="CP132" s="46">
        <v>3.89</v>
      </c>
      <c r="CQ132" s="46">
        <v>43.225000000000001</v>
      </c>
      <c r="CR132" s="46">
        <v>0.92190000000000005</v>
      </c>
      <c r="CS132" s="46" t="s">
        <v>19</v>
      </c>
    </row>
    <row r="133" spans="1:97" ht="15.75" customHeight="1" x14ac:dyDescent="0.25">
      <c r="A133" s="46" t="s">
        <v>121</v>
      </c>
      <c r="B133" s="46">
        <v>28</v>
      </c>
      <c r="C133" s="46">
        <v>48</v>
      </c>
      <c r="D133" s="46" t="s">
        <v>44</v>
      </c>
      <c r="E133" s="46">
        <v>11.1</v>
      </c>
      <c r="F133" s="46">
        <v>3</v>
      </c>
      <c r="G133" s="46">
        <v>19</v>
      </c>
      <c r="H133" s="46">
        <v>10.88</v>
      </c>
      <c r="I133" s="46">
        <v>11.6</v>
      </c>
      <c r="J133" s="46">
        <v>4.8460000000000001</v>
      </c>
      <c r="K133" s="46">
        <v>25.503</v>
      </c>
      <c r="L133" s="46">
        <v>0.92459999999999998</v>
      </c>
      <c r="M133" s="46" t="s">
        <v>19</v>
      </c>
      <c r="N133" s="46">
        <v>10.88</v>
      </c>
      <c r="O133" s="46">
        <v>11.6</v>
      </c>
      <c r="P133" s="46">
        <v>4.8129999999999997</v>
      </c>
      <c r="Q133" s="46">
        <v>25.332000000000001</v>
      </c>
      <c r="R133" s="46">
        <v>0.92369999999999997</v>
      </c>
      <c r="S133" s="46" t="s">
        <v>18</v>
      </c>
      <c r="T133" s="46">
        <v>10.88</v>
      </c>
      <c r="U133" s="46">
        <v>11.6</v>
      </c>
      <c r="V133" s="46">
        <v>4.5860000000000003</v>
      </c>
      <c r="W133" s="46">
        <v>24.137</v>
      </c>
      <c r="X133" s="46">
        <v>0.94</v>
      </c>
      <c r="Y133" s="46" t="s">
        <v>19</v>
      </c>
      <c r="Z133" s="46">
        <v>10.88</v>
      </c>
      <c r="AA133" s="46">
        <v>11.6</v>
      </c>
      <c r="AB133" s="46">
        <v>5.0609999999999999</v>
      </c>
      <c r="AC133" s="46">
        <v>26.637</v>
      </c>
      <c r="AD133" s="46">
        <v>0.91879999999999995</v>
      </c>
      <c r="AE133" s="46" t="s">
        <v>18</v>
      </c>
      <c r="AF133" s="46">
        <v>10.88</v>
      </c>
      <c r="AG133" s="46">
        <v>11.6</v>
      </c>
      <c r="AH133" s="46">
        <v>5.0629999999999997</v>
      </c>
      <c r="AI133" s="46">
        <v>26.646999999999998</v>
      </c>
      <c r="AJ133" s="46">
        <v>0.91490000000000005</v>
      </c>
      <c r="AK133" s="46" t="s">
        <v>18</v>
      </c>
      <c r="AL133" s="46">
        <v>10.88</v>
      </c>
      <c r="AM133" s="46">
        <v>11.6</v>
      </c>
      <c r="AN133" s="46">
        <v>5.28</v>
      </c>
      <c r="AO133" s="46">
        <v>27.79</v>
      </c>
      <c r="AP133" s="46">
        <v>0.92559999999999998</v>
      </c>
      <c r="AQ133" s="46" t="s">
        <v>19</v>
      </c>
      <c r="AR133" s="46">
        <v>10.88</v>
      </c>
      <c r="AS133" s="46">
        <v>11.6</v>
      </c>
      <c r="AT133" s="46">
        <v>7.8710000000000004</v>
      </c>
      <c r="AU133" s="46">
        <v>41.427999999999997</v>
      </c>
      <c r="AV133" s="46">
        <v>0.92249999999999999</v>
      </c>
      <c r="AW133" s="46" t="s">
        <v>18</v>
      </c>
      <c r="AX133" s="46">
        <v>10.88</v>
      </c>
      <c r="AY133" s="46">
        <v>11.6</v>
      </c>
      <c r="AZ133" s="46">
        <v>7.7949999999999999</v>
      </c>
      <c r="BA133" s="46">
        <v>41.027000000000001</v>
      </c>
      <c r="BB133" s="46">
        <v>0.92490000000000006</v>
      </c>
      <c r="BC133" s="46" t="s">
        <v>19</v>
      </c>
      <c r="BD133" s="46"/>
      <c r="BE133" s="46"/>
      <c r="BF133" s="46"/>
      <c r="BG133" s="46"/>
      <c r="BH133" s="46"/>
      <c r="BI133" s="46"/>
      <c r="BJ133" s="46">
        <v>10.88</v>
      </c>
      <c r="BK133" s="46">
        <v>11.6</v>
      </c>
      <c r="BL133" s="46">
        <v>9.4629999999999992</v>
      </c>
      <c r="BM133" s="46">
        <v>49.807000000000002</v>
      </c>
      <c r="BN133" s="46">
        <v>0.90490000000000004</v>
      </c>
      <c r="BO133" s="46" t="s">
        <v>18</v>
      </c>
      <c r="BP133" s="46">
        <v>10.88</v>
      </c>
      <c r="BQ133" s="46">
        <v>11.61</v>
      </c>
      <c r="BR133" s="46">
        <v>9.1940000000000008</v>
      </c>
      <c r="BS133" s="46">
        <v>48.39</v>
      </c>
      <c r="BT133" s="46">
        <v>0.92320000000000002</v>
      </c>
      <c r="BU133" s="46" t="s">
        <v>18</v>
      </c>
      <c r="BV133" s="46">
        <v>10.88</v>
      </c>
      <c r="BW133" s="46">
        <v>11.6</v>
      </c>
      <c r="BX133" s="46">
        <v>9.4700000000000006</v>
      </c>
      <c r="BY133" s="46">
        <v>49.841999999999999</v>
      </c>
      <c r="BZ133" s="46">
        <v>0.89410000000000001</v>
      </c>
      <c r="CA133" s="46" t="s">
        <v>18</v>
      </c>
      <c r="CB133" s="46">
        <v>10.88</v>
      </c>
      <c r="CC133" s="46">
        <v>11.6</v>
      </c>
      <c r="CD133" s="46">
        <v>10.855</v>
      </c>
      <c r="CE133" s="46">
        <v>57.133000000000003</v>
      </c>
      <c r="CF133" s="46">
        <v>0.91659999999999997</v>
      </c>
      <c r="CG133" s="46" t="s">
        <v>18</v>
      </c>
      <c r="CH133" s="46">
        <v>10.88</v>
      </c>
      <c r="CI133" s="46">
        <v>11.6</v>
      </c>
      <c r="CJ133" s="46">
        <v>10.839</v>
      </c>
      <c r="CK133" s="46">
        <v>57.05</v>
      </c>
      <c r="CL133" s="46">
        <v>0.92700000000000005</v>
      </c>
      <c r="CM133" s="46" t="s">
        <v>19</v>
      </c>
      <c r="CN133" s="46">
        <v>10.88</v>
      </c>
      <c r="CO133" s="46">
        <v>11.6</v>
      </c>
      <c r="CP133" s="46">
        <v>10.579000000000001</v>
      </c>
      <c r="CQ133" s="46">
        <v>55.679000000000002</v>
      </c>
      <c r="CR133" s="46">
        <v>0.92830000000000001</v>
      </c>
      <c r="CS133" s="46" t="s">
        <v>19</v>
      </c>
    </row>
    <row r="134" spans="1:97" ht="15.75" customHeight="1" x14ac:dyDescent="0.25">
      <c r="A134" s="46" t="s">
        <v>121</v>
      </c>
      <c r="B134" s="46">
        <v>32</v>
      </c>
      <c r="C134" s="46">
        <v>38</v>
      </c>
      <c r="D134" s="46" t="s">
        <v>45</v>
      </c>
      <c r="E134" s="46">
        <v>10.07</v>
      </c>
      <c r="F134" s="46">
        <v>2</v>
      </c>
      <c r="G134" s="46">
        <v>5</v>
      </c>
      <c r="H134" s="46">
        <v>10.119999999999999</v>
      </c>
      <c r="I134" s="46">
        <v>10.26</v>
      </c>
      <c r="J134" s="46">
        <v>1.123</v>
      </c>
      <c r="K134" s="46">
        <v>22.457000000000001</v>
      </c>
      <c r="L134" s="46">
        <v>0.90100000000000002</v>
      </c>
      <c r="M134" s="46" t="s">
        <v>19</v>
      </c>
      <c r="N134" s="46">
        <v>10.119999999999999</v>
      </c>
      <c r="O134" s="46">
        <v>10.25</v>
      </c>
      <c r="P134" s="46">
        <v>1.03</v>
      </c>
      <c r="Q134" s="46">
        <v>20.591999999999999</v>
      </c>
      <c r="R134" s="46">
        <v>0.91749999999999998</v>
      </c>
      <c r="S134" s="46" t="s">
        <v>19</v>
      </c>
      <c r="T134" s="46">
        <v>10.119999999999999</v>
      </c>
      <c r="U134" s="46">
        <v>10.26</v>
      </c>
      <c r="V134" s="46">
        <v>1.016</v>
      </c>
      <c r="W134" s="46">
        <v>20.327000000000002</v>
      </c>
      <c r="X134" s="46">
        <v>0.9133</v>
      </c>
      <c r="Y134" s="46" t="s">
        <v>19</v>
      </c>
      <c r="Z134" s="46">
        <v>10.119999999999999</v>
      </c>
      <c r="AA134" s="46">
        <v>10.26</v>
      </c>
      <c r="AB134" s="46">
        <v>1.1379999999999999</v>
      </c>
      <c r="AC134" s="46">
        <v>22.757000000000001</v>
      </c>
      <c r="AD134" s="46">
        <v>0.9385</v>
      </c>
      <c r="AE134" s="46" t="s">
        <v>19</v>
      </c>
      <c r="AF134" s="46">
        <v>10.119999999999999</v>
      </c>
      <c r="AG134" s="46">
        <v>10.26</v>
      </c>
      <c r="AH134" s="46">
        <v>1.151</v>
      </c>
      <c r="AI134" s="46">
        <v>23.012</v>
      </c>
      <c r="AJ134" s="46">
        <v>0.94369999999999998</v>
      </c>
      <c r="AK134" s="46" t="s">
        <v>19</v>
      </c>
      <c r="AL134" s="46">
        <v>10.119999999999999</v>
      </c>
      <c r="AM134" s="46">
        <v>10.25</v>
      </c>
      <c r="AN134" s="46">
        <v>1.2130000000000001</v>
      </c>
      <c r="AO134" s="46">
        <v>24.257999999999999</v>
      </c>
      <c r="AP134" s="46">
        <v>0.92669999999999997</v>
      </c>
      <c r="AQ134" s="46" t="s">
        <v>19</v>
      </c>
      <c r="AR134" s="46">
        <v>10.119999999999999</v>
      </c>
      <c r="AS134" s="46">
        <v>10.26</v>
      </c>
      <c r="AT134" s="46">
        <v>2.2839999999999998</v>
      </c>
      <c r="AU134" s="46">
        <v>45.674999999999997</v>
      </c>
      <c r="AV134" s="46">
        <v>0.90969999999999995</v>
      </c>
      <c r="AW134" s="46" t="s">
        <v>19</v>
      </c>
      <c r="AX134" s="46">
        <v>10.119999999999999</v>
      </c>
      <c r="AY134" s="46">
        <v>10.26</v>
      </c>
      <c r="AZ134" s="46">
        <v>2.254</v>
      </c>
      <c r="BA134" s="46">
        <v>45.075000000000003</v>
      </c>
      <c r="BB134" s="46">
        <v>0.92830000000000001</v>
      </c>
      <c r="BC134" s="46" t="s">
        <v>19</v>
      </c>
      <c r="BD134" s="46"/>
      <c r="BE134" s="46"/>
      <c r="BF134" s="46"/>
      <c r="BG134" s="46"/>
      <c r="BH134" s="46"/>
      <c r="BI134" s="46"/>
      <c r="BJ134" s="46">
        <v>10.119999999999999</v>
      </c>
      <c r="BK134" s="46">
        <v>10.26</v>
      </c>
      <c r="BL134" s="46">
        <v>2.911</v>
      </c>
      <c r="BM134" s="46">
        <v>58.228999999999999</v>
      </c>
      <c r="BN134" s="46">
        <v>0.91920000000000002</v>
      </c>
      <c r="BO134" s="46" t="s">
        <v>19</v>
      </c>
      <c r="BP134" s="46">
        <v>10.119999999999999</v>
      </c>
      <c r="BQ134" s="46">
        <v>10.25</v>
      </c>
      <c r="BR134" s="46">
        <v>2.8780000000000001</v>
      </c>
      <c r="BS134" s="46">
        <v>57.552999999999997</v>
      </c>
      <c r="BT134" s="46">
        <v>0.9496</v>
      </c>
      <c r="BU134" s="46" t="s">
        <v>19</v>
      </c>
      <c r="BV134" s="46">
        <v>10.119999999999999</v>
      </c>
      <c r="BW134" s="46">
        <v>10.26</v>
      </c>
      <c r="BX134" s="46">
        <v>2.9380000000000002</v>
      </c>
      <c r="BY134" s="46">
        <v>58.753</v>
      </c>
      <c r="BZ134" s="46">
        <v>0.86499999999999999</v>
      </c>
      <c r="CA134" s="46" t="s">
        <v>19</v>
      </c>
      <c r="CB134" s="46">
        <v>10.119999999999999</v>
      </c>
      <c r="CC134" s="46">
        <v>10.25</v>
      </c>
      <c r="CD134" s="46">
        <v>3.26</v>
      </c>
      <c r="CE134" s="46">
        <v>65.2</v>
      </c>
      <c r="CF134" s="46">
        <v>0.95369999999999999</v>
      </c>
      <c r="CG134" s="46" t="s">
        <v>19</v>
      </c>
      <c r="CH134" s="46">
        <v>10.119999999999999</v>
      </c>
      <c r="CI134" s="46">
        <v>10.26</v>
      </c>
      <c r="CJ134" s="46">
        <v>3.254</v>
      </c>
      <c r="CK134" s="46">
        <v>65.076999999999998</v>
      </c>
      <c r="CL134" s="46">
        <v>0.94740000000000002</v>
      </c>
      <c r="CM134" s="46" t="s">
        <v>19</v>
      </c>
      <c r="CN134" s="46">
        <v>10.119999999999999</v>
      </c>
      <c r="CO134" s="46">
        <v>10.26</v>
      </c>
      <c r="CP134" s="46">
        <v>3.2080000000000002</v>
      </c>
      <c r="CQ134" s="46">
        <v>64.17</v>
      </c>
      <c r="CR134" s="46">
        <v>0.87009999999999998</v>
      </c>
      <c r="CS134" s="46" t="s">
        <v>19</v>
      </c>
    </row>
    <row r="135" spans="1:97" ht="15.75" customHeight="1" x14ac:dyDescent="0.25">
      <c r="A135" s="46" t="s">
        <v>121</v>
      </c>
      <c r="B135" s="46">
        <v>37</v>
      </c>
      <c r="C135" s="46">
        <v>47</v>
      </c>
      <c r="D135" s="46" t="s">
        <v>46</v>
      </c>
      <c r="E135" s="46">
        <v>7.66</v>
      </c>
      <c r="F135" s="46">
        <v>2</v>
      </c>
      <c r="G135" s="46">
        <v>9</v>
      </c>
      <c r="H135" s="46">
        <v>7.58</v>
      </c>
      <c r="I135" s="46">
        <v>7.84</v>
      </c>
      <c r="J135" s="46">
        <v>3.2559999999999998</v>
      </c>
      <c r="K135" s="46">
        <v>36.183</v>
      </c>
      <c r="L135" s="46">
        <v>0.92179999999999995</v>
      </c>
      <c r="M135" s="46" t="s">
        <v>18</v>
      </c>
      <c r="N135" s="46">
        <v>7.58</v>
      </c>
      <c r="O135" s="46">
        <v>7.84</v>
      </c>
      <c r="P135" s="46">
        <v>3.0990000000000002</v>
      </c>
      <c r="Q135" s="46">
        <v>34.433999999999997</v>
      </c>
      <c r="R135" s="46">
        <v>0.89449999999999996</v>
      </c>
      <c r="S135" s="46" t="s">
        <v>18</v>
      </c>
      <c r="T135" s="46">
        <v>7.58</v>
      </c>
      <c r="U135" s="46">
        <v>7.84</v>
      </c>
      <c r="V135" s="46">
        <v>2.9159999999999999</v>
      </c>
      <c r="W135" s="46">
        <v>32.398000000000003</v>
      </c>
      <c r="X135" s="46">
        <v>0.85489999999999999</v>
      </c>
      <c r="Y135" s="46" t="s">
        <v>18</v>
      </c>
      <c r="Z135" s="46">
        <v>7.58</v>
      </c>
      <c r="AA135" s="46">
        <v>7.84</v>
      </c>
      <c r="AB135" s="46">
        <v>3.3279999999999998</v>
      </c>
      <c r="AC135" s="46">
        <v>36.981000000000002</v>
      </c>
      <c r="AD135" s="46">
        <v>0.89200000000000002</v>
      </c>
      <c r="AE135" s="46" t="s">
        <v>18</v>
      </c>
      <c r="AF135" s="46">
        <v>7.58</v>
      </c>
      <c r="AG135" s="46">
        <v>7.84</v>
      </c>
      <c r="AH135" s="46">
        <v>3.4350000000000001</v>
      </c>
      <c r="AI135" s="46">
        <v>38.165999999999997</v>
      </c>
      <c r="AJ135" s="46">
        <v>0.90210000000000001</v>
      </c>
      <c r="AK135" s="46" t="s">
        <v>18</v>
      </c>
      <c r="AL135" s="46">
        <v>7.58</v>
      </c>
      <c r="AM135" s="46">
        <v>7.84</v>
      </c>
      <c r="AN135" s="46">
        <v>3.4750000000000001</v>
      </c>
      <c r="AO135" s="46">
        <v>38.606999999999999</v>
      </c>
      <c r="AP135" s="46">
        <v>0.86370000000000002</v>
      </c>
      <c r="AQ135" s="46" t="s">
        <v>18</v>
      </c>
      <c r="AR135" s="46">
        <v>7.58</v>
      </c>
      <c r="AS135" s="46">
        <v>7.84</v>
      </c>
      <c r="AT135" s="46">
        <v>4.819</v>
      </c>
      <c r="AU135" s="46">
        <v>53.548999999999999</v>
      </c>
      <c r="AV135" s="46">
        <v>0.89639999999999997</v>
      </c>
      <c r="AW135" s="46" t="s">
        <v>18</v>
      </c>
      <c r="AX135" s="46">
        <v>7.58</v>
      </c>
      <c r="AY135" s="46">
        <v>7.84</v>
      </c>
      <c r="AZ135" s="46">
        <v>4.79</v>
      </c>
      <c r="BA135" s="46">
        <v>53.216999999999999</v>
      </c>
      <c r="BB135" s="46">
        <v>0.89480000000000004</v>
      </c>
      <c r="BC135" s="46" t="s">
        <v>18</v>
      </c>
      <c r="BD135" s="46"/>
      <c r="BE135" s="46"/>
      <c r="BF135" s="46"/>
      <c r="BG135" s="46"/>
      <c r="BH135" s="46"/>
      <c r="BI135" s="46"/>
      <c r="BJ135" s="46">
        <v>7.58</v>
      </c>
      <c r="BK135" s="46">
        <v>7.84</v>
      </c>
      <c r="BL135" s="46">
        <v>5.6760000000000002</v>
      </c>
      <c r="BM135" s="46">
        <v>63.072000000000003</v>
      </c>
      <c r="BN135" s="46">
        <v>0.90969999999999995</v>
      </c>
      <c r="BO135" s="46" t="s">
        <v>18</v>
      </c>
      <c r="BP135" s="46">
        <v>7.58</v>
      </c>
      <c r="BQ135" s="46">
        <v>7.84</v>
      </c>
      <c r="BR135" s="46">
        <v>5.66</v>
      </c>
      <c r="BS135" s="46">
        <v>62.889000000000003</v>
      </c>
      <c r="BT135" s="46">
        <v>0.90180000000000005</v>
      </c>
      <c r="BU135" s="46" t="s">
        <v>18</v>
      </c>
      <c r="BV135" s="46">
        <v>7.58</v>
      </c>
      <c r="BW135" s="46">
        <v>7.84</v>
      </c>
      <c r="BX135" s="46">
        <v>5.7480000000000002</v>
      </c>
      <c r="BY135" s="46">
        <v>63.863999999999997</v>
      </c>
      <c r="BZ135" s="46">
        <v>0.90159999999999996</v>
      </c>
      <c r="CA135" s="46" t="s">
        <v>18</v>
      </c>
      <c r="CB135" s="46">
        <v>7.58</v>
      </c>
      <c r="CC135" s="46">
        <v>7.84</v>
      </c>
      <c r="CD135" s="46">
        <v>6.3520000000000003</v>
      </c>
      <c r="CE135" s="46">
        <v>70.58</v>
      </c>
      <c r="CF135" s="46">
        <v>0.91269999999999996</v>
      </c>
      <c r="CG135" s="46" t="s">
        <v>18</v>
      </c>
      <c r="CH135" s="46">
        <v>7.58</v>
      </c>
      <c r="CI135" s="46">
        <v>7.84</v>
      </c>
      <c r="CJ135" s="46">
        <v>6.26</v>
      </c>
      <c r="CK135" s="46">
        <v>69.552999999999997</v>
      </c>
      <c r="CL135" s="46">
        <v>0.9093</v>
      </c>
      <c r="CM135" s="46" t="s">
        <v>18</v>
      </c>
      <c r="CN135" s="46">
        <v>7.58</v>
      </c>
      <c r="CO135" s="46">
        <v>7.84</v>
      </c>
      <c r="CP135" s="46">
        <v>6.0750000000000002</v>
      </c>
      <c r="CQ135" s="46">
        <v>67.504000000000005</v>
      </c>
      <c r="CR135" s="46">
        <v>0.86140000000000005</v>
      </c>
      <c r="CS135" s="46" t="s">
        <v>18</v>
      </c>
    </row>
    <row r="136" spans="1:97" ht="15.75" customHeight="1" x14ac:dyDescent="0.25">
      <c r="A136" s="46" t="s">
        <v>121</v>
      </c>
      <c r="B136" s="46">
        <v>37</v>
      </c>
      <c r="C136" s="46">
        <v>48</v>
      </c>
      <c r="D136" s="46" t="s">
        <v>47</v>
      </c>
      <c r="E136" s="46">
        <v>10.89</v>
      </c>
      <c r="F136" s="46">
        <v>1</v>
      </c>
      <c r="G136" s="46">
        <v>10</v>
      </c>
      <c r="H136" s="46">
        <v>10.74</v>
      </c>
      <c r="I136" s="46">
        <v>11.23</v>
      </c>
      <c r="J136" s="46">
        <v>3.1960000000000002</v>
      </c>
      <c r="K136" s="46">
        <v>31.959</v>
      </c>
      <c r="L136" s="46">
        <v>0.9022</v>
      </c>
      <c r="M136" s="46" t="s">
        <v>18</v>
      </c>
      <c r="N136" s="46">
        <v>10.73</v>
      </c>
      <c r="O136" s="46">
        <v>11.23</v>
      </c>
      <c r="P136" s="46">
        <v>3.33</v>
      </c>
      <c r="Q136" s="46">
        <v>33.295000000000002</v>
      </c>
      <c r="R136" s="46">
        <v>0.92459999999999998</v>
      </c>
      <c r="S136" s="46" t="s">
        <v>19</v>
      </c>
      <c r="T136" s="46">
        <v>10.73</v>
      </c>
      <c r="U136" s="46">
        <v>11.23</v>
      </c>
      <c r="V136" s="46">
        <v>3.1669999999999998</v>
      </c>
      <c r="W136" s="46">
        <v>31.669</v>
      </c>
      <c r="X136" s="46">
        <v>0.91949999999999998</v>
      </c>
      <c r="Y136" s="46" t="s">
        <v>19</v>
      </c>
      <c r="Z136" s="46">
        <v>10.74</v>
      </c>
      <c r="AA136" s="46">
        <v>11.23</v>
      </c>
      <c r="AB136" s="46">
        <v>3.5910000000000002</v>
      </c>
      <c r="AC136" s="46">
        <v>35.911999999999999</v>
      </c>
      <c r="AD136" s="46">
        <v>0.93140000000000001</v>
      </c>
      <c r="AE136" s="46" t="s">
        <v>19</v>
      </c>
      <c r="AF136" s="46">
        <v>10.73</v>
      </c>
      <c r="AG136" s="46">
        <v>11.23</v>
      </c>
      <c r="AH136" s="46">
        <v>3.4140000000000001</v>
      </c>
      <c r="AI136" s="46">
        <v>34.142000000000003</v>
      </c>
      <c r="AJ136" s="46">
        <v>0.90959999999999996</v>
      </c>
      <c r="AK136" s="46" t="s">
        <v>19</v>
      </c>
      <c r="AL136" s="46">
        <v>10.73</v>
      </c>
      <c r="AM136" s="46">
        <v>11.23</v>
      </c>
      <c r="AN136" s="46">
        <v>3.6890000000000001</v>
      </c>
      <c r="AO136" s="46">
        <v>36.893999999999998</v>
      </c>
      <c r="AP136" s="46">
        <v>0.92159999999999997</v>
      </c>
      <c r="AQ136" s="46" t="s">
        <v>18</v>
      </c>
      <c r="AR136" s="46">
        <v>10.73</v>
      </c>
      <c r="AS136" s="46">
        <v>11.23</v>
      </c>
      <c r="AT136" s="46">
        <v>5.2119999999999997</v>
      </c>
      <c r="AU136" s="46">
        <v>52.125</v>
      </c>
      <c r="AV136" s="46">
        <v>0.90629999999999999</v>
      </c>
      <c r="AW136" s="46" t="s">
        <v>18</v>
      </c>
      <c r="AX136" s="46">
        <v>10.74</v>
      </c>
      <c r="AY136" s="46">
        <v>11.23</v>
      </c>
      <c r="AZ136" s="46">
        <v>5.141</v>
      </c>
      <c r="BA136" s="46">
        <v>51.411999999999999</v>
      </c>
      <c r="BB136" s="46">
        <v>0.90649999999999997</v>
      </c>
      <c r="BC136" s="46" t="s">
        <v>19</v>
      </c>
      <c r="BD136" s="46"/>
      <c r="BE136" s="46"/>
      <c r="BF136" s="46"/>
      <c r="BG136" s="46"/>
      <c r="BH136" s="46"/>
      <c r="BI136" s="46"/>
      <c r="BJ136" s="46">
        <v>10.73</v>
      </c>
      <c r="BK136" s="46">
        <v>11.23</v>
      </c>
      <c r="BL136" s="46">
        <v>6.2779999999999996</v>
      </c>
      <c r="BM136" s="46">
        <v>62.783000000000001</v>
      </c>
      <c r="BN136" s="46">
        <v>0.91610000000000003</v>
      </c>
      <c r="BO136" s="46" t="s">
        <v>18</v>
      </c>
      <c r="BP136" s="46">
        <v>10.73</v>
      </c>
      <c r="BQ136" s="46">
        <v>11.24</v>
      </c>
      <c r="BR136" s="46">
        <v>6.19</v>
      </c>
      <c r="BS136" s="46">
        <v>61.898000000000003</v>
      </c>
      <c r="BT136" s="46">
        <v>0.93330000000000002</v>
      </c>
      <c r="BU136" s="46" t="s">
        <v>19</v>
      </c>
      <c r="BV136" s="46">
        <v>10.74</v>
      </c>
      <c r="BW136" s="46">
        <v>11.24</v>
      </c>
      <c r="BX136" s="46">
        <v>6.2610000000000001</v>
      </c>
      <c r="BY136" s="46">
        <v>62.613</v>
      </c>
      <c r="BZ136" s="46">
        <v>0.91779999999999995</v>
      </c>
      <c r="CA136" s="46" t="s">
        <v>18</v>
      </c>
      <c r="CB136" s="46">
        <v>10.73</v>
      </c>
      <c r="CC136" s="46">
        <v>11.23</v>
      </c>
      <c r="CD136" s="46">
        <v>7.226</v>
      </c>
      <c r="CE136" s="46">
        <v>72.260000000000005</v>
      </c>
      <c r="CF136" s="46">
        <v>0.93379999999999996</v>
      </c>
      <c r="CG136" s="46" t="s">
        <v>19</v>
      </c>
      <c r="CH136" s="46">
        <v>10.73</v>
      </c>
      <c r="CI136" s="46">
        <v>11.23</v>
      </c>
      <c r="CJ136" s="46">
        <v>7.1760000000000002</v>
      </c>
      <c r="CK136" s="46">
        <v>71.757999999999996</v>
      </c>
      <c r="CL136" s="46">
        <v>0.92610000000000003</v>
      </c>
      <c r="CM136" s="46" t="s">
        <v>18</v>
      </c>
      <c r="CN136" s="46">
        <v>10.73</v>
      </c>
      <c r="CO136" s="46">
        <v>11.23</v>
      </c>
      <c r="CP136" s="46">
        <v>7.08</v>
      </c>
      <c r="CQ136" s="46">
        <v>70.801000000000002</v>
      </c>
      <c r="CR136" s="46">
        <v>0.94420000000000004</v>
      </c>
      <c r="CS136" s="46" t="s">
        <v>19</v>
      </c>
    </row>
    <row r="137" spans="1:97" ht="15.75" customHeight="1" x14ac:dyDescent="0.25">
      <c r="A137" s="46" t="s">
        <v>121</v>
      </c>
      <c r="B137" s="46">
        <v>39</v>
      </c>
      <c r="C137" s="46">
        <v>47</v>
      </c>
      <c r="D137" s="46" t="s">
        <v>48</v>
      </c>
      <c r="E137" s="46">
        <v>6.26</v>
      </c>
      <c r="F137" s="46">
        <v>1</v>
      </c>
      <c r="G137" s="46">
        <v>7</v>
      </c>
      <c r="H137" s="46">
        <v>6.15</v>
      </c>
      <c r="I137" s="46">
        <v>6.37</v>
      </c>
      <c r="J137" s="46">
        <v>1.994</v>
      </c>
      <c r="K137" s="46">
        <v>28.489000000000001</v>
      </c>
      <c r="L137" s="46">
        <v>0.87080000000000002</v>
      </c>
      <c r="M137" s="46" t="s">
        <v>18</v>
      </c>
      <c r="N137" s="46">
        <v>6.15</v>
      </c>
      <c r="O137" s="46">
        <v>6.37</v>
      </c>
      <c r="P137" s="46">
        <v>1.98</v>
      </c>
      <c r="Q137" s="46">
        <v>28.292000000000002</v>
      </c>
      <c r="R137" s="46">
        <v>0.87290000000000001</v>
      </c>
      <c r="S137" s="46" t="s">
        <v>18</v>
      </c>
      <c r="T137" s="46">
        <v>6.15</v>
      </c>
      <c r="U137" s="46">
        <v>6.37</v>
      </c>
      <c r="V137" s="46">
        <v>1.9039999999999999</v>
      </c>
      <c r="W137" s="46">
        <v>27.201000000000001</v>
      </c>
      <c r="X137" s="46">
        <v>0.88859999999999995</v>
      </c>
      <c r="Y137" s="46" t="s">
        <v>18</v>
      </c>
      <c r="Z137" s="46">
        <v>6.15</v>
      </c>
      <c r="AA137" s="46">
        <v>6.37</v>
      </c>
      <c r="AB137" s="46">
        <v>2.0350000000000001</v>
      </c>
      <c r="AC137" s="46">
        <v>29.067</v>
      </c>
      <c r="AD137" s="46">
        <v>0.8871</v>
      </c>
      <c r="AE137" s="46" t="s">
        <v>18</v>
      </c>
      <c r="AF137" s="46">
        <v>6.15</v>
      </c>
      <c r="AG137" s="46">
        <v>6.37</v>
      </c>
      <c r="AH137" s="46">
        <v>2.141</v>
      </c>
      <c r="AI137" s="46">
        <v>30.585999999999999</v>
      </c>
      <c r="AJ137" s="46">
        <v>0.88880000000000003</v>
      </c>
      <c r="AK137" s="46" t="s">
        <v>18</v>
      </c>
      <c r="AL137" s="46">
        <v>6.15</v>
      </c>
      <c r="AM137" s="46">
        <v>6.37</v>
      </c>
      <c r="AN137" s="46">
        <v>2.0870000000000002</v>
      </c>
      <c r="AO137" s="46">
        <v>29.809000000000001</v>
      </c>
      <c r="AP137" s="46">
        <v>0.87970000000000004</v>
      </c>
      <c r="AQ137" s="46" t="s">
        <v>18</v>
      </c>
      <c r="AR137" s="46">
        <v>6.15</v>
      </c>
      <c r="AS137" s="46">
        <v>6.37</v>
      </c>
      <c r="AT137" s="46">
        <v>3.1539999999999999</v>
      </c>
      <c r="AU137" s="46">
        <v>45.051000000000002</v>
      </c>
      <c r="AV137" s="46">
        <v>0.89410000000000001</v>
      </c>
      <c r="AW137" s="46" t="s">
        <v>18</v>
      </c>
      <c r="AX137" s="46">
        <v>6.15</v>
      </c>
      <c r="AY137" s="46">
        <v>6.37</v>
      </c>
      <c r="AZ137" s="46">
        <v>3.177</v>
      </c>
      <c r="BA137" s="46">
        <v>45.389000000000003</v>
      </c>
      <c r="BB137" s="46">
        <v>0.90280000000000005</v>
      </c>
      <c r="BC137" s="46" t="s">
        <v>18</v>
      </c>
      <c r="BD137" s="46"/>
      <c r="BE137" s="46"/>
      <c r="BF137" s="46"/>
      <c r="BG137" s="46"/>
      <c r="BH137" s="46"/>
      <c r="BI137" s="46"/>
      <c r="BJ137" s="46">
        <v>6.15</v>
      </c>
      <c r="BK137" s="46">
        <v>6.37</v>
      </c>
      <c r="BL137" s="46">
        <v>3.9510000000000001</v>
      </c>
      <c r="BM137" s="46">
        <v>56.439</v>
      </c>
      <c r="BN137" s="46">
        <v>0.88890000000000002</v>
      </c>
      <c r="BO137" s="46" t="s">
        <v>18</v>
      </c>
      <c r="BP137" s="46">
        <v>6.15</v>
      </c>
      <c r="BQ137" s="46">
        <v>6.37</v>
      </c>
      <c r="BR137" s="46">
        <v>3.9169999999999998</v>
      </c>
      <c r="BS137" s="46">
        <v>55.956000000000003</v>
      </c>
      <c r="BT137" s="46">
        <v>0.90510000000000002</v>
      </c>
      <c r="BU137" s="46" t="s">
        <v>18</v>
      </c>
      <c r="BV137" s="46">
        <v>6.15</v>
      </c>
      <c r="BW137" s="46">
        <v>6.37</v>
      </c>
      <c r="BX137" s="46">
        <v>4.0810000000000004</v>
      </c>
      <c r="BY137" s="46">
        <v>58.305999999999997</v>
      </c>
      <c r="BZ137" s="46">
        <v>0.84850000000000003</v>
      </c>
      <c r="CA137" s="46" t="s">
        <v>18</v>
      </c>
      <c r="CB137" s="46">
        <v>6.15</v>
      </c>
      <c r="CC137" s="46">
        <v>6.37</v>
      </c>
      <c r="CD137" s="46">
        <v>4.524</v>
      </c>
      <c r="CE137" s="46">
        <v>64.63</v>
      </c>
      <c r="CF137" s="46">
        <v>0.93230000000000002</v>
      </c>
      <c r="CG137" s="46" t="s">
        <v>18</v>
      </c>
      <c r="CH137" s="46">
        <v>6.15</v>
      </c>
      <c r="CI137" s="46">
        <v>6.37</v>
      </c>
      <c r="CJ137" s="46">
        <v>4.5129999999999999</v>
      </c>
      <c r="CK137" s="46">
        <v>64.468999999999994</v>
      </c>
      <c r="CL137" s="46">
        <v>0.9113</v>
      </c>
      <c r="CM137" s="46" t="s">
        <v>18</v>
      </c>
      <c r="CN137" s="46">
        <v>6.15</v>
      </c>
      <c r="CO137" s="46">
        <v>6.37</v>
      </c>
      <c r="CP137" s="46">
        <v>4.3380000000000001</v>
      </c>
      <c r="CQ137" s="46">
        <v>61.975000000000001</v>
      </c>
      <c r="CR137" s="46">
        <v>0.89880000000000004</v>
      </c>
      <c r="CS137" s="46" t="s">
        <v>18</v>
      </c>
    </row>
    <row r="138" spans="1:97" ht="15.75" customHeight="1" x14ac:dyDescent="0.25">
      <c r="A138" s="46" t="s">
        <v>121</v>
      </c>
      <c r="B138" s="46">
        <v>39</v>
      </c>
      <c r="C138" s="46">
        <v>48</v>
      </c>
      <c r="D138" s="46" t="s">
        <v>49</v>
      </c>
      <c r="E138" s="46">
        <v>10.29</v>
      </c>
      <c r="F138" s="46">
        <v>2</v>
      </c>
      <c r="G138" s="46">
        <v>8</v>
      </c>
      <c r="H138" s="46">
        <v>10.36</v>
      </c>
      <c r="I138" s="46">
        <v>10.4</v>
      </c>
      <c r="J138" s="46">
        <v>1.897</v>
      </c>
      <c r="K138" s="46">
        <v>23.718</v>
      </c>
      <c r="L138" s="46">
        <v>0.8528</v>
      </c>
      <c r="M138" s="46" t="s">
        <v>18</v>
      </c>
      <c r="N138" s="46">
        <v>10.36</v>
      </c>
      <c r="O138" s="46">
        <v>10.4</v>
      </c>
      <c r="P138" s="46">
        <v>1.863</v>
      </c>
      <c r="Q138" s="46">
        <v>23.29</v>
      </c>
      <c r="R138" s="46">
        <v>0.85170000000000001</v>
      </c>
      <c r="S138" s="46" t="s">
        <v>18</v>
      </c>
      <c r="T138" s="46">
        <v>10.36</v>
      </c>
      <c r="U138" s="46">
        <v>10.4</v>
      </c>
      <c r="V138" s="46">
        <v>1.7589999999999999</v>
      </c>
      <c r="W138" s="46">
        <v>21.992000000000001</v>
      </c>
      <c r="X138" s="46">
        <v>0.84119999999999995</v>
      </c>
      <c r="Y138" s="46" t="s">
        <v>18</v>
      </c>
      <c r="Z138" s="46">
        <v>10.36</v>
      </c>
      <c r="AA138" s="46">
        <v>10.4</v>
      </c>
      <c r="AB138" s="46">
        <v>1.931</v>
      </c>
      <c r="AC138" s="46">
        <v>24.138999999999999</v>
      </c>
      <c r="AD138" s="46">
        <v>0.84540000000000004</v>
      </c>
      <c r="AE138" s="46" t="s">
        <v>18</v>
      </c>
      <c r="AF138" s="46">
        <v>10.36</v>
      </c>
      <c r="AG138" s="46">
        <v>10.4</v>
      </c>
      <c r="AH138" s="46">
        <v>2.3849999999999998</v>
      </c>
      <c r="AI138" s="46">
        <v>29.808</v>
      </c>
      <c r="AJ138" s="46">
        <v>0.8367</v>
      </c>
      <c r="AK138" s="46" t="s">
        <v>18</v>
      </c>
      <c r="AL138" s="46">
        <v>10.36</v>
      </c>
      <c r="AM138" s="46">
        <v>10.4</v>
      </c>
      <c r="AN138" s="46">
        <v>1.9510000000000001</v>
      </c>
      <c r="AO138" s="46">
        <v>24.388000000000002</v>
      </c>
      <c r="AP138" s="46">
        <v>0.85499999999999998</v>
      </c>
      <c r="AQ138" s="46" t="s">
        <v>18</v>
      </c>
      <c r="AR138" s="46">
        <v>10.36</v>
      </c>
      <c r="AS138" s="46">
        <v>10.4</v>
      </c>
      <c r="AT138" s="46">
        <v>3.1640000000000001</v>
      </c>
      <c r="AU138" s="46">
        <v>39.548000000000002</v>
      </c>
      <c r="AV138" s="46">
        <v>0.83020000000000005</v>
      </c>
      <c r="AW138" s="46" t="s">
        <v>18</v>
      </c>
      <c r="AX138" s="46">
        <v>10.36</v>
      </c>
      <c r="AY138" s="46">
        <v>10.4</v>
      </c>
      <c r="AZ138" s="46">
        <v>3.1309999999999998</v>
      </c>
      <c r="BA138" s="46">
        <v>39.137</v>
      </c>
      <c r="BB138" s="46">
        <v>0.84430000000000005</v>
      </c>
      <c r="BC138" s="46" t="s">
        <v>18</v>
      </c>
      <c r="BD138" s="46"/>
      <c r="BE138" s="46"/>
      <c r="BF138" s="46"/>
      <c r="BG138" s="46"/>
      <c r="BH138" s="46"/>
      <c r="BI138" s="46"/>
      <c r="BJ138" s="46">
        <v>10.36</v>
      </c>
      <c r="BK138" s="46">
        <v>10.4</v>
      </c>
      <c r="BL138" s="46">
        <v>4.0720000000000001</v>
      </c>
      <c r="BM138" s="46">
        <v>50.893999999999998</v>
      </c>
      <c r="BN138" s="46">
        <v>0.8488</v>
      </c>
      <c r="BO138" s="46" t="s">
        <v>18</v>
      </c>
      <c r="BP138" s="46">
        <v>10.35</v>
      </c>
      <c r="BQ138" s="46">
        <v>10.4</v>
      </c>
      <c r="BR138" s="46">
        <v>4.0490000000000004</v>
      </c>
      <c r="BS138" s="46">
        <v>50.619</v>
      </c>
      <c r="BT138" s="46">
        <v>0.87429999999999997</v>
      </c>
      <c r="BU138" s="46" t="s">
        <v>18</v>
      </c>
      <c r="BV138" s="46">
        <v>10.36</v>
      </c>
      <c r="BW138" s="46">
        <v>10.4</v>
      </c>
      <c r="BX138" s="46">
        <v>4.1280000000000001</v>
      </c>
      <c r="BY138" s="46">
        <v>51.594000000000001</v>
      </c>
      <c r="BZ138" s="46">
        <v>0.86909999999999998</v>
      </c>
      <c r="CA138" s="46" t="s">
        <v>18</v>
      </c>
      <c r="CB138" s="46">
        <v>10.36</v>
      </c>
      <c r="CC138" s="46">
        <v>10.4</v>
      </c>
      <c r="CD138" s="46">
        <v>5.0380000000000003</v>
      </c>
      <c r="CE138" s="46">
        <v>62.97</v>
      </c>
      <c r="CF138" s="46">
        <v>0.84440000000000004</v>
      </c>
      <c r="CG138" s="46" t="s">
        <v>18</v>
      </c>
      <c r="CH138" s="46">
        <v>10.36</v>
      </c>
      <c r="CI138" s="46">
        <v>10.4</v>
      </c>
      <c r="CJ138" s="46">
        <v>5.0110000000000001</v>
      </c>
      <c r="CK138" s="46">
        <v>62.634999999999998</v>
      </c>
      <c r="CL138" s="46">
        <v>0.87429999999999997</v>
      </c>
      <c r="CM138" s="46" t="s">
        <v>18</v>
      </c>
      <c r="CN138" s="46">
        <v>10.36</v>
      </c>
      <c r="CO138" s="46">
        <v>10.4</v>
      </c>
      <c r="CP138" s="46">
        <v>4.97</v>
      </c>
      <c r="CQ138" s="46">
        <v>62.122999999999998</v>
      </c>
      <c r="CR138" s="46">
        <v>0.83220000000000005</v>
      </c>
      <c r="CS138" s="46" t="s">
        <v>18</v>
      </c>
    </row>
    <row r="139" spans="1:97" ht="15.75" customHeight="1" x14ac:dyDescent="0.25">
      <c r="A139" s="46" t="s">
        <v>121</v>
      </c>
      <c r="B139" s="46">
        <v>41</v>
      </c>
      <c r="C139" s="46">
        <v>48</v>
      </c>
      <c r="D139" s="46" t="s">
        <v>50</v>
      </c>
      <c r="E139" s="46">
        <v>10.33</v>
      </c>
      <c r="F139" s="46">
        <v>2</v>
      </c>
      <c r="G139" s="46">
        <v>6</v>
      </c>
      <c r="H139" s="46">
        <v>10.16</v>
      </c>
      <c r="I139" s="46">
        <v>10.43</v>
      </c>
      <c r="J139" s="46">
        <v>0.92100000000000004</v>
      </c>
      <c r="K139" s="46">
        <v>15.355</v>
      </c>
      <c r="L139" s="46">
        <v>0.89870000000000005</v>
      </c>
      <c r="M139" s="46" t="s">
        <v>19</v>
      </c>
      <c r="N139" s="46">
        <v>10.16</v>
      </c>
      <c r="O139" s="46">
        <v>10.43</v>
      </c>
      <c r="P139" s="46">
        <v>0.69899999999999995</v>
      </c>
      <c r="Q139" s="46">
        <v>11.647</v>
      </c>
      <c r="R139" s="46">
        <v>0.84509999999999996</v>
      </c>
      <c r="S139" s="46" t="s">
        <v>18</v>
      </c>
      <c r="T139" s="46">
        <v>10.16</v>
      </c>
      <c r="U139" s="46">
        <v>10.43</v>
      </c>
      <c r="V139" s="46">
        <v>0.85099999999999998</v>
      </c>
      <c r="W139" s="46">
        <v>14.188000000000001</v>
      </c>
      <c r="X139" s="46">
        <v>0.91659999999999997</v>
      </c>
      <c r="Y139" s="46" t="s">
        <v>19</v>
      </c>
      <c r="Z139" s="46">
        <v>10.16</v>
      </c>
      <c r="AA139" s="46">
        <v>10.43</v>
      </c>
      <c r="AB139" s="46">
        <v>1.127</v>
      </c>
      <c r="AC139" s="46">
        <v>18.786999999999999</v>
      </c>
      <c r="AD139" s="46">
        <v>0.85370000000000001</v>
      </c>
      <c r="AE139" s="46" t="s">
        <v>18</v>
      </c>
      <c r="AF139" s="46">
        <v>10.16</v>
      </c>
      <c r="AG139" s="46">
        <v>10.43</v>
      </c>
      <c r="AH139" s="46">
        <v>1.2749999999999999</v>
      </c>
      <c r="AI139" s="46">
        <v>21.251000000000001</v>
      </c>
      <c r="AJ139" s="46">
        <v>0.89100000000000001</v>
      </c>
      <c r="AK139" s="46" t="s">
        <v>18</v>
      </c>
      <c r="AL139" s="46">
        <v>10.16</v>
      </c>
      <c r="AM139" s="46">
        <v>10.43</v>
      </c>
      <c r="AN139" s="46">
        <v>1.196</v>
      </c>
      <c r="AO139" s="46">
        <v>19.940000000000001</v>
      </c>
      <c r="AP139" s="46">
        <v>0.90710000000000002</v>
      </c>
      <c r="AQ139" s="46" t="s">
        <v>19</v>
      </c>
      <c r="AR139" s="46">
        <v>10.16</v>
      </c>
      <c r="AS139" s="46">
        <v>10.43</v>
      </c>
      <c r="AT139" s="46">
        <v>2.6749999999999998</v>
      </c>
      <c r="AU139" s="46">
        <v>44.582000000000001</v>
      </c>
      <c r="AV139" s="46">
        <v>0.82650000000000001</v>
      </c>
      <c r="AW139" s="46" t="s">
        <v>18</v>
      </c>
      <c r="AX139" s="46">
        <v>10.16</v>
      </c>
      <c r="AY139" s="46">
        <v>10.43</v>
      </c>
      <c r="AZ139" s="46">
        <v>2.5910000000000002</v>
      </c>
      <c r="BA139" s="46">
        <v>43.19</v>
      </c>
      <c r="BB139" s="46">
        <v>0.82379999999999998</v>
      </c>
      <c r="BC139" s="46" t="s">
        <v>18</v>
      </c>
      <c r="BD139" s="46"/>
      <c r="BE139" s="46"/>
      <c r="BF139" s="46"/>
      <c r="BG139" s="46"/>
      <c r="BH139" s="46"/>
      <c r="BI139" s="46"/>
      <c r="BJ139" s="46">
        <v>10.16</v>
      </c>
      <c r="BK139" s="46">
        <v>10.43</v>
      </c>
      <c r="BL139" s="46">
        <v>3.2429999999999999</v>
      </c>
      <c r="BM139" s="46">
        <v>54.048000000000002</v>
      </c>
      <c r="BN139" s="46">
        <v>0.83420000000000005</v>
      </c>
      <c r="BO139" s="46" t="s">
        <v>18</v>
      </c>
      <c r="BP139" s="46">
        <v>10.16</v>
      </c>
      <c r="BQ139" s="46">
        <v>10.43</v>
      </c>
      <c r="BR139" s="46">
        <v>3.133</v>
      </c>
      <c r="BS139" s="46">
        <v>52.222000000000001</v>
      </c>
      <c r="BT139" s="46">
        <v>0.8367</v>
      </c>
      <c r="BU139" s="46" t="s">
        <v>18</v>
      </c>
      <c r="BV139" s="46">
        <v>10.17</v>
      </c>
      <c r="BW139" s="46">
        <v>10.44</v>
      </c>
      <c r="BX139" s="46">
        <v>3.2629999999999999</v>
      </c>
      <c r="BY139" s="46">
        <v>54.377000000000002</v>
      </c>
      <c r="BZ139" s="46">
        <v>0.78339999999999999</v>
      </c>
      <c r="CA139" s="46" t="s">
        <v>18</v>
      </c>
      <c r="CB139" s="46">
        <v>10.16</v>
      </c>
      <c r="CC139" s="46">
        <v>10.43</v>
      </c>
      <c r="CD139" s="46">
        <v>4.17</v>
      </c>
      <c r="CE139" s="46">
        <v>69.501000000000005</v>
      </c>
      <c r="CF139" s="46">
        <v>0.82599999999999996</v>
      </c>
      <c r="CG139" s="46" t="s">
        <v>18</v>
      </c>
      <c r="CH139" s="46">
        <v>10.16</v>
      </c>
      <c r="CI139" s="46">
        <v>10.43</v>
      </c>
      <c r="CJ139" s="46">
        <v>4.1870000000000003</v>
      </c>
      <c r="CK139" s="46">
        <v>69.778999999999996</v>
      </c>
      <c r="CL139" s="46">
        <v>0.8014</v>
      </c>
      <c r="CM139" s="46" t="s">
        <v>18</v>
      </c>
      <c r="CN139" s="46">
        <v>10.16</v>
      </c>
      <c r="CO139" s="46">
        <v>10.43</v>
      </c>
      <c r="CP139" s="46">
        <v>3.9569999999999999</v>
      </c>
      <c r="CQ139" s="46">
        <v>65.942999999999998</v>
      </c>
      <c r="CR139" s="46">
        <v>0.71740000000000004</v>
      </c>
      <c r="CS139" s="46" t="s">
        <v>18</v>
      </c>
    </row>
    <row r="140" spans="1:97" ht="15.75" customHeight="1" x14ac:dyDescent="0.25">
      <c r="A140" s="46" t="s">
        <v>121</v>
      </c>
      <c r="B140" s="46">
        <v>48</v>
      </c>
      <c r="C140" s="46">
        <v>64</v>
      </c>
      <c r="D140" s="46" t="s">
        <v>51</v>
      </c>
      <c r="E140" s="46">
        <v>9.2799999999999994</v>
      </c>
      <c r="F140" s="46">
        <v>3</v>
      </c>
      <c r="G140" s="46">
        <v>15</v>
      </c>
      <c r="H140" s="46">
        <v>9.1199999999999992</v>
      </c>
      <c r="I140" s="46">
        <v>9.43</v>
      </c>
      <c r="J140" s="46">
        <v>1.133</v>
      </c>
      <c r="K140" s="46">
        <v>7.5540000000000003</v>
      </c>
      <c r="L140" s="46">
        <v>0.84279999999999999</v>
      </c>
      <c r="M140" s="46" t="s">
        <v>18</v>
      </c>
      <c r="N140" s="46">
        <v>9.1199999999999992</v>
      </c>
      <c r="O140" s="46">
        <v>9.43</v>
      </c>
      <c r="P140" s="46">
        <v>1.0629999999999999</v>
      </c>
      <c r="Q140" s="46">
        <v>7.0839999999999996</v>
      </c>
      <c r="R140" s="46">
        <v>0.83140000000000003</v>
      </c>
      <c r="S140" s="46" t="s">
        <v>18</v>
      </c>
      <c r="T140" s="46">
        <v>9.1199999999999992</v>
      </c>
      <c r="U140" s="46">
        <v>9.43</v>
      </c>
      <c r="V140" s="46">
        <v>1.0189999999999999</v>
      </c>
      <c r="W140" s="46">
        <v>6.7949999999999999</v>
      </c>
      <c r="X140" s="46">
        <v>0.84330000000000005</v>
      </c>
      <c r="Y140" s="46" t="s">
        <v>18</v>
      </c>
      <c r="Z140" s="46">
        <v>9.1199999999999992</v>
      </c>
      <c r="AA140" s="46">
        <v>9.43</v>
      </c>
      <c r="AB140" s="46">
        <v>1.3919999999999999</v>
      </c>
      <c r="AC140" s="46">
        <v>9.2810000000000006</v>
      </c>
      <c r="AD140" s="46">
        <v>0.83930000000000005</v>
      </c>
      <c r="AE140" s="46" t="s">
        <v>18</v>
      </c>
      <c r="AF140" s="46">
        <v>9.1199999999999992</v>
      </c>
      <c r="AG140" s="46">
        <v>9.43</v>
      </c>
      <c r="AH140" s="46">
        <v>1.5629999999999999</v>
      </c>
      <c r="AI140" s="46">
        <v>10.422000000000001</v>
      </c>
      <c r="AJ140" s="46">
        <v>0.86960000000000004</v>
      </c>
      <c r="AK140" s="46" t="s">
        <v>18</v>
      </c>
      <c r="AL140" s="46">
        <v>9.1199999999999992</v>
      </c>
      <c r="AM140" s="46">
        <v>9.43</v>
      </c>
      <c r="AN140" s="46">
        <v>1.4750000000000001</v>
      </c>
      <c r="AO140" s="46">
        <v>9.8339999999999996</v>
      </c>
      <c r="AP140" s="46">
        <v>0.8216</v>
      </c>
      <c r="AQ140" s="46" t="s">
        <v>18</v>
      </c>
      <c r="AR140" s="46">
        <v>9.1199999999999992</v>
      </c>
      <c r="AS140" s="46">
        <v>9.43</v>
      </c>
      <c r="AT140" s="46">
        <v>3.1259999999999999</v>
      </c>
      <c r="AU140" s="46">
        <v>20.843</v>
      </c>
      <c r="AV140" s="46">
        <v>0.83630000000000004</v>
      </c>
      <c r="AW140" s="46" t="s">
        <v>18</v>
      </c>
      <c r="AX140" s="46">
        <v>9.1199999999999992</v>
      </c>
      <c r="AY140" s="46">
        <v>9.43</v>
      </c>
      <c r="AZ140" s="46">
        <v>3.0779999999999998</v>
      </c>
      <c r="BA140" s="46">
        <v>20.518999999999998</v>
      </c>
      <c r="BB140" s="46">
        <v>0.83150000000000002</v>
      </c>
      <c r="BC140" s="46" t="s">
        <v>18</v>
      </c>
      <c r="BD140" s="46"/>
      <c r="BE140" s="46"/>
      <c r="BF140" s="46"/>
      <c r="BG140" s="46"/>
      <c r="BH140" s="46"/>
      <c r="BI140" s="46"/>
      <c r="BJ140" s="46">
        <v>9.1199999999999992</v>
      </c>
      <c r="BK140" s="46">
        <v>9.43</v>
      </c>
      <c r="BL140" s="46">
        <v>3.976</v>
      </c>
      <c r="BM140" s="46">
        <v>26.506</v>
      </c>
      <c r="BN140" s="46">
        <v>0.80020000000000002</v>
      </c>
      <c r="BO140" s="46" t="s">
        <v>18</v>
      </c>
      <c r="BP140" s="46">
        <v>9.1199999999999992</v>
      </c>
      <c r="BQ140" s="46">
        <v>9.43</v>
      </c>
      <c r="BR140" s="46">
        <v>3.9390000000000001</v>
      </c>
      <c r="BS140" s="46">
        <v>26.257999999999999</v>
      </c>
      <c r="BT140" s="46">
        <v>0.83209999999999995</v>
      </c>
      <c r="BU140" s="46" t="s">
        <v>18</v>
      </c>
      <c r="BV140" s="46">
        <v>9.1199999999999992</v>
      </c>
      <c r="BW140" s="46">
        <v>9.43</v>
      </c>
      <c r="BX140" s="46">
        <v>3.9820000000000002</v>
      </c>
      <c r="BY140" s="46">
        <v>26.545999999999999</v>
      </c>
      <c r="BZ140" s="46">
        <v>0.76780000000000004</v>
      </c>
      <c r="CA140" s="46" t="s">
        <v>18</v>
      </c>
      <c r="CB140" s="46">
        <v>9.1199999999999992</v>
      </c>
      <c r="CC140" s="46">
        <v>9.43</v>
      </c>
      <c r="CD140" s="46">
        <v>5.0170000000000003</v>
      </c>
      <c r="CE140" s="46">
        <v>33.448999999999998</v>
      </c>
      <c r="CF140" s="46">
        <v>0.76829999999999998</v>
      </c>
      <c r="CG140" s="46" t="s">
        <v>18</v>
      </c>
      <c r="CH140" s="46">
        <v>9.1199999999999992</v>
      </c>
      <c r="CI140" s="46">
        <v>9.43</v>
      </c>
      <c r="CJ140" s="46">
        <v>4.8639999999999999</v>
      </c>
      <c r="CK140" s="46">
        <v>32.429000000000002</v>
      </c>
      <c r="CL140" s="46">
        <v>0.74080000000000001</v>
      </c>
      <c r="CM140" s="46" t="s">
        <v>18</v>
      </c>
      <c r="CN140" s="46">
        <v>9.1199999999999992</v>
      </c>
      <c r="CO140" s="46">
        <v>9.43</v>
      </c>
      <c r="CP140" s="46">
        <v>4.867</v>
      </c>
      <c r="CQ140" s="46">
        <v>32.444000000000003</v>
      </c>
      <c r="CR140" s="46">
        <v>0.67169999999999996</v>
      </c>
      <c r="CS140" s="46" t="s">
        <v>18</v>
      </c>
    </row>
    <row r="141" spans="1:97" ht="15.75" customHeight="1" x14ac:dyDescent="0.25">
      <c r="A141" s="46" t="s">
        <v>121</v>
      </c>
      <c r="B141" s="46">
        <v>48</v>
      </c>
      <c r="C141" s="46">
        <v>69</v>
      </c>
      <c r="D141" s="46" t="s">
        <v>52</v>
      </c>
      <c r="E141" s="46">
        <v>10.15</v>
      </c>
      <c r="F141" s="46">
        <v>4</v>
      </c>
      <c r="G141" s="46">
        <v>20</v>
      </c>
      <c r="H141" s="46">
        <v>10.09</v>
      </c>
      <c r="I141" s="46">
        <v>10.43</v>
      </c>
      <c r="J141" s="46">
        <v>1.4139999999999999</v>
      </c>
      <c r="K141" s="46">
        <v>7.07</v>
      </c>
      <c r="L141" s="46">
        <v>0.94210000000000005</v>
      </c>
      <c r="M141" s="46" t="s">
        <v>19</v>
      </c>
      <c r="N141" s="46">
        <v>10.09</v>
      </c>
      <c r="O141" s="46">
        <v>10.43</v>
      </c>
      <c r="P141" s="46">
        <v>1.4</v>
      </c>
      <c r="Q141" s="46">
        <v>6.9980000000000002</v>
      </c>
      <c r="R141" s="46">
        <v>0.92130000000000001</v>
      </c>
      <c r="S141" s="46" t="s">
        <v>19</v>
      </c>
      <c r="T141" s="46">
        <v>10.09</v>
      </c>
      <c r="U141" s="46">
        <v>10.43</v>
      </c>
      <c r="V141" s="46">
        <v>1.3049999999999999</v>
      </c>
      <c r="W141" s="46">
        <v>6.524</v>
      </c>
      <c r="X141" s="46">
        <v>0.94720000000000004</v>
      </c>
      <c r="Y141" s="46" t="s">
        <v>19</v>
      </c>
      <c r="Z141" s="46">
        <v>10.09</v>
      </c>
      <c r="AA141" s="46">
        <v>10.43</v>
      </c>
      <c r="AB141" s="46">
        <v>1.69</v>
      </c>
      <c r="AC141" s="46">
        <v>8.4510000000000005</v>
      </c>
      <c r="AD141" s="46">
        <v>0.92820000000000003</v>
      </c>
      <c r="AE141" s="46" t="s">
        <v>19</v>
      </c>
      <c r="AF141" s="46">
        <v>10.09</v>
      </c>
      <c r="AG141" s="46">
        <v>10.43</v>
      </c>
      <c r="AH141" s="46">
        <v>1.8109999999999999</v>
      </c>
      <c r="AI141" s="46">
        <v>9.0559999999999992</v>
      </c>
      <c r="AJ141" s="46">
        <v>0.92490000000000006</v>
      </c>
      <c r="AK141" s="46" t="s">
        <v>19</v>
      </c>
      <c r="AL141" s="46">
        <v>10.09</v>
      </c>
      <c r="AM141" s="46">
        <v>10.43</v>
      </c>
      <c r="AN141" s="46">
        <v>1.7709999999999999</v>
      </c>
      <c r="AO141" s="46">
        <v>8.8529999999999998</v>
      </c>
      <c r="AP141" s="46">
        <v>0.91059999999999997</v>
      </c>
      <c r="AQ141" s="46" t="s">
        <v>19</v>
      </c>
      <c r="AR141" s="46">
        <v>10.09</v>
      </c>
      <c r="AS141" s="46">
        <v>10.43</v>
      </c>
      <c r="AT141" s="46">
        <v>3.3370000000000002</v>
      </c>
      <c r="AU141" s="46">
        <v>16.683</v>
      </c>
      <c r="AV141" s="46">
        <v>0.91059999999999997</v>
      </c>
      <c r="AW141" s="46" t="s">
        <v>19</v>
      </c>
      <c r="AX141" s="46">
        <v>10.09</v>
      </c>
      <c r="AY141" s="46">
        <v>10.43</v>
      </c>
      <c r="AZ141" s="46">
        <v>3.2679999999999998</v>
      </c>
      <c r="BA141" s="46">
        <v>16.341000000000001</v>
      </c>
      <c r="BB141" s="46">
        <v>0.91320000000000001</v>
      </c>
      <c r="BC141" s="46" t="s">
        <v>19</v>
      </c>
      <c r="BD141" s="46"/>
      <c r="BE141" s="46"/>
      <c r="BF141" s="46"/>
      <c r="BG141" s="46"/>
      <c r="BH141" s="46"/>
      <c r="BI141" s="46"/>
      <c r="BJ141" s="46">
        <v>10.09</v>
      </c>
      <c r="BK141" s="46">
        <v>10.43</v>
      </c>
      <c r="BL141" s="46">
        <v>4.7009999999999996</v>
      </c>
      <c r="BM141" s="46">
        <v>23.504999999999999</v>
      </c>
      <c r="BN141" s="46">
        <v>0.87619999999999998</v>
      </c>
      <c r="BO141" s="46" t="s">
        <v>18</v>
      </c>
      <c r="BP141" s="46">
        <v>10.09</v>
      </c>
      <c r="BQ141" s="46">
        <v>10.43</v>
      </c>
      <c r="BR141" s="46">
        <v>4.67</v>
      </c>
      <c r="BS141" s="46">
        <v>23.352</v>
      </c>
      <c r="BT141" s="46">
        <v>0.90010000000000001</v>
      </c>
      <c r="BU141" s="46" t="s">
        <v>18</v>
      </c>
      <c r="BV141" s="46">
        <v>10.09</v>
      </c>
      <c r="BW141" s="46">
        <v>10.44</v>
      </c>
      <c r="BX141" s="46">
        <v>4.82</v>
      </c>
      <c r="BY141" s="46">
        <v>24.100999999999999</v>
      </c>
      <c r="BZ141" s="46">
        <v>0.86819999999999997</v>
      </c>
      <c r="CA141" s="46" t="s">
        <v>18</v>
      </c>
      <c r="CB141" s="46">
        <v>10.09</v>
      </c>
      <c r="CC141" s="46">
        <v>10.43</v>
      </c>
      <c r="CD141" s="46">
        <v>6.5830000000000002</v>
      </c>
      <c r="CE141" s="46">
        <v>32.917000000000002</v>
      </c>
      <c r="CF141" s="46">
        <v>0.88439999999999996</v>
      </c>
      <c r="CG141" s="46" t="s">
        <v>19</v>
      </c>
      <c r="CH141" s="46">
        <v>10.09</v>
      </c>
      <c r="CI141" s="46">
        <v>10.43</v>
      </c>
      <c r="CJ141" s="46">
        <v>6.0590000000000002</v>
      </c>
      <c r="CK141" s="46">
        <v>30.294</v>
      </c>
      <c r="CL141" s="46">
        <v>0.88239999999999996</v>
      </c>
      <c r="CM141" s="46" t="s">
        <v>18</v>
      </c>
      <c r="CN141" s="46">
        <v>10.09</v>
      </c>
      <c r="CO141" s="46">
        <v>10.43</v>
      </c>
      <c r="CP141" s="46">
        <v>6.1429999999999998</v>
      </c>
      <c r="CQ141" s="46">
        <v>30.715</v>
      </c>
      <c r="CR141" s="46">
        <v>0.80630000000000002</v>
      </c>
      <c r="CS141" s="46" t="s">
        <v>18</v>
      </c>
    </row>
    <row r="142" spans="1:97" ht="15.75" customHeight="1" x14ac:dyDescent="0.25">
      <c r="A142" s="46" t="s">
        <v>121</v>
      </c>
      <c r="B142" s="46">
        <v>48</v>
      </c>
      <c r="C142" s="46">
        <v>70</v>
      </c>
      <c r="D142" s="46" t="s">
        <v>53</v>
      </c>
      <c r="E142" s="46">
        <v>11.31</v>
      </c>
      <c r="F142" s="46">
        <v>2</v>
      </c>
      <c r="G142" s="46">
        <v>21</v>
      </c>
      <c r="H142" s="46">
        <v>11.15</v>
      </c>
      <c r="I142" s="46">
        <v>11.43</v>
      </c>
      <c r="J142" s="46">
        <v>1.78</v>
      </c>
      <c r="K142" s="46">
        <v>8.4740000000000002</v>
      </c>
      <c r="L142" s="46">
        <v>0.94020000000000004</v>
      </c>
      <c r="M142" s="46" t="s">
        <v>19</v>
      </c>
      <c r="N142" s="46">
        <v>11.14</v>
      </c>
      <c r="O142" s="46">
        <v>11.43</v>
      </c>
      <c r="P142" s="46">
        <v>1.6990000000000001</v>
      </c>
      <c r="Q142" s="46">
        <v>8.09</v>
      </c>
      <c r="R142" s="46">
        <v>0.93240000000000001</v>
      </c>
      <c r="S142" s="46" t="s">
        <v>19</v>
      </c>
      <c r="T142" s="46">
        <v>11.15</v>
      </c>
      <c r="U142" s="46">
        <v>11.43</v>
      </c>
      <c r="V142" s="46">
        <v>1.6</v>
      </c>
      <c r="W142" s="46">
        <v>7.6180000000000003</v>
      </c>
      <c r="X142" s="46">
        <v>0.94430000000000003</v>
      </c>
      <c r="Y142" s="46" t="s">
        <v>19</v>
      </c>
      <c r="Z142" s="46">
        <v>11.15</v>
      </c>
      <c r="AA142" s="46">
        <v>11.43</v>
      </c>
      <c r="AB142" s="46">
        <v>1.94</v>
      </c>
      <c r="AC142" s="46">
        <v>9.2360000000000007</v>
      </c>
      <c r="AD142" s="46">
        <v>0.93079999999999996</v>
      </c>
      <c r="AE142" s="46" t="s">
        <v>19</v>
      </c>
      <c r="AF142" s="46">
        <v>11.14</v>
      </c>
      <c r="AG142" s="46">
        <v>11.43</v>
      </c>
      <c r="AH142" s="46">
        <v>2.0379999999999998</v>
      </c>
      <c r="AI142" s="46">
        <v>9.7059999999999995</v>
      </c>
      <c r="AJ142" s="46">
        <v>0.93510000000000004</v>
      </c>
      <c r="AK142" s="46" t="s">
        <v>19</v>
      </c>
      <c r="AL142" s="46">
        <v>11.14</v>
      </c>
      <c r="AM142" s="46">
        <v>11.43</v>
      </c>
      <c r="AN142" s="46">
        <v>2.0030000000000001</v>
      </c>
      <c r="AO142" s="46">
        <v>9.5399999999999991</v>
      </c>
      <c r="AP142" s="46">
        <v>0.93330000000000002</v>
      </c>
      <c r="AQ142" s="46" t="s">
        <v>19</v>
      </c>
      <c r="AR142" s="46">
        <v>11.15</v>
      </c>
      <c r="AS142" s="46">
        <v>11.43</v>
      </c>
      <c r="AT142" s="46">
        <v>3.585</v>
      </c>
      <c r="AU142" s="46">
        <v>17.071999999999999</v>
      </c>
      <c r="AV142" s="46">
        <v>0.92049999999999998</v>
      </c>
      <c r="AW142" s="46" t="s">
        <v>19</v>
      </c>
      <c r="AX142" s="46">
        <v>11.15</v>
      </c>
      <c r="AY142" s="46">
        <v>11.43</v>
      </c>
      <c r="AZ142" s="46">
        <v>3.5459999999999998</v>
      </c>
      <c r="BA142" s="46">
        <v>16.885999999999999</v>
      </c>
      <c r="BB142" s="46">
        <v>0.92500000000000004</v>
      </c>
      <c r="BC142" s="46" t="s">
        <v>19</v>
      </c>
      <c r="BD142" s="46"/>
      <c r="BE142" s="46"/>
      <c r="BF142" s="46"/>
      <c r="BG142" s="46"/>
      <c r="BH142" s="46"/>
      <c r="BI142" s="46"/>
      <c r="BJ142" s="46">
        <v>11.15</v>
      </c>
      <c r="BK142" s="46">
        <v>11.43</v>
      </c>
      <c r="BL142" s="46">
        <v>5.3330000000000002</v>
      </c>
      <c r="BM142" s="46">
        <v>25.396000000000001</v>
      </c>
      <c r="BN142" s="46">
        <v>0.88129999999999997</v>
      </c>
      <c r="BO142" s="46" t="s">
        <v>18</v>
      </c>
      <c r="BP142" s="46">
        <v>11.14</v>
      </c>
      <c r="BQ142" s="46">
        <v>11.44</v>
      </c>
      <c r="BR142" s="46">
        <v>5.2160000000000002</v>
      </c>
      <c r="BS142" s="46">
        <v>24.84</v>
      </c>
      <c r="BT142" s="46">
        <v>0.91349999999999998</v>
      </c>
      <c r="BU142" s="46" t="s">
        <v>18</v>
      </c>
      <c r="BV142" s="46">
        <v>11.15</v>
      </c>
      <c r="BW142" s="46">
        <v>11.44</v>
      </c>
      <c r="BX142" s="46">
        <v>5.4619999999999997</v>
      </c>
      <c r="BY142" s="46">
        <v>26.01</v>
      </c>
      <c r="BZ142" s="46">
        <v>0.89180000000000004</v>
      </c>
      <c r="CA142" s="46" t="s">
        <v>18</v>
      </c>
      <c r="CB142" s="46">
        <v>11.14</v>
      </c>
      <c r="CC142" s="46">
        <v>11.43</v>
      </c>
      <c r="CD142" s="46">
        <v>6.8849999999999998</v>
      </c>
      <c r="CE142" s="46">
        <v>32.784999999999997</v>
      </c>
      <c r="CF142" s="46">
        <v>0.88759999999999994</v>
      </c>
      <c r="CG142" s="46" t="s">
        <v>18</v>
      </c>
      <c r="CH142" s="46">
        <v>11.15</v>
      </c>
      <c r="CI142" s="46">
        <v>11.43</v>
      </c>
      <c r="CJ142" s="46">
        <v>6.9640000000000004</v>
      </c>
      <c r="CK142" s="46">
        <v>33.161999999999999</v>
      </c>
      <c r="CL142" s="46">
        <v>0.90880000000000005</v>
      </c>
      <c r="CM142" s="46" t="s">
        <v>19</v>
      </c>
      <c r="CN142" s="46">
        <v>11.15</v>
      </c>
      <c r="CO142" s="46">
        <v>11.43</v>
      </c>
      <c r="CP142" s="46">
        <v>6.6609999999999996</v>
      </c>
      <c r="CQ142" s="46">
        <v>31.721</v>
      </c>
      <c r="CR142" s="46">
        <v>0.90610000000000002</v>
      </c>
      <c r="CS142" s="46" t="s">
        <v>18</v>
      </c>
    </row>
    <row r="143" spans="1:97" ht="15.75" customHeight="1" x14ac:dyDescent="0.25">
      <c r="A143" s="46" t="s">
        <v>121</v>
      </c>
      <c r="B143" s="46">
        <v>48</v>
      </c>
      <c r="C143" s="46">
        <v>70</v>
      </c>
      <c r="D143" s="46" t="s">
        <v>53</v>
      </c>
      <c r="E143" s="46">
        <v>11.31</v>
      </c>
      <c r="F143" s="46">
        <v>4</v>
      </c>
      <c r="G143" s="46">
        <v>21</v>
      </c>
      <c r="H143" s="46">
        <v>11.07</v>
      </c>
      <c r="I143" s="46">
        <v>11.78</v>
      </c>
      <c r="J143" s="46">
        <v>1.7</v>
      </c>
      <c r="K143" s="46">
        <v>8.0950000000000006</v>
      </c>
      <c r="L143" s="46">
        <v>0.94310000000000005</v>
      </c>
      <c r="M143" s="46" t="s">
        <v>19</v>
      </c>
      <c r="N143" s="46">
        <v>11.07</v>
      </c>
      <c r="O143" s="46">
        <v>11.77</v>
      </c>
      <c r="P143" s="46">
        <v>1.655</v>
      </c>
      <c r="Q143" s="46">
        <v>7.8819999999999997</v>
      </c>
      <c r="R143" s="46">
        <v>0.93579999999999997</v>
      </c>
      <c r="S143" s="46" t="s">
        <v>19</v>
      </c>
      <c r="T143" s="46">
        <v>11.07</v>
      </c>
      <c r="U143" s="46">
        <v>11.77</v>
      </c>
      <c r="V143" s="46">
        <v>1.5469999999999999</v>
      </c>
      <c r="W143" s="46">
        <v>7.3650000000000002</v>
      </c>
      <c r="X143" s="46">
        <v>0.92659999999999998</v>
      </c>
      <c r="Y143" s="46" t="s">
        <v>19</v>
      </c>
      <c r="Z143" s="46">
        <v>11.07</v>
      </c>
      <c r="AA143" s="46">
        <v>11.78</v>
      </c>
      <c r="AB143" s="46">
        <v>1.8640000000000001</v>
      </c>
      <c r="AC143" s="46">
        <v>8.8740000000000006</v>
      </c>
      <c r="AD143" s="46">
        <v>0.93530000000000002</v>
      </c>
      <c r="AE143" s="46" t="s">
        <v>19</v>
      </c>
      <c r="AF143" s="46">
        <v>11.07</v>
      </c>
      <c r="AG143" s="46">
        <v>11.77</v>
      </c>
      <c r="AH143" s="46">
        <v>1.96</v>
      </c>
      <c r="AI143" s="46">
        <v>9.3339999999999996</v>
      </c>
      <c r="AJ143" s="46">
        <v>0.93789999999999996</v>
      </c>
      <c r="AK143" s="46" t="s">
        <v>19</v>
      </c>
      <c r="AL143" s="46">
        <v>11.07</v>
      </c>
      <c r="AM143" s="46">
        <v>11.77</v>
      </c>
      <c r="AN143" s="46">
        <v>1.98</v>
      </c>
      <c r="AO143" s="46">
        <v>9.43</v>
      </c>
      <c r="AP143" s="46">
        <v>0.93389999999999995</v>
      </c>
      <c r="AQ143" s="46" t="s">
        <v>19</v>
      </c>
      <c r="AR143" s="46">
        <v>11.07</v>
      </c>
      <c r="AS143" s="46">
        <v>11.78</v>
      </c>
      <c r="AT143" s="46">
        <v>3.5190000000000001</v>
      </c>
      <c r="AU143" s="46">
        <v>16.757999999999999</v>
      </c>
      <c r="AV143" s="46">
        <v>0.91590000000000005</v>
      </c>
      <c r="AW143" s="46" t="s">
        <v>19</v>
      </c>
      <c r="AX143" s="46">
        <v>11.07</v>
      </c>
      <c r="AY143" s="46">
        <v>11.78</v>
      </c>
      <c r="AZ143" s="46">
        <v>3.4630000000000001</v>
      </c>
      <c r="BA143" s="46">
        <v>16.489000000000001</v>
      </c>
      <c r="BB143" s="46">
        <v>0.92100000000000004</v>
      </c>
      <c r="BC143" s="46" t="s">
        <v>19</v>
      </c>
      <c r="BD143" s="46"/>
      <c r="BE143" s="46"/>
      <c r="BF143" s="46"/>
      <c r="BG143" s="46"/>
      <c r="BH143" s="46"/>
      <c r="BI143" s="46"/>
      <c r="BJ143" s="46">
        <v>11.07</v>
      </c>
      <c r="BK143" s="46">
        <v>11.78</v>
      </c>
      <c r="BL143" s="46">
        <v>5.2249999999999996</v>
      </c>
      <c r="BM143" s="46">
        <v>24.881</v>
      </c>
      <c r="BN143" s="46">
        <v>0.90820000000000001</v>
      </c>
      <c r="BO143" s="46" t="s">
        <v>19</v>
      </c>
      <c r="BP143" s="46">
        <v>11.07</v>
      </c>
      <c r="BQ143" s="46">
        <v>11.78</v>
      </c>
      <c r="BR143" s="46">
        <v>5.0979999999999999</v>
      </c>
      <c r="BS143" s="46">
        <v>24.274999999999999</v>
      </c>
      <c r="BT143" s="46">
        <v>0.9042</v>
      </c>
      <c r="BU143" s="46" t="s">
        <v>19</v>
      </c>
      <c r="BV143" s="46">
        <v>11.08</v>
      </c>
      <c r="BW143" s="46">
        <v>11.78</v>
      </c>
      <c r="BX143" s="46">
        <v>5.4039999999999999</v>
      </c>
      <c r="BY143" s="46">
        <v>25.731999999999999</v>
      </c>
      <c r="BZ143" s="46">
        <v>0.91779999999999995</v>
      </c>
      <c r="CA143" s="46" t="s">
        <v>19</v>
      </c>
      <c r="CB143" s="46">
        <v>11.07</v>
      </c>
      <c r="CC143" s="46">
        <v>11.77</v>
      </c>
      <c r="CD143" s="46">
        <v>6.6840000000000002</v>
      </c>
      <c r="CE143" s="46">
        <v>31.827999999999999</v>
      </c>
      <c r="CF143" s="46">
        <v>0.88470000000000004</v>
      </c>
      <c r="CG143" s="46" t="s">
        <v>18</v>
      </c>
      <c r="CH143" s="46">
        <v>11.07</v>
      </c>
      <c r="CI143" s="46">
        <v>11.78</v>
      </c>
      <c r="CJ143" s="46">
        <v>6.7329999999999997</v>
      </c>
      <c r="CK143" s="46">
        <v>32.063000000000002</v>
      </c>
      <c r="CL143" s="46">
        <v>0.8901</v>
      </c>
      <c r="CM143" s="46" t="s">
        <v>18</v>
      </c>
      <c r="CN143" s="46">
        <v>11.07</v>
      </c>
      <c r="CO143" s="46">
        <v>11.77</v>
      </c>
      <c r="CP143" s="46">
        <v>6.5460000000000003</v>
      </c>
      <c r="CQ143" s="46">
        <v>31.172000000000001</v>
      </c>
      <c r="CR143" s="46">
        <v>0.89119999999999999</v>
      </c>
      <c r="CS143" s="46" t="s">
        <v>19</v>
      </c>
    </row>
    <row r="144" spans="1:97" ht="15.75" customHeight="1" x14ac:dyDescent="0.25">
      <c r="A144" s="46" t="s">
        <v>121</v>
      </c>
      <c r="B144" s="46">
        <v>48</v>
      </c>
      <c r="C144" s="46">
        <v>79</v>
      </c>
      <c r="D144" s="46" t="s">
        <v>54</v>
      </c>
      <c r="E144" s="46">
        <v>10.96</v>
      </c>
      <c r="F144" s="46">
        <v>5</v>
      </c>
      <c r="G144" s="46">
        <v>30</v>
      </c>
      <c r="H144" s="46">
        <v>10.74</v>
      </c>
      <c r="I144" s="46">
        <v>11.22</v>
      </c>
      <c r="J144" s="46">
        <v>3.9359999999999999</v>
      </c>
      <c r="K144" s="46">
        <v>13.118</v>
      </c>
      <c r="L144" s="46">
        <v>0.76539999999999997</v>
      </c>
      <c r="M144" s="46" t="s">
        <v>18</v>
      </c>
      <c r="N144" s="46">
        <v>10.73</v>
      </c>
      <c r="O144" s="46">
        <v>11.22</v>
      </c>
      <c r="P144" s="46">
        <v>3.7410000000000001</v>
      </c>
      <c r="Q144" s="46">
        <v>12.468999999999999</v>
      </c>
      <c r="R144" s="46">
        <v>0.76619999999999999</v>
      </c>
      <c r="S144" s="46" t="s">
        <v>18</v>
      </c>
      <c r="T144" s="46">
        <v>10.73</v>
      </c>
      <c r="U144" s="46">
        <v>11.22</v>
      </c>
      <c r="V144" s="46">
        <v>3.6240000000000001</v>
      </c>
      <c r="W144" s="46">
        <v>12.081</v>
      </c>
      <c r="X144" s="46">
        <v>0.79510000000000003</v>
      </c>
      <c r="Y144" s="46" t="s">
        <v>18</v>
      </c>
      <c r="Z144" s="46">
        <v>10.74</v>
      </c>
      <c r="AA144" s="46">
        <v>11.22</v>
      </c>
      <c r="AB144" s="46">
        <v>4.7350000000000003</v>
      </c>
      <c r="AC144" s="46">
        <v>15.784000000000001</v>
      </c>
      <c r="AD144" s="46">
        <v>0.78200000000000003</v>
      </c>
      <c r="AE144" s="46" t="s">
        <v>18</v>
      </c>
      <c r="AF144" s="46">
        <v>10.73</v>
      </c>
      <c r="AG144" s="46">
        <v>11.22</v>
      </c>
      <c r="AH144" s="46">
        <v>4.7489999999999997</v>
      </c>
      <c r="AI144" s="46">
        <v>15.832000000000001</v>
      </c>
      <c r="AJ144" s="46">
        <v>0.80510000000000004</v>
      </c>
      <c r="AK144" s="46" t="s">
        <v>18</v>
      </c>
      <c r="AL144" s="46">
        <v>10.73</v>
      </c>
      <c r="AM144" s="46">
        <v>11.22</v>
      </c>
      <c r="AN144" s="46">
        <v>4.7370000000000001</v>
      </c>
      <c r="AO144" s="46">
        <v>15.789</v>
      </c>
      <c r="AP144" s="46">
        <v>0.78790000000000004</v>
      </c>
      <c r="AQ144" s="46" t="s">
        <v>18</v>
      </c>
      <c r="AR144" s="46">
        <v>10.73</v>
      </c>
      <c r="AS144" s="46">
        <v>11.22</v>
      </c>
      <c r="AT144" s="46">
        <v>7.9109999999999996</v>
      </c>
      <c r="AU144" s="46">
        <v>26.370999999999999</v>
      </c>
      <c r="AV144" s="46">
        <v>0.77869999999999995</v>
      </c>
      <c r="AW144" s="46" t="s">
        <v>18</v>
      </c>
      <c r="AX144" s="46">
        <v>10.74</v>
      </c>
      <c r="AY144" s="46">
        <v>11.22</v>
      </c>
      <c r="AZ144" s="46">
        <v>7.8250000000000002</v>
      </c>
      <c r="BA144" s="46">
        <v>26.085000000000001</v>
      </c>
      <c r="BB144" s="46">
        <v>0.76570000000000005</v>
      </c>
      <c r="BC144" s="46" t="s">
        <v>18</v>
      </c>
      <c r="BD144" s="46"/>
      <c r="BE144" s="46"/>
      <c r="BF144" s="46"/>
      <c r="BG144" s="46"/>
      <c r="BH144" s="46"/>
      <c r="BI144" s="46"/>
      <c r="BJ144" s="46">
        <v>10.73</v>
      </c>
      <c r="BK144" s="46">
        <v>11.22</v>
      </c>
      <c r="BL144" s="46">
        <v>11.162000000000001</v>
      </c>
      <c r="BM144" s="46">
        <v>37.207999999999998</v>
      </c>
      <c r="BN144" s="46">
        <v>0.80300000000000005</v>
      </c>
      <c r="BO144" s="46" t="s">
        <v>18</v>
      </c>
      <c r="BP144" s="46">
        <v>10.73</v>
      </c>
      <c r="BQ144" s="46">
        <v>11.23</v>
      </c>
      <c r="BR144" s="46">
        <v>11.162000000000001</v>
      </c>
      <c r="BS144" s="46">
        <v>37.207999999999998</v>
      </c>
      <c r="BT144" s="46">
        <v>0.84670000000000001</v>
      </c>
      <c r="BU144" s="46" t="s">
        <v>18</v>
      </c>
      <c r="BV144" s="46">
        <v>10.74</v>
      </c>
      <c r="BW144" s="46">
        <v>11.23</v>
      </c>
      <c r="BX144" s="46">
        <v>11.39</v>
      </c>
      <c r="BY144" s="46">
        <v>37.966000000000001</v>
      </c>
      <c r="BZ144" s="46">
        <v>0.81279999999999997</v>
      </c>
      <c r="CA144" s="46" t="s">
        <v>18</v>
      </c>
      <c r="CB144" s="46">
        <v>10.73</v>
      </c>
      <c r="CC144" s="46">
        <v>11.22</v>
      </c>
      <c r="CD144" s="46">
        <v>13.311999999999999</v>
      </c>
      <c r="CE144" s="46">
        <v>44.374000000000002</v>
      </c>
      <c r="CF144" s="46">
        <v>0.86619999999999997</v>
      </c>
      <c r="CG144" s="46" t="s">
        <v>18</v>
      </c>
      <c r="CH144" s="46">
        <v>10.73</v>
      </c>
      <c r="CI144" s="46">
        <v>11.22</v>
      </c>
      <c r="CJ144" s="46">
        <v>13.209</v>
      </c>
      <c r="CK144" s="46">
        <v>44.03</v>
      </c>
      <c r="CL144" s="46">
        <v>0.86439999999999995</v>
      </c>
      <c r="CM144" s="46" t="s">
        <v>18</v>
      </c>
      <c r="CN144" s="46">
        <v>10.73</v>
      </c>
      <c r="CO144" s="46">
        <v>11.22</v>
      </c>
      <c r="CP144" s="46">
        <v>12.643000000000001</v>
      </c>
      <c r="CQ144" s="46">
        <v>42.143000000000001</v>
      </c>
      <c r="CR144" s="46">
        <v>0.82679999999999998</v>
      </c>
      <c r="CS144" s="46" t="s">
        <v>18</v>
      </c>
    </row>
    <row r="145" spans="1:97" ht="15.75" customHeight="1" x14ac:dyDescent="0.25">
      <c r="A145" s="46" t="s">
        <v>121</v>
      </c>
      <c r="B145" s="46">
        <v>49</v>
      </c>
      <c r="C145" s="46">
        <v>62</v>
      </c>
      <c r="D145" s="46" t="s">
        <v>55</v>
      </c>
      <c r="E145" s="46">
        <v>7.46</v>
      </c>
      <c r="F145" s="46">
        <v>3</v>
      </c>
      <c r="G145" s="46">
        <v>12</v>
      </c>
      <c r="H145" s="46">
        <v>7.49</v>
      </c>
      <c r="I145" s="46">
        <v>7.54</v>
      </c>
      <c r="J145" s="46">
        <v>1.395</v>
      </c>
      <c r="K145" s="46">
        <v>11.622999999999999</v>
      </c>
      <c r="L145" s="46">
        <v>0.78300000000000003</v>
      </c>
      <c r="M145" s="46" t="s">
        <v>18</v>
      </c>
      <c r="N145" s="46">
        <v>7.48</v>
      </c>
      <c r="O145" s="46">
        <v>7.53</v>
      </c>
      <c r="P145" s="46">
        <v>1.306</v>
      </c>
      <c r="Q145" s="46">
        <v>10.884</v>
      </c>
      <c r="R145" s="46">
        <v>0.77839999999999998</v>
      </c>
      <c r="S145" s="46" t="s">
        <v>18</v>
      </c>
      <c r="T145" s="46">
        <v>7.49</v>
      </c>
      <c r="U145" s="46">
        <v>7.54</v>
      </c>
      <c r="V145" s="46">
        <v>1.1850000000000001</v>
      </c>
      <c r="W145" s="46">
        <v>9.8740000000000006</v>
      </c>
      <c r="X145" s="46">
        <v>0.81640000000000001</v>
      </c>
      <c r="Y145" s="46" t="s">
        <v>18</v>
      </c>
      <c r="Z145" s="46">
        <v>7.49</v>
      </c>
      <c r="AA145" s="46">
        <v>7.54</v>
      </c>
      <c r="AB145" s="46">
        <v>1.65</v>
      </c>
      <c r="AC145" s="46">
        <v>13.747999999999999</v>
      </c>
      <c r="AD145" s="46">
        <v>0.79469999999999996</v>
      </c>
      <c r="AE145" s="46" t="s">
        <v>18</v>
      </c>
      <c r="AF145" s="46">
        <v>7.49</v>
      </c>
      <c r="AG145" s="46">
        <v>7.54</v>
      </c>
      <c r="AH145" s="46">
        <v>1.877</v>
      </c>
      <c r="AI145" s="46">
        <v>15.643000000000001</v>
      </c>
      <c r="AJ145" s="46">
        <v>0.7772</v>
      </c>
      <c r="AK145" s="46" t="s">
        <v>18</v>
      </c>
      <c r="AL145" s="46">
        <v>7.49</v>
      </c>
      <c r="AM145" s="46">
        <v>7.54</v>
      </c>
      <c r="AN145" s="46">
        <v>1.77</v>
      </c>
      <c r="AO145" s="46">
        <v>14.75</v>
      </c>
      <c r="AP145" s="46">
        <v>0.73809999999999998</v>
      </c>
      <c r="AQ145" s="46" t="s">
        <v>18</v>
      </c>
      <c r="AR145" s="46">
        <v>7.49</v>
      </c>
      <c r="AS145" s="46">
        <v>7.54</v>
      </c>
      <c r="AT145" s="46">
        <v>3.177</v>
      </c>
      <c r="AU145" s="46">
        <v>26.477</v>
      </c>
      <c r="AV145" s="46">
        <v>0.7893</v>
      </c>
      <c r="AW145" s="46" t="s">
        <v>18</v>
      </c>
      <c r="AX145" s="46">
        <v>7.49</v>
      </c>
      <c r="AY145" s="46">
        <v>7.54</v>
      </c>
      <c r="AZ145" s="46">
        <v>3.1549999999999998</v>
      </c>
      <c r="BA145" s="46">
        <v>26.288</v>
      </c>
      <c r="BB145" s="46">
        <v>0.78569999999999995</v>
      </c>
      <c r="BC145" s="46" t="s">
        <v>18</v>
      </c>
      <c r="BD145" s="46"/>
      <c r="BE145" s="46"/>
      <c r="BF145" s="46"/>
      <c r="BG145" s="46"/>
      <c r="BH145" s="46"/>
      <c r="BI145" s="46"/>
      <c r="BJ145" s="46">
        <v>7.49</v>
      </c>
      <c r="BK145" s="46">
        <v>7.54</v>
      </c>
      <c r="BL145" s="46">
        <v>4.0270000000000001</v>
      </c>
      <c r="BM145" s="46">
        <v>33.555999999999997</v>
      </c>
      <c r="BN145" s="46">
        <v>0.74199999999999999</v>
      </c>
      <c r="BO145" s="46" t="s">
        <v>18</v>
      </c>
      <c r="BP145" s="46">
        <v>7.48</v>
      </c>
      <c r="BQ145" s="46">
        <v>7.54</v>
      </c>
      <c r="BR145" s="46">
        <v>3.79</v>
      </c>
      <c r="BS145" s="46">
        <v>31.579000000000001</v>
      </c>
      <c r="BT145" s="46">
        <v>0.7349</v>
      </c>
      <c r="BU145" s="46" t="s">
        <v>18</v>
      </c>
      <c r="BV145" s="46">
        <v>7.48</v>
      </c>
      <c r="BW145" s="46">
        <v>7.53</v>
      </c>
      <c r="BX145" s="46">
        <v>3.9430000000000001</v>
      </c>
      <c r="BY145" s="46">
        <v>32.860999999999997</v>
      </c>
      <c r="BZ145" s="46">
        <v>0.67279999999999995</v>
      </c>
      <c r="CA145" s="46" t="s">
        <v>18</v>
      </c>
      <c r="CB145" s="46">
        <v>7.49</v>
      </c>
      <c r="CC145" s="46">
        <v>7.54</v>
      </c>
      <c r="CD145" s="46">
        <v>4.8929999999999998</v>
      </c>
      <c r="CE145" s="46">
        <v>40.777000000000001</v>
      </c>
      <c r="CF145" s="46">
        <v>0.74529999999999996</v>
      </c>
      <c r="CG145" s="46" t="s">
        <v>18</v>
      </c>
      <c r="CH145" s="46">
        <v>7.49</v>
      </c>
      <c r="CI145" s="46">
        <v>7.54</v>
      </c>
      <c r="CJ145" s="46">
        <v>4.8890000000000002</v>
      </c>
      <c r="CK145" s="46">
        <v>40.744</v>
      </c>
      <c r="CL145" s="46">
        <v>0.75580000000000003</v>
      </c>
      <c r="CM145" s="46" t="s">
        <v>18</v>
      </c>
      <c r="CN145" s="46">
        <v>7.48</v>
      </c>
      <c r="CO145" s="46">
        <v>7.53</v>
      </c>
      <c r="CP145" s="46">
        <v>4.8899999999999997</v>
      </c>
      <c r="CQ145" s="46">
        <v>40.749000000000002</v>
      </c>
      <c r="CR145" s="46">
        <v>0.62470000000000003</v>
      </c>
      <c r="CS145" s="46" t="s">
        <v>18</v>
      </c>
    </row>
    <row r="146" spans="1:97" ht="15.75" customHeight="1" x14ac:dyDescent="0.25">
      <c r="A146" s="46" t="s">
        <v>121</v>
      </c>
      <c r="B146" s="46">
        <v>49</v>
      </c>
      <c r="C146" s="46">
        <v>64</v>
      </c>
      <c r="D146" s="46" t="s">
        <v>56</v>
      </c>
      <c r="E146" s="46">
        <v>8.4700000000000006</v>
      </c>
      <c r="F146" s="46">
        <v>4</v>
      </c>
      <c r="G146" s="46">
        <v>14</v>
      </c>
      <c r="H146" s="46">
        <v>8.44</v>
      </c>
      <c r="I146" s="46">
        <v>8.73</v>
      </c>
      <c r="J146" s="46">
        <v>1.2509999999999999</v>
      </c>
      <c r="K146" s="46">
        <v>8.9390000000000001</v>
      </c>
      <c r="L146" s="46">
        <v>0.95520000000000005</v>
      </c>
      <c r="M146" s="46" t="s">
        <v>19</v>
      </c>
      <c r="N146" s="46">
        <v>8.43</v>
      </c>
      <c r="O146" s="46">
        <v>8.73</v>
      </c>
      <c r="P146" s="46">
        <v>1.2270000000000001</v>
      </c>
      <c r="Q146" s="46">
        <v>8.7620000000000005</v>
      </c>
      <c r="R146" s="46">
        <v>0.96689999999999998</v>
      </c>
      <c r="S146" s="46" t="s">
        <v>19</v>
      </c>
      <c r="T146" s="46">
        <v>8.43</v>
      </c>
      <c r="U146" s="46">
        <v>8.73</v>
      </c>
      <c r="V146" s="46">
        <v>1.1160000000000001</v>
      </c>
      <c r="W146" s="46">
        <v>7.9729999999999999</v>
      </c>
      <c r="X146" s="46">
        <v>0.96519999999999995</v>
      </c>
      <c r="Y146" s="46" t="s">
        <v>19</v>
      </c>
      <c r="Z146" s="46">
        <v>8.44</v>
      </c>
      <c r="AA146" s="46">
        <v>8.73</v>
      </c>
      <c r="AB146" s="46">
        <v>1.5369999999999999</v>
      </c>
      <c r="AC146" s="46">
        <v>10.981</v>
      </c>
      <c r="AD146" s="46">
        <v>0.95979999999999999</v>
      </c>
      <c r="AE146" s="46" t="s">
        <v>19</v>
      </c>
      <c r="AF146" s="46">
        <v>8.43</v>
      </c>
      <c r="AG146" s="46">
        <v>8.73</v>
      </c>
      <c r="AH146" s="46">
        <v>1.635</v>
      </c>
      <c r="AI146" s="46">
        <v>11.675000000000001</v>
      </c>
      <c r="AJ146" s="46">
        <v>0.95979999999999999</v>
      </c>
      <c r="AK146" s="46" t="s">
        <v>19</v>
      </c>
      <c r="AL146" s="46">
        <v>8.43</v>
      </c>
      <c r="AM146" s="46">
        <v>8.73</v>
      </c>
      <c r="AN146" s="46">
        <v>1.645</v>
      </c>
      <c r="AO146" s="46">
        <v>11.747999999999999</v>
      </c>
      <c r="AP146" s="46">
        <v>0.95920000000000005</v>
      </c>
      <c r="AQ146" s="46" t="s">
        <v>19</v>
      </c>
      <c r="AR146" s="46">
        <v>8.43</v>
      </c>
      <c r="AS146" s="46">
        <v>8.73</v>
      </c>
      <c r="AT146" s="46">
        <v>3.0529999999999999</v>
      </c>
      <c r="AU146" s="46">
        <v>21.81</v>
      </c>
      <c r="AV146" s="46">
        <v>0.95220000000000005</v>
      </c>
      <c r="AW146" s="46" t="s">
        <v>19</v>
      </c>
      <c r="AX146" s="46">
        <v>8.44</v>
      </c>
      <c r="AY146" s="46">
        <v>8.73</v>
      </c>
      <c r="AZ146" s="46">
        <v>2.9940000000000002</v>
      </c>
      <c r="BA146" s="46">
        <v>21.388000000000002</v>
      </c>
      <c r="BB146" s="46">
        <v>0.96040000000000003</v>
      </c>
      <c r="BC146" s="46" t="s">
        <v>19</v>
      </c>
      <c r="BD146" s="46"/>
      <c r="BE146" s="46"/>
      <c r="BF146" s="46"/>
      <c r="BG146" s="46"/>
      <c r="BH146" s="46"/>
      <c r="BI146" s="46"/>
      <c r="BJ146" s="46">
        <v>8.44</v>
      </c>
      <c r="BK146" s="46">
        <v>8.73</v>
      </c>
      <c r="BL146" s="46">
        <v>3.7080000000000002</v>
      </c>
      <c r="BM146" s="46">
        <v>26.489000000000001</v>
      </c>
      <c r="BN146" s="46">
        <v>0.96020000000000005</v>
      </c>
      <c r="BO146" s="46" t="s">
        <v>19</v>
      </c>
      <c r="BP146" s="46">
        <v>8.43</v>
      </c>
      <c r="BQ146" s="46">
        <v>8.73</v>
      </c>
      <c r="BR146" s="46">
        <v>3.677</v>
      </c>
      <c r="BS146" s="46">
        <v>26.263999999999999</v>
      </c>
      <c r="BT146" s="46">
        <v>0.96130000000000004</v>
      </c>
      <c r="BU146" s="46" t="s">
        <v>19</v>
      </c>
      <c r="BV146" s="46">
        <v>8.43</v>
      </c>
      <c r="BW146" s="46">
        <v>8.73</v>
      </c>
      <c r="BX146" s="46">
        <v>3.8149999999999999</v>
      </c>
      <c r="BY146" s="46">
        <v>27.248999999999999</v>
      </c>
      <c r="BZ146" s="46">
        <v>0.93920000000000003</v>
      </c>
      <c r="CA146" s="46" t="s">
        <v>19</v>
      </c>
      <c r="CB146" s="46">
        <v>8.43</v>
      </c>
      <c r="CC146" s="46">
        <v>8.73</v>
      </c>
      <c r="CD146" s="46">
        <v>4.6909999999999998</v>
      </c>
      <c r="CE146" s="46">
        <v>33.505000000000003</v>
      </c>
      <c r="CF146" s="46">
        <v>0.95140000000000002</v>
      </c>
      <c r="CG146" s="46" t="s">
        <v>19</v>
      </c>
      <c r="CH146" s="46">
        <v>8.43</v>
      </c>
      <c r="CI146" s="46">
        <v>8.73</v>
      </c>
      <c r="CJ146" s="46">
        <v>4.6929999999999996</v>
      </c>
      <c r="CK146" s="46">
        <v>33.523000000000003</v>
      </c>
      <c r="CL146" s="46">
        <v>0.95209999999999995</v>
      </c>
      <c r="CM146" s="46" t="s">
        <v>19</v>
      </c>
      <c r="CN146" s="46">
        <v>8.43</v>
      </c>
      <c r="CO146" s="46">
        <v>8.73</v>
      </c>
      <c r="CP146" s="46">
        <v>4.5490000000000004</v>
      </c>
      <c r="CQ146" s="46">
        <v>32.496000000000002</v>
      </c>
      <c r="CR146" s="46">
        <v>0.95089999999999997</v>
      </c>
      <c r="CS146" s="46" t="s">
        <v>19</v>
      </c>
    </row>
    <row r="147" spans="1:97" ht="15.75" customHeight="1" x14ac:dyDescent="0.25">
      <c r="A147" s="46" t="s">
        <v>121</v>
      </c>
      <c r="B147" s="46">
        <v>49</v>
      </c>
      <c r="C147" s="46">
        <v>69</v>
      </c>
      <c r="D147" s="46" t="s">
        <v>57</v>
      </c>
      <c r="E147" s="46">
        <v>9.66</v>
      </c>
      <c r="F147" s="46">
        <v>3</v>
      </c>
      <c r="G147" s="46">
        <v>19</v>
      </c>
      <c r="H147" s="46">
        <v>9.59</v>
      </c>
      <c r="I147" s="46">
        <v>10.029999999999999</v>
      </c>
      <c r="J147" s="46">
        <v>1.4530000000000001</v>
      </c>
      <c r="K147" s="46">
        <v>7.649</v>
      </c>
      <c r="L147" s="46">
        <v>0.95240000000000002</v>
      </c>
      <c r="M147" s="46" t="s">
        <v>19</v>
      </c>
      <c r="N147" s="46">
        <v>9.58</v>
      </c>
      <c r="O147" s="46">
        <v>10.029999999999999</v>
      </c>
      <c r="P147" s="46">
        <v>1.4490000000000001</v>
      </c>
      <c r="Q147" s="46">
        <v>7.6269999999999998</v>
      </c>
      <c r="R147" s="46">
        <v>0.94550000000000001</v>
      </c>
      <c r="S147" s="46" t="s">
        <v>19</v>
      </c>
      <c r="T147" s="46">
        <v>9.58</v>
      </c>
      <c r="U147" s="46">
        <v>10.029999999999999</v>
      </c>
      <c r="V147" s="46">
        <v>1.3169999999999999</v>
      </c>
      <c r="W147" s="46">
        <v>6.9320000000000004</v>
      </c>
      <c r="X147" s="46">
        <v>0.95779999999999998</v>
      </c>
      <c r="Y147" s="46" t="s">
        <v>19</v>
      </c>
      <c r="Z147" s="46">
        <v>9.59</v>
      </c>
      <c r="AA147" s="46">
        <v>10.029999999999999</v>
      </c>
      <c r="AB147" s="46">
        <v>1.6559999999999999</v>
      </c>
      <c r="AC147" s="46">
        <v>8.7159999999999993</v>
      </c>
      <c r="AD147" s="46">
        <v>0.94679999999999997</v>
      </c>
      <c r="AE147" s="46" t="s">
        <v>19</v>
      </c>
      <c r="AF147" s="46">
        <v>9.58</v>
      </c>
      <c r="AG147" s="46">
        <v>10.029999999999999</v>
      </c>
      <c r="AH147" s="46">
        <v>1.76</v>
      </c>
      <c r="AI147" s="46">
        <v>9.2639999999999993</v>
      </c>
      <c r="AJ147" s="46">
        <v>0.94440000000000002</v>
      </c>
      <c r="AK147" s="46" t="s">
        <v>19</v>
      </c>
      <c r="AL147" s="46">
        <v>9.58</v>
      </c>
      <c r="AM147" s="46">
        <v>10.029999999999999</v>
      </c>
      <c r="AN147" s="46">
        <v>1.786</v>
      </c>
      <c r="AO147" s="46">
        <v>9.4009999999999998</v>
      </c>
      <c r="AP147" s="46">
        <v>0.94489999999999996</v>
      </c>
      <c r="AQ147" s="46" t="s">
        <v>19</v>
      </c>
      <c r="AR147" s="46">
        <v>9.58</v>
      </c>
      <c r="AS147" s="46">
        <v>10.029999999999999</v>
      </c>
      <c r="AT147" s="46">
        <v>3.2309999999999999</v>
      </c>
      <c r="AU147" s="46">
        <v>17.004000000000001</v>
      </c>
      <c r="AV147" s="46">
        <v>0.92920000000000003</v>
      </c>
      <c r="AW147" s="46" t="s">
        <v>19</v>
      </c>
      <c r="AX147" s="46">
        <v>9.59</v>
      </c>
      <c r="AY147" s="46">
        <v>10.029999999999999</v>
      </c>
      <c r="AZ147" s="46">
        <v>3.1539999999999999</v>
      </c>
      <c r="BA147" s="46">
        <v>16.602</v>
      </c>
      <c r="BB147" s="46">
        <v>0.93320000000000003</v>
      </c>
      <c r="BC147" s="46" t="s">
        <v>19</v>
      </c>
      <c r="BD147" s="46"/>
      <c r="BE147" s="46"/>
      <c r="BF147" s="46"/>
      <c r="BG147" s="46"/>
      <c r="BH147" s="46"/>
      <c r="BI147" s="46"/>
      <c r="BJ147" s="46">
        <v>9.58</v>
      </c>
      <c r="BK147" s="46">
        <v>10.029999999999999</v>
      </c>
      <c r="BL147" s="46">
        <v>4.4880000000000004</v>
      </c>
      <c r="BM147" s="46">
        <v>23.623000000000001</v>
      </c>
      <c r="BN147" s="46">
        <v>0.91310000000000002</v>
      </c>
      <c r="BO147" s="46" t="s">
        <v>18</v>
      </c>
      <c r="BP147" s="46">
        <v>9.58</v>
      </c>
      <c r="BQ147" s="46">
        <v>10.029999999999999</v>
      </c>
      <c r="BR147" s="46">
        <v>4.4109999999999996</v>
      </c>
      <c r="BS147" s="46">
        <v>23.216999999999999</v>
      </c>
      <c r="BT147" s="46">
        <v>0.9274</v>
      </c>
      <c r="BU147" s="46" t="s">
        <v>19</v>
      </c>
      <c r="BV147" s="46">
        <v>9.58</v>
      </c>
      <c r="BW147" s="46">
        <v>10.029999999999999</v>
      </c>
      <c r="BX147" s="46">
        <v>4.601</v>
      </c>
      <c r="BY147" s="46">
        <v>24.213999999999999</v>
      </c>
      <c r="BZ147" s="46">
        <v>0.91669999999999996</v>
      </c>
      <c r="CA147" s="46" t="s">
        <v>18</v>
      </c>
      <c r="CB147" s="46">
        <v>9.58</v>
      </c>
      <c r="CC147" s="46">
        <v>10.029999999999999</v>
      </c>
      <c r="CD147" s="46">
        <v>5.7089999999999996</v>
      </c>
      <c r="CE147" s="46">
        <v>30.045999999999999</v>
      </c>
      <c r="CF147" s="46">
        <v>0.90659999999999996</v>
      </c>
      <c r="CG147" s="46" t="s">
        <v>18</v>
      </c>
      <c r="CH147" s="46">
        <v>9.58</v>
      </c>
      <c r="CI147" s="46">
        <v>10.029999999999999</v>
      </c>
      <c r="CJ147" s="46">
        <v>5.7320000000000002</v>
      </c>
      <c r="CK147" s="46">
        <v>30.167000000000002</v>
      </c>
      <c r="CL147" s="46">
        <v>0.9083</v>
      </c>
      <c r="CM147" s="46" t="s">
        <v>19</v>
      </c>
      <c r="CN147" s="46">
        <v>9.58</v>
      </c>
      <c r="CO147" s="46">
        <v>10.029999999999999</v>
      </c>
      <c r="CP147" s="46">
        <v>5.6269999999999998</v>
      </c>
      <c r="CQ147" s="46">
        <v>29.616</v>
      </c>
      <c r="CR147" s="46">
        <v>0.91820000000000002</v>
      </c>
      <c r="CS147" s="46" t="s">
        <v>19</v>
      </c>
    </row>
    <row r="148" spans="1:97" ht="15.75" customHeight="1" x14ac:dyDescent="0.25">
      <c r="A148" s="46" t="s">
        <v>121</v>
      </c>
      <c r="B148" s="46">
        <v>49</v>
      </c>
      <c r="C148" s="46">
        <v>70</v>
      </c>
      <c r="D148" s="46" t="s">
        <v>58</v>
      </c>
      <c r="E148" s="46">
        <v>10.95</v>
      </c>
      <c r="F148" s="46">
        <v>3</v>
      </c>
      <c r="G148" s="46">
        <v>20</v>
      </c>
      <c r="H148" s="46">
        <v>10.74</v>
      </c>
      <c r="I148" s="46">
        <v>11.45</v>
      </c>
      <c r="J148" s="46">
        <v>1.671</v>
      </c>
      <c r="K148" s="46">
        <v>8.3550000000000004</v>
      </c>
      <c r="L148" s="46">
        <v>0.92469999999999997</v>
      </c>
      <c r="M148" s="46" t="s">
        <v>19</v>
      </c>
      <c r="N148" s="46">
        <v>10.74</v>
      </c>
      <c r="O148" s="46">
        <v>11.45</v>
      </c>
      <c r="P148" s="46">
        <v>1.655</v>
      </c>
      <c r="Q148" s="46">
        <v>8.2739999999999991</v>
      </c>
      <c r="R148" s="46">
        <v>0.92200000000000004</v>
      </c>
      <c r="S148" s="46" t="s">
        <v>19</v>
      </c>
      <c r="T148" s="46">
        <v>10.74</v>
      </c>
      <c r="U148" s="46">
        <v>11.45</v>
      </c>
      <c r="V148" s="46">
        <v>1.5429999999999999</v>
      </c>
      <c r="W148" s="46">
        <v>7.7140000000000004</v>
      </c>
      <c r="X148" s="46">
        <v>0.90329999999999999</v>
      </c>
      <c r="Y148" s="46" t="s">
        <v>19</v>
      </c>
      <c r="Z148" s="46">
        <v>10.74</v>
      </c>
      <c r="AA148" s="46">
        <v>11.45</v>
      </c>
      <c r="AB148" s="46">
        <v>1.8380000000000001</v>
      </c>
      <c r="AC148" s="46">
        <v>9.19</v>
      </c>
      <c r="AD148" s="46">
        <v>0.91679999999999995</v>
      </c>
      <c r="AE148" s="46" t="s">
        <v>19</v>
      </c>
      <c r="AF148" s="46">
        <v>10.74</v>
      </c>
      <c r="AG148" s="46">
        <v>11.45</v>
      </c>
      <c r="AH148" s="46">
        <v>1.921</v>
      </c>
      <c r="AI148" s="46">
        <v>9.6059999999999999</v>
      </c>
      <c r="AJ148" s="46">
        <v>0.92569999999999997</v>
      </c>
      <c r="AK148" s="46" t="s">
        <v>19</v>
      </c>
      <c r="AL148" s="46">
        <v>10.74</v>
      </c>
      <c r="AM148" s="46">
        <v>11.45</v>
      </c>
      <c r="AN148" s="46">
        <v>1.929</v>
      </c>
      <c r="AO148" s="46">
        <v>9.6470000000000002</v>
      </c>
      <c r="AP148" s="46">
        <v>0.91820000000000002</v>
      </c>
      <c r="AQ148" s="46" t="s">
        <v>19</v>
      </c>
      <c r="AR148" s="46">
        <v>10.74</v>
      </c>
      <c r="AS148" s="46">
        <v>11.45</v>
      </c>
      <c r="AT148" s="46">
        <v>3.3650000000000002</v>
      </c>
      <c r="AU148" s="46">
        <v>16.827000000000002</v>
      </c>
      <c r="AV148" s="46">
        <v>0.90339999999999998</v>
      </c>
      <c r="AW148" s="46" t="s">
        <v>19</v>
      </c>
      <c r="AX148" s="46">
        <v>10.74</v>
      </c>
      <c r="AY148" s="46">
        <v>11.45</v>
      </c>
      <c r="AZ148" s="46">
        <v>3.351</v>
      </c>
      <c r="BA148" s="46">
        <v>16.754999999999999</v>
      </c>
      <c r="BB148" s="46">
        <v>0.9123</v>
      </c>
      <c r="BC148" s="46" t="s">
        <v>19</v>
      </c>
      <c r="BD148" s="46"/>
      <c r="BE148" s="46"/>
      <c r="BF148" s="46"/>
      <c r="BG148" s="46"/>
      <c r="BH148" s="46"/>
      <c r="BI148" s="46"/>
      <c r="BJ148" s="46">
        <v>10.74</v>
      </c>
      <c r="BK148" s="46">
        <v>11.45</v>
      </c>
      <c r="BL148" s="46">
        <v>5.0410000000000004</v>
      </c>
      <c r="BM148" s="46">
        <v>25.204999999999998</v>
      </c>
      <c r="BN148" s="46">
        <v>0.92059999999999997</v>
      </c>
      <c r="BO148" s="46" t="s">
        <v>19</v>
      </c>
      <c r="BP148" s="46">
        <v>10.74</v>
      </c>
      <c r="BQ148" s="46">
        <v>11.45</v>
      </c>
      <c r="BR148" s="46">
        <v>4.8869999999999996</v>
      </c>
      <c r="BS148" s="46">
        <v>24.434000000000001</v>
      </c>
      <c r="BT148" s="46">
        <v>0.90810000000000002</v>
      </c>
      <c r="BU148" s="46" t="s">
        <v>19</v>
      </c>
      <c r="BV148" s="46">
        <v>10.75</v>
      </c>
      <c r="BW148" s="46">
        <v>11.45</v>
      </c>
      <c r="BX148" s="46">
        <v>5.1429999999999998</v>
      </c>
      <c r="BY148" s="46">
        <v>25.716000000000001</v>
      </c>
      <c r="BZ148" s="46">
        <v>0.92249999999999999</v>
      </c>
      <c r="CA148" s="46" t="s">
        <v>19</v>
      </c>
      <c r="CB148" s="46">
        <v>10.74</v>
      </c>
      <c r="CC148" s="46">
        <v>11.45</v>
      </c>
      <c r="CD148" s="46">
        <v>6.56</v>
      </c>
      <c r="CE148" s="46">
        <v>32.798999999999999</v>
      </c>
      <c r="CF148" s="46">
        <v>0.91649999999999998</v>
      </c>
      <c r="CG148" s="46" t="s">
        <v>19</v>
      </c>
      <c r="CH148" s="46">
        <v>10.74</v>
      </c>
      <c r="CI148" s="46">
        <v>11.45</v>
      </c>
      <c r="CJ148" s="46">
        <v>6.5570000000000004</v>
      </c>
      <c r="CK148" s="46">
        <v>32.786000000000001</v>
      </c>
      <c r="CL148" s="46">
        <v>0.91769999999999996</v>
      </c>
      <c r="CM148" s="46" t="s">
        <v>19</v>
      </c>
      <c r="CN148" s="46">
        <v>10.74</v>
      </c>
      <c r="CO148" s="46">
        <v>11.45</v>
      </c>
      <c r="CP148" s="46">
        <v>6.2389999999999999</v>
      </c>
      <c r="CQ148" s="46">
        <v>31.193999999999999</v>
      </c>
      <c r="CR148" s="46">
        <v>0.89329999999999998</v>
      </c>
      <c r="CS148" s="46" t="s">
        <v>19</v>
      </c>
    </row>
    <row r="149" spans="1:97" ht="15.75" customHeight="1" x14ac:dyDescent="0.25">
      <c r="A149" s="46" t="s">
        <v>121</v>
      </c>
      <c r="B149" s="46">
        <v>49</v>
      </c>
      <c r="C149" s="46">
        <v>73</v>
      </c>
      <c r="D149" s="46" t="s">
        <v>59</v>
      </c>
      <c r="E149" s="46">
        <v>10.75</v>
      </c>
      <c r="F149" s="46">
        <v>4</v>
      </c>
      <c r="G149" s="46">
        <v>23</v>
      </c>
      <c r="H149" s="46">
        <v>10.51</v>
      </c>
      <c r="I149" s="46">
        <v>10.89</v>
      </c>
      <c r="J149" s="46">
        <v>2.5640000000000001</v>
      </c>
      <c r="K149" s="46">
        <v>11.148</v>
      </c>
      <c r="L149" s="46">
        <v>0.89549999999999996</v>
      </c>
      <c r="M149" s="46" t="s">
        <v>19</v>
      </c>
      <c r="N149" s="46">
        <v>10.51</v>
      </c>
      <c r="O149" s="46">
        <v>10.88</v>
      </c>
      <c r="P149" s="46">
        <v>2.512</v>
      </c>
      <c r="Q149" s="46">
        <v>10.92</v>
      </c>
      <c r="R149" s="46">
        <v>0.88270000000000004</v>
      </c>
      <c r="S149" s="46" t="s">
        <v>19</v>
      </c>
      <c r="T149" s="46">
        <v>10.51</v>
      </c>
      <c r="U149" s="46">
        <v>10.89</v>
      </c>
      <c r="V149" s="46">
        <v>2.3079999999999998</v>
      </c>
      <c r="W149" s="46">
        <v>10.036</v>
      </c>
      <c r="X149" s="46">
        <v>0.8962</v>
      </c>
      <c r="Y149" s="46" t="s">
        <v>19</v>
      </c>
      <c r="Z149" s="46">
        <v>10.51</v>
      </c>
      <c r="AA149" s="46">
        <v>10.89</v>
      </c>
      <c r="AB149" s="46">
        <v>2.8050000000000002</v>
      </c>
      <c r="AC149" s="46">
        <v>12.195</v>
      </c>
      <c r="AD149" s="46">
        <v>0.90190000000000003</v>
      </c>
      <c r="AE149" s="46" t="s">
        <v>19</v>
      </c>
      <c r="AF149" s="46">
        <v>10.51</v>
      </c>
      <c r="AG149" s="46">
        <v>10.88</v>
      </c>
      <c r="AH149" s="46">
        <v>2.99</v>
      </c>
      <c r="AI149" s="46">
        <v>12.999000000000001</v>
      </c>
      <c r="AJ149" s="46">
        <v>0.90069999999999995</v>
      </c>
      <c r="AK149" s="46" t="s">
        <v>19</v>
      </c>
      <c r="AL149" s="46">
        <v>10.51</v>
      </c>
      <c r="AM149" s="46">
        <v>10.88</v>
      </c>
      <c r="AN149" s="46">
        <v>2.972</v>
      </c>
      <c r="AO149" s="46">
        <v>12.920999999999999</v>
      </c>
      <c r="AP149" s="46">
        <v>0.88939999999999997</v>
      </c>
      <c r="AQ149" s="46" t="s">
        <v>19</v>
      </c>
      <c r="AR149" s="46">
        <v>10.51</v>
      </c>
      <c r="AS149" s="46">
        <v>10.89</v>
      </c>
      <c r="AT149" s="46">
        <v>5.1689999999999996</v>
      </c>
      <c r="AU149" s="46">
        <v>22.475000000000001</v>
      </c>
      <c r="AV149" s="46">
        <v>0.87370000000000003</v>
      </c>
      <c r="AW149" s="46" t="s">
        <v>19</v>
      </c>
      <c r="AX149" s="46">
        <v>10.51</v>
      </c>
      <c r="AY149" s="46">
        <v>10.89</v>
      </c>
      <c r="AZ149" s="46">
        <v>5.05</v>
      </c>
      <c r="BA149" s="46">
        <v>21.957999999999998</v>
      </c>
      <c r="BB149" s="46">
        <v>0.88190000000000002</v>
      </c>
      <c r="BC149" s="46" t="s">
        <v>19</v>
      </c>
      <c r="BD149" s="46"/>
      <c r="BE149" s="46"/>
      <c r="BF149" s="46"/>
      <c r="BG149" s="46"/>
      <c r="BH149" s="46"/>
      <c r="BI149" s="46"/>
      <c r="BJ149" s="46">
        <v>10.51</v>
      </c>
      <c r="BK149" s="46">
        <v>10.89</v>
      </c>
      <c r="BL149" s="46">
        <v>6.8239999999999998</v>
      </c>
      <c r="BM149" s="46">
        <v>29.67</v>
      </c>
      <c r="BN149" s="46">
        <v>0.85760000000000003</v>
      </c>
      <c r="BO149" s="46" t="s">
        <v>18</v>
      </c>
      <c r="BP149" s="46">
        <v>10.51</v>
      </c>
      <c r="BQ149" s="46">
        <v>10.88</v>
      </c>
      <c r="BR149" s="46">
        <v>6.6219999999999999</v>
      </c>
      <c r="BS149" s="46">
        <v>28.791</v>
      </c>
      <c r="BT149" s="46">
        <v>0.87260000000000004</v>
      </c>
      <c r="BU149" s="46" t="s">
        <v>19</v>
      </c>
      <c r="BV149" s="46">
        <v>10.51</v>
      </c>
      <c r="BW149" s="46">
        <v>10.89</v>
      </c>
      <c r="BX149" s="46">
        <v>6.7489999999999997</v>
      </c>
      <c r="BY149" s="46">
        <v>29.341999999999999</v>
      </c>
      <c r="BZ149" s="46">
        <v>0.84570000000000001</v>
      </c>
      <c r="CA149" s="46" t="s">
        <v>18</v>
      </c>
      <c r="CB149" s="46">
        <v>10.51</v>
      </c>
      <c r="CC149" s="46">
        <v>10.88</v>
      </c>
      <c r="CD149" s="46">
        <v>8.27</v>
      </c>
      <c r="CE149" s="46">
        <v>35.957999999999998</v>
      </c>
      <c r="CF149" s="46">
        <v>0.8679</v>
      </c>
      <c r="CG149" s="46" t="s">
        <v>19</v>
      </c>
      <c r="CH149" s="46">
        <v>10.51</v>
      </c>
      <c r="CI149" s="46">
        <v>10.88</v>
      </c>
      <c r="CJ149" s="46">
        <v>8.2680000000000007</v>
      </c>
      <c r="CK149" s="46">
        <v>35.948999999999998</v>
      </c>
      <c r="CL149" s="46">
        <v>0.88919999999999999</v>
      </c>
      <c r="CM149" s="46" t="s">
        <v>19</v>
      </c>
      <c r="CN149" s="46">
        <v>10.51</v>
      </c>
      <c r="CO149" s="46">
        <v>10.89</v>
      </c>
      <c r="CP149" s="46">
        <v>7.9</v>
      </c>
      <c r="CQ149" s="46">
        <v>34.347000000000001</v>
      </c>
      <c r="CR149" s="46">
        <v>0.85780000000000001</v>
      </c>
      <c r="CS149" s="46" t="s">
        <v>18</v>
      </c>
    </row>
    <row r="150" spans="1:97" ht="15.75" customHeight="1" x14ac:dyDescent="0.25">
      <c r="A150" s="46" t="s">
        <v>121</v>
      </c>
      <c r="B150" s="46">
        <v>49</v>
      </c>
      <c r="C150" s="46">
        <v>79</v>
      </c>
      <c r="D150" s="46" t="s">
        <v>60</v>
      </c>
      <c r="E150" s="46">
        <v>10.69</v>
      </c>
      <c r="F150" s="46">
        <v>6</v>
      </c>
      <c r="G150" s="46">
        <v>29</v>
      </c>
      <c r="H150" s="46">
        <v>10.68</v>
      </c>
      <c r="I150" s="46">
        <v>10.71</v>
      </c>
      <c r="J150" s="46">
        <v>5.069</v>
      </c>
      <c r="K150" s="46">
        <v>17.478000000000002</v>
      </c>
      <c r="L150" s="46">
        <v>0.94359999999999999</v>
      </c>
      <c r="M150" s="46" t="s">
        <v>19</v>
      </c>
      <c r="N150" s="46">
        <v>10.67</v>
      </c>
      <c r="O150" s="46">
        <v>10.71</v>
      </c>
      <c r="P150" s="46">
        <v>4.9489999999999998</v>
      </c>
      <c r="Q150" s="46">
        <v>17.065000000000001</v>
      </c>
      <c r="R150" s="46">
        <v>0.93920000000000003</v>
      </c>
      <c r="S150" s="46" t="s">
        <v>19</v>
      </c>
      <c r="T150" s="46">
        <v>10.68</v>
      </c>
      <c r="U150" s="46">
        <v>10.71</v>
      </c>
      <c r="V150" s="46">
        <v>4.6139999999999999</v>
      </c>
      <c r="W150" s="46">
        <v>15.909000000000001</v>
      </c>
      <c r="X150" s="46">
        <v>0.93610000000000004</v>
      </c>
      <c r="Y150" s="46" t="s">
        <v>19</v>
      </c>
      <c r="Z150" s="46">
        <v>10.68</v>
      </c>
      <c r="AA150" s="46">
        <v>10.71</v>
      </c>
      <c r="AB150" s="46">
        <v>5.2469999999999999</v>
      </c>
      <c r="AC150" s="46">
        <v>18.094000000000001</v>
      </c>
      <c r="AD150" s="46">
        <v>0.93869999999999998</v>
      </c>
      <c r="AE150" s="46" t="s">
        <v>19</v>
      </c>
      <c r="AF150" s="46">
        <v>10.68</v>
      </c>
      <c r="AG150" s="46">
        <v>10.71</v>
      </c>
      <c r="AH150" s="46">
        <v>5.3920000000000003</v>
      </c>
      <c r="AI150" s="46">
        <v>18.593</v>
      </c>
      <c r="AJ150" s="46">
        <v>0.94340000000000002</v>
      </c>
      <c r="AK150" s="46" t="s">
        <v>19</v>
      </c>
      <c r="AL150" s="46">
        <v>10.67</v>
      </c>
      <c r="AM150" s="46">
        <v>10.71</v>
      </c>
      <c r="AN150" s="46">
        <v>5.3959999999999999</v>
      </c>
      <c r="AO150" s="46">
        <v>18.609000000000002</v>
      </c>
      <c r="AP150" s="46">
        <v>0.94399999999999995</v>
      </c>
      <c r="AQ150" s="46" t="s">
        <v>19</v>
      </c>
      <c r="AR150" s="46">
        <v>10.68</v>
      </c>
      <c r="AS150" s="46">
        <v>10.71</v>
      </c>
      <c r="AT150" s="46">
        <v>8.3550000000000004</v>
      </c>
      <c r="AU150" s="46">
        <v>28.812000000000001</v>
      </c>
      <c r="AV150" s="46">
        <v>0.94669999999999999</v>
      </c>
      <c r="AW150" s="46" t="s">
        <v>19</v>
      </c>
      <c r="AX150" s="46">
        <v>10.68</v>
      </c>
      <c r="AY150" s="46">
        <v>10.71</v>
      </c>
      <c r="AZ150" s="46">
        <v>7.9859999999999998</v>
      </c>
      <c r="BA150" s="46">
        <v>27.539000000000001</v>
      </c>
      <c r="BB150" s="46">
        <v>0.90100000000000002</v>
      </c>
      <c r="BC150" s="46" t="s">
        <v>19</v>
      </c>
      <c r="BD150" s="46"/>
      <c r="BE150" s="46"/>
      <c r="BF150" s="46"/>
      <c r="BG150" s="46"/>
      <c r="BH150" s="46"/>
      <c r="BI150" s="46"/>
      <c r="BJ150" s="46">
        <v>10.68</v>
      </c>
      <c r="BK150" s="46">
        <v>10.71</v>
      </c>
      <c r="BL150" s="46">
        <v>11.113</v>
      </c>
      <c r="BM150" s="46">
        <v>38.32</v>
      </c>
      <c r="BN150" s="46">
        <v>0.95030000000000003</v>
      </c>
      <c r="BO150" s="46" t="s">
        <v>19</v>
      </c>
      <c r="BP150" s="46">
        <v>10.67</v>
      </c>
      <c r="BQ150" s="46">
        <v>10.71</v>
      </c>
      <c r="BR150" s="46">
        <v>10.776</v>
      </c>
      <c r="BS150" s="46">
        <v>37.156999999999996</v>
      </c>
      <c r="BT150" s="46">
        <v>0.95660000000000001</v>
      </c>
      <c r="BU150" s="46" t="s">
        <v>19</v>
      </c>
      <c r="BV150" s="46">
        <v>10.68</v>
      </c>
      <c r="BW150" s="46">
        <v>10.71</v>
      </c>
      <c r="BX150" s="46">
        <v>11.085000000000001</v>
      </c>
      <c r="BY150" s="46">
        <v>38.222999999999999</v>
      </c>
      <c r="BZ150" s="46">
        <v>0.95469999999999999</v>
      </c>
      <c r="CA150" s="46" t="s">
        <v>19</v>
      </c>
      <c r="CB150" s="46">
        <v>10.67</v>
      </c>
      <c r="CC150" s="46">
        <v>10.71</v>
      </c>
      <c r="CD150" s="46">
        <v>12.993</v>
      </c>
      <c r="CE150" s="46">
        <v>44.805</v>
      </c>
      <c r="CF150" s="46">
        <v>0.93420000000000003</v>
      </c>
      <c r="CG150" s="46" t="s">
        <v>19</v>
      </c>
      <c r="CH150" s="46">
        <v>10.67</v>
      </c>
      <c r="CI150" s="46">
        <v>10.71</v>
      </c>
      <c r="CJ150" s="46">
        <v>12.81</v>
      </c>
      <c r="CK150" s="46">
        <v>44.173999999999999</v>
      </c>
      <c r="CL150" s="46">
        <v>0.94179999999999997</v>
      </c>
      <c r="CM150" s="46" t="s">
        <v>19</v>
      </c>
      <c r="CN150" s="46">
        <v>10.68</v>
      </c>
      <c r="CO150" s="46">
        <v>10.71</v>
      </c>
      <c r="CP150" s="46">
        <v>12.266999999999999</v>
      </c>
      <c r="CQ150" s="46">
        <v>42.3</v>
      </c>
      <c r="CR150" s="46">
        <v>0.94940000000000002</v>
      </c>
      <c r="CS150" s="46" t="s">
        <v>19</v>
      </c>
    </row>
    <row r="151" spans="1:97" ht="15.75" customHeight="1" x14ac:dyDescent="0.25">
      <c r="A151" s="46" t="s">
        <v>121</v>
      </c>
      <c r="B151" s="46">
        <v>49</v>
      </c>
      <c r="C151" s="46">
        <v>80</v>
      </c>
      <c r="D151" s="46" t="s">
        <v>61</v>
      </c>
      <c r="E151" s="46">
        <v>11.06</v>
      </c>
      <c r="F151" s="46">
        <v>3</v>
      </c>
      <c r="G151" s="46">
        <v>30</v>
      </c>
      <c r="H151" s="46">
        <v>11.26</v>
      </c>
      <c r="I151" s="46">
        <v>11.38</v>
      </c>
      <c r="J151" s="46">
        <v>4.2279999999999998</v>
      </c>
      <c r="K151" s="46">
        <v>14.093</v>
      </c>
      <c r="L151" s="46">
        <v>0.79020000000000001</v>
      </c>
      <c r="M151" s="46" t="s">
        <v>18</v>
      </c>
      <c r="N151" s="46">
        <v>11.26</v>
      </c>
      <c r="O151" s="46">
        <v>11.38</v>
      </c>
      <c r="P151" s="46">
        <v>3.65</v>
      </c>
      <c r="Q151" s="46">
        <v>12.166</v>
      </c>
      <c r="R151" s="46">
        <v>0.72489999999999999</v>
      </c>
      <c r="S151" s="46" t="s">
        <v>18</v>
      </c>
      <c r="T151" s="46">
        <v>11.26</v>
      </c>
      <c r="U151" s="46">
        <v>11.38</v>
      </c>
      <c r="V151" s="46">
        <v>3.8809999999999998</v>
      </c>
      <c r="W151" s="46">
        <v>12.938000000000001</v>
      </c>
      <c r="X151" s="46">
        <v>0.85389999999999999</v>
      </c>
      <c r="Y151" s="46" t="s">
        <v>19</v>
      </c>
      <c r="Z151" s="46">
        <v>11.26</v>
      </c>
      <c r="AA151" s="46">
        <v>11.38</v>
      </c>
      <c r="AB151" s="46">
        <v>4.5970000000000004</v>
      </c>
      <c r="AC151" s="46">
        <v>15.323</v>
      </c>
      <c r="AD151" s="46">
        <v>0.75260000000000005</v>
      </c>
      <c r="AE151" s="46" t="s">
        <v>18</v>
      </c>
      <c r="AF151" s="46">
        <v>11.26</v>
      </c>
      <c r="AG151" s="46">
        <v>11.38</v>
      </c>
      <c r="AH151" s="46">
        <v>4.5449999999999999</v>
      </c>
      <c r="AI151" s="46">
        <v>15.148999999999999</v>
      </c>
      <c r="AJ151" s="46">
        <v>0.78269999999999995</v>
      </c>
      <c r="AK151" s="46" t="s">
        <v>18</v>
      </c>
      <c r="AL151" s="46">
        <v>11.26</v>
      </c>
      <c r="AM151" s="46">
        <v>11.38</v>
      </c>
      <c r="AN151" s="46">
        <v>4.4790000000000001</v>
      </c>
      <c r="AO151" s="46">
        <v>14.93</v>
      </c>
      <c r="AP151" s="46">
        <v>0.74080000000000001</v>
      </c>
      <c r="AQ151" s="46" t="s">
        <v>18</v>
      </c>
      <c r="AR151" s="46">
        <v>11.26</v>
      </c>
      <c r="AS151" s="46">
        <v>11.38</v>
      </c>
      <c r="AT151" s="46">
        <v>7.9409999999999998</v>
      </c>
      <c r="AU151" s="46">
        <v>26.47</v>
      </c>
      <c r="AV151" s="46">
        <v>0.73650000000000004</v>
      </c>
      <c r="AW151" s="46" t="s">
        <v>18</v>
      </c>
      <c r="AX151" s="46">
        <v>11.26</v>
      </c>
      <c r="AY151" s="46">
        <v>11.38</v>
      </c>
      <c r="AZ151" s="46">
        <v>7.9260000000000002</v>
      </c>
      <c r="BA151" s="46">
        <v>26.419</v>
      </c>
      <c r="BB151" s="46">
        <v>0.75370000000000004</v>
      </c>
      <c r="BC151" s="46" t="s">
        <v>18</v>
      </c>
      <c r="BD151" s="46"/>
      <c r="BE151" s="46"/>
      <c r="BF151" s="46"/>
      <c r="BG151" s="46"/>
      <c r="BH151" s="46"/>
      <c r="BI151" s="46"/>
      <c r="BJ151" s="46">
        <v>11.26</v>
      </c>
      <c r="BK151" s="46">
        <v>11.38</v>
      </c>
      <c r="BL151" s="46">
        <v>11.231</v>
      </c>
      <c r="BM151" s="46">
        <v>37.438000000000002</v>
      </c>
      <c r="BN151" s="46">
        <v>0.65259999999999996</v>
      </c>
      <c r="BO151" s="46" t="s">
        <v>18</v>
      </c>
      <c r="BP151" s="46">
        <v>11.27</v>
      </c>
      <c r="BQ151" s="46">
        <v>11.39</v>
      </c>
      <c r="BR151" s="46">
        <v>11.096</v>
      </c>
      <c r="BS151" s="46">
        <v>36.984999999999999</v>
      </c>
      <c r="BT151" s="46">
        <v>0.64380000000000004</v>
      </c>
      <c r="BU151" s="46" t="s">
        <v>18</v>
      </c>
      <c r="BV151" s="46">
        <v>11.27</v>
      </c>
      <c r="BW151" s="46">
        <v>11.39</v>
      </c>
      <c r="BX151" s="46">
        <v>11.891</v>
      </c>
      <c r="BY151" s="46">
        <v>39.637</v>
      </c>
      <c r="BZ151" s="46">
        <v>0.45650000000000002</v>
      </c>
      <c r="CA151" s="46" t="s">
        <v>18</v>
      </c>
      <c r="CB151" s="46">
        <v>11.26</v>
      </c>
      <c r="CC151" s="46">
        <v>11.38</v>
      </c>
      <c r="CD151" s="46">
        <v>13.465</v>
      </c>
      <c r="CE151" s="46">
        <v>44.884</v>
      </c>
      <c r="CF151" s="46">
        <v>0.83699999999999997</v>
      </c>
      <c r="CG151" s="46" t="s">
        <v>18</v>
      </c>
      <c r="CH151" s="46">
        <v>11.26</v>
      </c>
      <c r="CI151" s="46">
        <v>11.38</v>
      </c>
      <c r="CJ151" s="46">
        <v>13.337999999999999</v>
      </c>
      <c r="CK151" s="46">
        <v>44.460999999999999</v>
      </c>
      <c r="CL151" s="46">
        <v>0.75980000000000003</v>
      </c>
      <c r="CM151" s="46" t="s">
        <v>18</v>
      </c>
      <c r="CN151" s="46">
        <v>11.26</v>
      </c>
      <c r="CO151" s="46">
        <v>11.38</v>
      </c>
      <c r="CP151" s="46">
        <v>13.247</v>
      </c>
      <c r="CQ151" s="46">
        <v>44.155999999999999</v>
      </c>
      <c r="CR151" s="46">
        <v>0.45019999999999999</v>
      </c>
      <c r="CS151" s="46" t="s">
        <v>18</v>
      </c>
    </row>
    <row r="152" spans="1:97" ht="15.75" customHeight="1" x14ac:dyDescent="0.25">
      <c r="A152" s="46" t="s">
        <v>121</v>
      </c>
      <c r="B152" s="46">
        <v>49</v>
      </c>
      <c r="C152" s="46">
        <v>88</v>
      </c>
      <c r="D152" s="46" t="s">
        <v>62</v>
      </c>
      <c r="E152" s="46">
        <v>11.88</v>
      </c>
      <c r="F152" s="46">
        <v>6</v>
      </c>
      <c r="G152" s="46">
        <v>38</v>
      </c>
      <c r="H152" s="46">
        <v>11.82</v>
      </c>
      <c r="I152" s="46">
        <v>12.2</v>
      </c>
      <c r="J152" s="46">
        <v>4.9429999999999996</v>
      </c>
      <c r="K152" s="46">
        <v>13.007</v>
      </c>
      <c r="L152" s="46">
        <v>0.81369999999999998</v>
      </c>
      <c r="M152" s="46" t="s">
        <v>18</v>
      </c>
      <c r="N152" s="46">
        <v>11.82</v>
      </c>
      <c r="O152" s="46">
        <v>12.19</v>
      </c>
      <c r="P152" s="46">
        <v>5.1820000000000004</v>
      </c>
      <c r="Q152" s="46">
        <v>13.635999999999999</v>
      </c>
      <c r="R152" s="46">
        <v>0.83</v>
      </c>
      <c r="S152" s="46" t="s">
        <v>18</v>
      </c>
      <c r="T152" s="46">
        <v>11.82</v>
      </c>
      <c r="U152" s="46">
        <v>12.19</v>
      </c>
      <c r="V152" s="46">
        <v>4.8220000000000001</v>
      </c>
      <c r="W152" s="46">
        <v>12.691000000000001</v>
      </c>
      <c r="X152" s="46">
        <v>0.83699999999999997</v>
      </c>
      <c r="Y152" s="46" t="s">
        <v>18</v>
      </c>
      <c r="Z152" s="46">
        <v>11.82</v>
      </c>
      <c r="AA152" s="46">
        <v>12.2</v>
      </c>
      <c r="AB152" s="46">
        <v>5.492</v>
      </c>
      <c r="AC152" s="46">
        <v>14.451000000000001</v>
      </c>
      <c r="AD152" s="46">
        <v>0.85499999999999998</v>
      </c>
      <c r="AE152" s="46" t="s">
        <v>19</v>
      </c>
      <c r="AF152" s="46">
        <v>11.82</v>
      </c>
      <c r="AG152" s="46">
        <v>12.19</v>
      </c>
      <c r="AH152" s="46">
        <v>5.5960000000000001</v>
      </c>
      <c r="AI152" s="46">
        <v>14.727</v>
      </c>
      <c r="AJ152" s="46">
        <v>0.87539999999999996</v>
      </c>
      <c r="AK152" s="46" t="s">
        <v>19</v>
      </c>
      <c r="AL152" s="46">
        <v>11.82</v>
      </c>
      <c r="AM152" s="46">
        <v>12.19</v>
      </c>
      <c r="AN152" s="46">
        <v>5.6630000000000003</v>
      </c>
      <c r="AO152" s="46">
        <v>14.903</v>
      </c>
      <c r="AP152" s="46">
        <v>0.84089999999999998</v>
      </c>
      <c r="AQ152" s="46" t="s">
        <v>18</v>
      </c>
      <c r="AR152" s="46">
        <v>11.82</v>
      </c>
      <c r="AS152" s="46">
        <v>12.2</v>
      </c>
      <c r="AT152" s="46">
        <v>9.2870000000000008</v>
      </c>
      <c r="AU152" s="46">
        <v>24.44</v>
      </c>
      <c r="AV152" s="46">
        <v>0.8256</v>
      </c>
      <c r="AW152" s="46" t="s">
        <v>18</v>
      </c>
      <c r="AX152" s="46">
        <v>11.82</v>
      </c>
      <c r="AY152" s="46">
        <v>12.2</v>
      </c>
      <c r="AZ152" s="46">
        <v>9.1210000000000004</v>
      </c>
      <c r="BA152" s="46">
        <v>24.001999999999999</v>
      </c>
      <c r="BB152" s="46">
        <v>0.83630000000000004</v>
      </c>
      <c r="BC152" s="46" t="s">
        <v>18</v>
      </c>
      <c r="BD152" s="46"/>
      <c r="BE152" s="46"/>
      <c r="BF152" s="46"/>
      <c r="BG152" s="46"/>
      <c r="BH152" s="46"/>
      <c r="BI152" s="46"/>
      <c r="BJ152" s="46">
        <v>11.82</v>
      </c>
      <c r="BK152" s="46">
        <v>12.2</v>
      </c>
      <c r="BL152" s="46">
        <v>13.885999999999999</v>
      </c>
      <c r="BM152" s="46">
        <v>36.542000000000002</v>
      </c>
      <c r="BN152" s="46">
        <v>0.88819999999999999</v>
      </c>
      <c r="BO152" s="46" t="s">
        <v>19</v>
      </c>
      <c r="BP152" s="46">
        <v>11.82</v>
      </c>
      <c r="BQ152" s="46">
        <v>12.2</v>
      </c>
      <c r="BR152" s="46">
        <v>13.414</v>
      </c>
      <c r="BS152" s="46">
        <v>35.299999999999997</v>
      </c>
      <c r="BT152" s="46">
        <v>0.90490000000000004</v>
      </c>
      <c r="BU152" s="46" t="s">
        <v>19</v>
      </c>
      <c r="BV152" s="46">
        <v>11.82</v>
      </c>
      <c r="BW152" s="46">
        <v>12.2</v>
      </c>
      <c r="BX152" s="46">
        <v>13.975</v>
      </c>
      <c r="BY152" s="46">
        <v>36.777000000000001</v>
      </c>
      <c r="BZ152" s="46">
        <v>0.83750000000000002</v>
      </c>
      <c r="CA152" s="46" t="s">
        <v>18</v>
      </c>
      <c r="CB152" s="46">
        <v>11.82</v>
      </c>
      <c r="CC152" s="46">
        <v>12.19</v>
      </c>
      <c r="CD152" s="46">
        <v>16.847000000000001</v>
      </c>
      <c r="CE152" s="46">
        <v>44.334000000000003</v>
      </c>
      <c r="CF152" s="46">
        <v>0.91100000000000003</v>
      </c>
      <c r="CG152" s="46" t="s">
        <v>19</v>
      </c>
      <c r="CH152" s="46">
        <v>11.82</v>
      </c>
      <c r="CI152" s="46">
        <v>12.2</v>
      </c>
      <c r="CJ152" s="46">
        <v>16.768000000000001</v>
      </c>
      <c r="CK152" s="46">
        <v>44.125</v>
      </c>
      <c r="CL152" s="46">
        <v>0.90639999999999998</v>
      </c>
      <c r="CM152" s="46" t="s">
        <v>19</v>
      </c>
      <c r="CN152" s="46">
        <v>11.82</v>
      </c>
      <c r="CO152" s="46">
        <v>12.19</v>
      </c>
      <c r="CP152" s="46">
        <v>16.106000000000002</v>
      </c>
      <c r="CQ152" s="46">
        <v>42.384999999999998</v>
      </c>
      <c r="CR152" s="46">
        <v>0.85140000000000005</v>
      </c>
      <c r="CS152" s="46" t="s">
        <v>18</v>
      </c>
    </row>
    <row r="153" spans="1:97" ht="15.75" customHeight="1" x14ac:dyDescent="0.25">
      <c r="A153" s="46" t="s">
        <v>121</v>
      </c>
      <c r="B153" s="46">
        <v>71</v>
      </c>
      <c r="C153" s="46">
        <v>79</v>
      </c>
      <c r="D153" s="46" t="s">
        <v>63</v>
      </c>
      <c r="E153" s="46">
        <v>6.15</v>
      </c>
      <c r="F153" s="46">
        <v>2</v>
      </c>
      <c r="G153" s="46">
        <v>7</v>
      </c>
      <c r="H153" s="46">
        <v>6.13</v>
      </c>
      <c r="I153" s="46">
        <v>6.32</v>
      </c>
      <c r="J153" s="46">
        <v>2.5390000000000001</v>
      </c>
      <c r="K153" s="46">
        <v>36.271000000000001</v>
      </c>
      <c r="L153" s="46">
        <v>0.85009999999999997</v>
      </c>
      <c r="M153" s="46" t="s">
        <v>19</v>
      </c>
      <c r="N153" s="46">
        <v>6.12</v>
      </c>
      <c r="O153" s="46">
        <v>6.32</v>
      </c>
      <c r="P153" s="46">
        <v>2.452</v>
      </c>
      <c r="Q153" s="46">
        <v>35.023000000000003</v>
      </c>
      <c r="R153" s="46">
        <v>0.86499999999999999</v>
      </c>
      <c r="S153" s="46" t="s">
        <v>19</v>
      </c>
      <c r="T153" s="46">
        <v>6.13</v>
      </c>
      <c r="U153" s="46">
        <v>6.32</v>
      </c>
      <c r="V153" s="46">
        <v>2.2530000000000001</v>
      </c>
      <c r="W153" s="46">
        <v>32.192</v>
      </c>
      <c r="X153" s="46">
        <v>0.85370000000000001</v>
      </c>
      <c r="Y153" s="46" t="s">
        <v>19</v>
      </c>
      <c r="Z153" s="46">
        <v>6.13</v>
      </c>
      <c r="AA153" s="46">
        <v>6.32</v>
      </c>
      <c r="AB153" s="46">
        <v>2.802</v>
      </c>
      <c r="AC153" s="46">
        <v>40.024999999999999</v>
      </c>
      <c r="AD153" s="46">
        <v>0.94110000000000005</v>
      </c>
      <c r="AE153" s="46" t="s">
        <v>19</v>
      </c>
      <c r="AF153" s="46">
        <v>6.12</v>
      </c>
      <c r="AG153" s="46">
        <v>6.32</v>
      </c>
      <c r="AH153" s="46">
        <v>2.7349999999999999</v>
      </c>
      <c r="AI153" s="46">
        <v>39.069000000000003</v>
      </c>
      <c r="AJ153" s="46">
        <v>0.94069999999999998</v>
      </c>
      <c r="AK153" s="46" t="s">
        <v>19</v>
      </c>
      <c r="AL153" s="46">
        <v>6.12</v>
      </c>
      <c r="AM153" s="46">
        <v>6.32</v>
      </c>
      <c r="AN153" s="46">
        <v>2.5409999999999999</v>
      </c>
      <c r="AO153" s="46">
        <v>36.302</v>
      </c>
      <c r="AP153" s="46">
        <v>0.86539999999999995</v>
      </c>
      <c r="AQ153" s="46" t="s">
        <v>19</v>
      </c>
      <c r="AR153" s="46">
        <v>6.13</v>
      </c>
      <c r="AS153" s="46">
        <v>6.32</v>
      </c>
      <c r="AT153" s="46">
        <v>3.59</v>
      </c>
      <c r="AU153" s="46">
        <v>51.284999999999997</v>
      </c>
      <c r="AV153" s="46">
        <v>0.90769999999999995</v>
      </c>
      <c r="AW153" s="46" t="s">
        <v>19</v>
      </c>
      <c r="AX153" s="46">
        <v>6.13</v>
      </c>
      <c r="AY153" s="46">
        <v>6.32</v>
      </c>
      <c r="AZ153" s="46">
        <v>3.5059999999999998</v>
      </c>
      <c r="BA153" s="46">
        <v>50.09</v>
      </c>
      <c r="BB153" s="46">
        <v>0.9052</v>
      </c>
      <c r="BC153" s="46" t="s">
        <v>19</v>
      </c>
      <c r="BD153" s="46"/>
      <c r="BE153" s="46"/>
      <c r="BF153" s="46"/>
      <c r="BG153" s="46"/>
      <c r="BH153" s="46"/>
      <c r="BI153" s="46"/>
      <c r="BJ153" s="46">
        <v>6.13</v>
      </c>
      <c r="BK153" s="46">
        <v>6.32</v>
      </c>
      <c r="BL153" s="46">
        <v>4.7990000000000004</v>
      </c>
      <c r="BM153" s="46">
        <v>68.552999999999997</v>
      </c>
      <c r="BN153" s="46">
        <v>0.9476</v>
      </c>
      <c r="BO153" s="46" t="s">
        <v>19</v>
      </c>
      <c r="BP153" s="46">
        <v>6.12</v>
      </c>
      <c r="BQ153" s="46">
        <v>6.32</v>
      </c>
      <c r="BR153" s="46">
        <v>4.7519999999999998</v>
      </c>
      <c r="BS153" s="46">
        <v>67.885000000000005</v>
      </c>
      <c r="BT153" s="46">
        <v>0.93799999999999994</v>
      </c>
      <c r="BU153" s="46" t="s">
        <v>19</v>
      </c>
      <c r="BV153" s="46">
        <v>6.12</v>
      </c>
      <c r="BW153" s="46">
        <v>6.32</v>
      </c>
      <c r="BX153" s="46">
        <v>4.9000000000000004</v>
      </c>
      <c r="BY153" s="46">
        <v>70.004000000000005</v>
      </c>
      <c r="BZ153" s="46">
        <v>0.9546</v>
      </c>
      <c r="CA153" s="46" t="s">
        <v>19</v>
      </c>
      <c r="CB153" s="46">
        <v>6.12</v>
      </c>
      <c r="CC153" s="46">
        <v>6.32</v>
      </c>
      <c r="CD153" s="46">
        <v>5.282</v>
      </c>
      <c r="CE153" s="46">
        <v>75.457999999999998</v>
      </c>
      <c r="CF153" s="46">
        <v>0.9304</v>
      </c>
      <c r="CG153" s="46" t="s">
        <v>19</v>
      </c>
      <c r="CH153" s="46">
        <v>6.12</v>
      </c>
      <c r="CI153" s="46">
        <v>6.32</v>
      </c>
      <c r="CJ153" s="46">
        <v>5.2850000000000001</v>
      </c>
      <c r="CK153" s="46">
        <v>75.501000000000005</v>
      </c>
      <c r="CL153" s="46">
        <v>0.93210000000000004</v>
      </c>
      <c r="CM153" s="46" t="s">
        <v>19</v>
      </c>
      <c r="CN153" s="46">
        <v>6.12</v>
      </c>
      <c r="CO153" s="46">
        <v>6.32</v>
      </c>
      <c r="CP153" s="46">
        <v>5.1230000000000002</v>
      </c>
      <c r="CQ153" s="46">
        <v>73.183000000000007</v>
      </c>
      <c r="CR153" s="46">
        <v>0.91090000000000004</v>
      </c>
      <c r="CS153" s="46" t="s">
        <v>19</v>
      </c>
    </row>
    <row r="154" spans="1:97" ht="15.75" customHeight="1" x14ac:dyDescent="0.25">
      <c r="A154" s="46" t="s">
        <v>121</v>
      </c>
      <c r="B154" s="46">
        <v>71</v>
      </c>
      <c r="C154" s="46">
        <v>80</v>
      </c>
      <c r="D154" s="46" t="s">
        <v>64</v>
      </c>
      <c r="E154" s="46">
        <v>7.81</v>
      </c>
      <c r="F154" s="46">
        <v>3</v>
      </c>
      <c r="G154" s="46">
        <v>8</v>
      </c>
      <c r="H154" s="46">
        <v>7.7</v>
      </c>
      <c r="I154" s="46">
        <v>7.96</v>
      </c>
      <c r="J154" s="46">
        <v>2.5379999999999998</v>
      </c>
      <c r="K154" s="46">
        <v>31.725000000000001</v>
      </c>
      <c r="L154" s="46">
        <v>0.85350000000000004</v>
      </c>
      <c r="M154" s="46" t="s">
        <v>18</v>
      </c>
      <c r="N154" s="46">
        <v>7.7</v>
      </c>
      <c r="O154" s="46">
        <v>7.96</v>
      </c>
      <c r="P154" s="46">
        <v>2.452</v>
      </c>
      <c r="Q154" s="46">
        <v>30.654</v>
      </c>
      <c r="R154" s="46">
        <v>0.86399999999999999</v>
      </c>
      <c r="S154" s="46" t="s">
        <v>18</v>
      </c>
      <c r="T154" s="46">
        <v>7.7</v>
      </c>
      <c r="U154" s="46">
        <v>7.96</v>
      </c>
      <c r="V154" s="46">
        <v>2.2909999999999999</v>
      </c>
      <c r="W154" s="46">
        <v>28.643000000000001</v>
      </c>
      <c r="X154" s="46">
        <v>0.86929999999999996</v>
      </c>
      <c r="Y154" s="46" t="s">
        <v>18</v>
      </c>
      <c r="Z154" s="46">
        <v>7.71</v>
      </c>
      <c r="AA154" s="46">
        <v>7.97</v>
      </c>
      <c r="AB154" s="46">
        <v>2.669</v>
      </c>
      <c r="AC154" s="46">
        <v>33.366</v>
      </c>
      <c r="AD154" s="46">
        <v>0.87</v>
      </c>
      <c r="AE154" s="46" t="s">
        <v>18</v>
      </c>
      <c r="AF154" s="46">
        <v>7.7</v>
      </c>
      <c r="AG154" s="46">
        <v>7.96</v>
      </c>
      <c r="AH154" s="46">
        <v>2.62</v>
      </c>
      <c r="AI154" s="46">
        <v>32.744999999999997</v>
      </c>
      <c r="AJ154" s="46">
        <v>0.86460000000000004</v>
      </c>
      <c r="AK154" s="46" t="s">
        <v>18</v>
      </c>
      <c r="AL154" s="46">
        <v>7.7</v>
      </c>
      <c r="AM154" s="46">
        <v>7.96</v>
      </c>
      <c r="AN154" s="46">
        <v>2.657</v>
      </c>
      <c r="AO154" s="46">
        <v>33.207999999999998</v>
      </c>
      <c r="AP154" s="46">
        <v>0.84789999999999999</v>
      </c>
      <c r="AQ154" s="46" t="s">
        <v>18</v>
      </c>
      <c r="AR154" s="46">
        <v>7.7</v>
      </c>
      <c r="AS154" s="46">
        <v>7.96</v>
      </c>
      <c r="AT154" s="46">
        <v>3.919</v>
      </c>
      <c r="AU154" s="46">
        <v>48.988</v>
      </c>
      <c r="AV154" s="46">
        <v>0.94679999999999997</v>
      </c>
      <c r="AW154" s="46" t="s">
        <v>19</v>
      </c>
      <c r="AX154" s="46">
        <v>7.7</v>
      </c>
      <c r="AY154" s="46">
        <v>7.97</v>
      </c>
      <c r="AZ154" s="46">
        <v>3.823</v>
      </c>
      <c r="BA154" s="46">
        <v>47.792999999999999</v>
      </c>
      <c r="BB154" s="46">
        <v>0.95</v>
      </c>
      <c r="BC154" s="46" t="s">
        <v>19</v>
      </c>
      <c r="BD154" s="46"/>
      <c r="BE154" s="46"/>
      <c r="BF154" s="46"/>
      <c r="BG154" s="46"/>
      <c r="BH154" s="46"/>
      <c r="BI154" s="46"/>
      <c r="BJ154" s="46">
        <v>7.7</v>
      </c>
      <c r="BK154" s="46">
        <v>7.97</v>
      </c>
      <c r="BL154" s="46">
        <v>5.3239999999999998</v>
      </c>
      <c r="BM154" s="46">
        <v>66.555000000000007</v>
      </c>
      <c r="BN154" s="46">
        <v>0.92459999999999998</v>
      </c>
      <c r="BO154" s="46" t="s">
        <v>18</v>
      </c>
      <c r="BP154" s="46">
        <v>7.7</v>
      </c>
      <c r="BQ154" s="46">
        <v>7.96</v>
      </c>
      <c r="BR154" s="46">
        <v>5.2640000000000002</v>
      </c>
      <c r="BS154" s="46">
        <v>65.802000000000007</v>
      </c>
      <c r="BT154" s="46">
        <v>0.92369999999999997</v>
      </c>
      <c r="BU154" s="46" t="s">
        <v>18</v>
      </c>
      <c r="BV154" s="46">
        <v>7.7</v>
      </c>
      <c r="BW154" s="46">
        <v>7.96</v>
      </c>
      <c r="BX154" s="46">
        <v>5.4189999999999996</v>
      </c>
      <c r="BY154" s="46">
        <v>67.731999999999999</v>
      </c>
      <c r="BZ154" s="46">
        <v>0.91169999999999995</v>
      </c>
      <c r="CA154" s="46" t="s">
        <v>18</v>
      </c>
      <c r="CB154" s="46">
        <v>7.7</v>
      </c>
      <c r="CC154" s="46">
        <v>7.96</v>
      </c>
      <c r="CD154" s="46">
        <v>6.093</v>
      </c>
      <c r="CE154" s="46">
        <v>76.16</v>
      </c>
      <c r="CF154" s="46">
        <v>0.91849999999999998</v>
      </c>
      <c r="CG154" s="46" t="s">
        <v>19</v>
      </c>
      <c r="CH154" s="46">
        <v>7.7</v>
      </c>
      <c r="CI154" s="46">
        <v>7.96</v>
      </c>
      <c r="CJ154" s="46">
        <v>6.0540000000000003</v>
      </c>
      <c r="CK154" s="46">
        <v>75.679000000000002</v>
      </c>
      <c r="CL154" s="46">
        <v>0.9274</v>
      </c>
      <c r="CM154" s="46" t="s">
        <v>18</v>
      </c>
      <c r="CN154" s="46">
        <v>7.7</v>
      </c>
      <c r="CO154" s="46">
        <v>7.96</v>
      </c>
      <c r="CP154" s="46">
        <v>5.8840000000000003</v>
      </c>
      <c r="CQ154" s="46">
        <v>73.555000000000007</v>
      </c>
      <c r="CR154" s="46">
        <v>0.91180000000000005</v>
      </c>
      <c r="CS154" s="46" t="s">
        <v>18</v>
      </c>
    </row>
    <row r="155" spans="1:97" ht="15.75" customHeight="1" x14ac:dyDescent="0.25">
      <c r="A155" s="46" t="s">
        <v>121</v>
      </c>
      <c r="B155" s="46">
        <v>80</v>
      </c>
      <c r="C155" s="46">
        <v>88</v>
      </c>
      <c r="D155" s="46" t="s">
        <v>65</v>
      </c>
      <c r="E155" s="46">
        <v>9.24</v>
      </c>
      <c r="F155" s="46">
        <v>1</v>
      </c>
      <c r="G155" s="46">
        <v>7</v>
      </c>
      <c r="H155" s="46">
        <v>9.0500000000000007</v>
      </c>
      <c r="I155" s="46">
        <v>9.48</v>
      </c>
      <c r="J155" s="46">
        <v>0.92500000000000004</v>
      </c>
      <c r="K155" s="46">
        <v>13.211</v>
      </c>
      <c r="L155" s="46">
        <v>0.90669999999999995</v>
      </c>
      <c r="M155" s="46" t="s">
        <v>18</v>
      </c>
      <c r="N155" s="46">
        <v>9.0500000000000007</v>
      </c>
      <c r="O155" s="46">
        <v>9.48</v>
      </c>
      <c r="P155" s="46">
        <v>0.92100000000000004</v>
      </c>
      <c r="Q155" s="46">
        <v>13.153</v>
      </c>
      <c r="R155" s="46">
        <v>0.90339999999999998</v>
      </c>
      <c r="S155" s="46" t="s">
        <v>18</v>
      </c>
      <c r="T155" s="46">
        <v>9.0500000000000007</v>
      </c>
      <c r="U155" s="46">
        <v>9.48</v>
      </c>
      <c r="V155" s="46">
        <v>0.90500000000000003</v>
      </c>
      <c r="W155" s="46">
        <v>12.926</v>
      </c>
      <c r="X155" s="46">
        <v>0.91810000000000003</v>
      </c>
      <c r="Y155" s="46" t="s">
        <v>18</v>
      </c>
      <c r="Z155" s="46">
        <v>9.0500000000000007</v>
      </c>
      <c r="AA155" s="46">
        <v>9.48</v>
      </c>
      <c r="AB155" s="46">
        <v>0.93300000000000005</v>
      </c>
      <c r="AC155" s="46">
        <v>13.323</v>
      </c>
      <c r="AD155" s="46">
        <v>0.90200000000000002</v>
      </c>
      <c r="AE155" s="46" t="s">
        <v>18</v>
      </c>
      <c r="AF155" s="46">
        <v>9.0500000000000007</v>
      </c>
      <c r="AG155" s="46">
        <v>9.48</v>
      </c>
      <c r="AH155" s="46">
        <v>0.92600000000000005</v>
      </c>
      <c r="AI155" s="46">
        <v>13.223000000000001</v>
      </c>
      <c r="AJ155" s="46">
        <v>0.90359999999999996</v>
      </c>
      <c r="AK155" s="46" t="s">
        <v>18</v>
      </c>
      <c r="AL155" s="46">
        <v>9.0500000000000007</v>
      </c>
      <c r="AM155" s="46">
        <v>9.48</v>
      </c>
      <c r="AN155" s="46">
        <v>0.91800000000000004</v>
      </c>
      <c r="AO155" s="46">
        <v>13.109</v>
      </c>
      <c r="AP155" s="46">
        <v>0.9052</v>
      </c>
      <c r="AQ155" s="46" t="s">
        <v>18</v>
      </c>
      <c r="AR155" s="46">
        <v>9.0500000000000007</v>
      </c>
      <c r="AS155" s="46">
        <v>9.48</v>
      </c>
      <c r="AT155" s="46">
        <v>1.153</v>
      </c>
      <c r="AU155" s="46">
        <v>16.465</v>
      </c>
      <c r="AV155" s="46">
        <v>0.86960000000000004</v>
      </c>
      <c r="AW155" s="46" t="s">
        <v>18</v>
      </c>
      <c r="AX155" s="46">
        <v>9.0500000000000007</v>
      </c>
      <c r="AY155" s="46">
        <v>9.48</v>
      </c>
      <c r="AZ155" s="46">
        <v>1.145</v>
      </c>
      <c r="BA155" s="46">
        <v>16.358000000000001</v>
      </c>
      <c r="BB155" s="46">
        <v>0.88149999999999995</v>
      </c>
      <c r="BC155" s="46" t="s">
        <v>18</v>
      </c>
      <c r="BD155" s="46"/>
      <c r="BE155" s="46"/>
      <c r="BF155" s="46"/>
      <c r="BG155" s="46"/>
      <c r="BH155" s="46"/>
      <c r="BI155" s="46"/>
      <c r="BJ155" s="46">
        <v>9.0500000000000007</v>
      </c>
      <c r="BK155" s="46">
        <v>9.48</v>
      </c>
      <c r="BL155" s="46">
        <v>1.5009999999999999</v>
      </c>
      <c r="BM155" s="46">
        <v>21.437999999999999</v>
      </c>
      <c r="BN155" s="46">
        <v>0.82899999999999996</v>
      </c>
      <c r="BO155" s="46" t="s">
        <v>18</v>
      </c>
      <c r="BP155" s="46">
        <v>9.0500000000000007</v>
      </c>
      <c r="BQ155" s="46">
        <v>9.48</v>
      </c>
      <c r="BR155" s="46">
        <v>1.4650000000000001</v>
      </c>
      <c r="BS155" s="46">
        <v>20.931999999999999</v>
      </c>
      <c r="BT155" s="46">
        <v>0.86240000000000006</v>
      </c>
      <c r="BU155" s="46" t="s">
        <v>18</v>
      </c>
      <c r="BV155" s="46">
        <v>9.0399999999999991</v>
      </c>
      <c r="BW155" s="46">
        <v>9.48</v>
      </c>
      <c r="BX155" s="46">
        <v>1.577</v>
      </c>
      <c r="BY155" s="46">
        <v>22.530999999999999</v>
      </c>
      <c r="BZ155" s="46">
        <v>0.81840000000000002</v>
      </c>
      <c r="CA155" s="46" t="s">
        <v>18</v>
      </c>
      <c r="CB155" s="46">
        <v>9.0500000000000007</v>
      </c>
      <c r="CC155" s="46">
        <v>9.48</v>
      </c>
      <c r="CD155" s="46">
        <v>1.9370000000000001</v>
      </c>
      <c r="CE155" s="46">
        <v>27.667000000000002</v>
      </c>
      <c r="CF155" s="46">
        <v>0.87829999999999997</v>
      </c>
      <c r="CG155" s="46" t="s">
        <v>18</v>
      </c>
      <c r="CH155" s="46">
        <v>9.0500000000000007</v>
      </c>
      <c r="CI155" s="46">
        <v>9.48</v>
      </c>
      <c r="CJ155" s="46">
        <v>1.9279999999999999</v>
      </c>
      <c r="CK155" s="46">
        <v>27.538</v>
      </c>
      <c r="CL155" s="46">
        <v>0.87470000000000003</v>
      </c>
      <c r="CM155" s="46" t="s">
        <v>18</v>
      </c>
      <c r="CN155" s="46">
        <v>9.0500000000000007</v>
      </c>
      <c r="CO155" s="46">
        <v>9.48</v>
      </c>
      <c r="CP155" s="46">
        <v>1.8460000000000001</v>
      </c>
      <c r="CQ155" s="46">
        <v>26.370999999999999</v>
      </c>
      <c r="CR155" s="46">
        <v>0.87980000000000003</v>
      </c>
      <c r="CS155" s="46" t="s">
        <v>18</v>
      </c>
    </row>
    <row r="156" spans="1:97" ht="15.75" customHeight="1" x14ac:dyDescent="0.25">
      <c r="A156" s="46" t="s">
        <v>121</v>
      </c>
      <c r="B156" s="46">
        <v>80</v>
      </c>
      <c r="C156" s="46">
        <v>89</v>
      </c>
      <c r="D156" s="46" t="s">
        <v>66</v>
      </c>
      <c r="E156" s="46">
        <v>11.2</v>
      </c>
      <c r="F156" s="46">
        <v>1</v>
      </c>
      <c r="G156" s="46">
        <v>8</v>
      </c>
      <c r="H156" s="46">
        <v>11.06</v>
      </c>
      <c r="I156" s="46">
        <v>11.37</v>
      </c>
      <c r="J156" s="46">
        <v>0.84799999999999998</v>
      </c>
      <c r="K156" s="46">
        <v>10.6</v>
      </c>
      <c r="L156" s="46">
        <v>0.86319999999999997</v>
      </c>
      <c r="M156" s="46" t="s">
        <v>18</v>
      </c>
      <c r="N156" s="46">
        <v>11.06</v>
      </c>
      <c r="O156" s="46">
        <v>11.37</v>
      </c>
      <c r="P156" s="46">
        <v>0.89200000000000002</v>
      </c>
      <c r="Q156" s="46">
        <v>11.148</v>
      </c>
      <c r="R156" s="46">
        <v>0.82869999999999999</v>
      </c>
      <c r="S156" s="46" t="s">
        <v>18</v>
      </c>
      <c r="T156" s="46">
        <v>11.06</v>
      </c>
      <c r="U156" s="46">
        <v>11.37</v>
      </c>
      <c r="V156" s="46">
        <v>0.83199999999999996</v>
      </c>
      <c r="W156" s="46">
        <v>10.394</v>
      </c>
      <c r="X156" s="46">
        <v>0.89800000000000002</v>
      </c>
      <c r="Y156" s="46" t="s">
        <v>18</v>
      </c>
      <c r="Z156" s="46">
        <v>11.06</v>
      </c>
      <c r="AA156" s="46">
        <v>11.37</v>
      </c>
      <c r="AB156" s="46">
        <v>0.86299999999999999</v>
      </c>
      <c r="AC156" s="46">
        <v>10.782</v>
      </c>
      <c r="AD156" s="46">
        <v>0.83389999999999997</v>
      </c>
      <c r="AE156" s="46" t="s">
        <v>18</v>
      </c>
      <c r="AF156" s="46">
        <v>11.06</v>
      </c>
      <c r="AG156" s="46">
        <v>11.37</v>
      </c>
      <c r="AH156" s="46">
        <v>0.85399999999999998</v>
      </c>
      <c r="AI156" s="46">
        <v>10.673999999999999</v>
      </c>
      <c r="AJ156" s="46">
        <v>0.8548</v>
      </c>
      <c r="AK156" s="46" t="s">
        <v>18</v>
      </c>
      <c r="AL156" s="46">
        <v>11.06</v>
      </c>
      <c r="AM156" s="46">
        <v>11.37</v>
      </c>
      <c r="AN156" s="46">
        <v>0.84499999999999997</v>
      </c>
      <c r="AO156" s="46">
        <v>10.561</v>
      </c>
      <c r="AP156" s="46">
        <v>0.86280000000000001</v>
      </c>
      <c r="AQ156" s="46" t="s">
        <v>18</v>
      </c>
      <c r="AR156" s="46">
        <v>11.06</v>
      </c>
      <c r="AS156" s="46">
        <v>11.37</v>
      </c>
      <c r="AT156" s="46">
        <v>1.0309999999999999</v>
      </c>
      <c r="AU156" s="46">
        <v>12.885</v>
      </c>
      <c r="AV156" s="46">
        <v>0.86</v>
      </c>
      <c r="AW156" s="46" t="s">
        <v>18</v>
      </c>
      <c r="AX156" s="46">
        <v>11.06</v>
      </c>
      <c r="AY156" s="46">
        <v>11.37</v>
      </c>
      <c r="AZ156" s="46">
        <v>1.0640000000000001</v>
      </c>
      <c r="BA156" s="46">
        <v>13.301</v>
      </c>
      <c r="BB156" s="46">
        <v>0.87290000000000001</v>
      </c>
      <c r="BC156" s="46" t="s">
        <v>18</v>
      </c>
      <c r="BD156" s="46"/>
      <c r="BE156" s="46"/>
      <c r="BF156" s="46"/>
      <c r="BG156" s="46"/>
      <c r="BH156" s="46"/>
      <c r="BI156" s="46"/>
      <c r="BJ156" s="46">
        <v>11.06</v>
      </c>
      <c r="BK156" s="46">
        <v>11.37</v>
      </c>
      <c r="BL156" s="46">
        <v>1.339</v>
      </c>
      <c r="BM156" s="46">
        <v>16.738</v>
      </c>
      <c r="BN156" s="46">
        <v>0.80230000000000001</v>
      </c>
      <c r="BO156" s="46" t="s">
        <v>18</v>
      </c>
      <c r="BP156" s="46">
        <v>11.06</v>
      </c>
      <c r="BQ156" s="46">
        <v>11.38</v>
      </c>
      <c r="BR156" s="46">
        <v>1.288</v>
      </c>
      <c r="BS156" s="46">
        <v>16.103000000000002</v>
      </c>
      <c r="BT156" s="46">
        <v>0.85650000000000004</v>
      </c>
      <c r="BU156" s="46" t="s">
        <v>18</v>
      </c>
      <c r="BV156" s="46">
        <v>11.07</v>
      </c>
      <c r="BW156" s="46">
        <v>11.38</v>
      </c>
      <c r="BX156" s="46">
        <v>1.427</v>
      </c>
      <c r="BY156" s="46">
        <v>17.835000000000001</v>
      </c>
      <c r="BZ156" s="46">
        <v>0.79910000000000003</v>
      </c>
      <c r="CA156" s="46" t="s">
        <v>18</v>
      </c>
      <c r="CB156" s="46">
        <v>11.06</v>
      </c>
      <c r="CC156" s="46">
        <v>11.37</v>
      </c>
      <c r="CD156" s="46">
        <v>1.784</v>
      </c>
      <c r="CE156" s="46">
        <v>22.297999999999998</v>
      </c>
      <c r="CF156" s="46">
        <v>0.86360000000000003</v>
      </c>
      <c r="CG156" s="46" t="s">
        <v>18</v>
      </c>
      <c r="CH156" s="46">
        <v>11.06</v>
      </c>
      <c r="CI156" s="46">
        <v>11.37</v>
      </c>
      <c r="CJ156" s="46">
        <v>1.722</v>
      </c>
      <c r="CK156" s="46">
        <v>21.53</v>
      </c>
      <c r="CL156" s="46">
        <v>0.87219999999999998</v>
      </c>
      <c r="CM156" s="46" t="s">
        <v>18</v>
      </c>
      <c r="CN156" s="46">
        <v>11.06</v>
      </c>
      <c r="CO156" s="46">
        <v>11.37</v>
      </c>
      <c r="CP156" s="46">
        <v>1.6839999999999999</v>
      </c>
      <c r="CQ156" s="46">
        <v>21.048999999999999</v>
      </c>
      <c r="CR156" s="46">
        <v>0.88100000000000001</v>
      </c>
      <c r="CS156" s="46" t="s">
        <v>18</v>
      </c>
    </row>
    <row r="157" spans="1:97" ht="15.75" customHeight="1" x14ac:dyDescent="0.25">
      <c r="A157" s="46" t="s">
        <v>121</v>
      </c>
      <c r="B157" s="46">
        <v>80</v>
      </c>
      <c r="C157" s="46">
        <v>89</v>
      </c>
      <c r="D157" s="46" t="s">
        <v>66</v>
      </c>
      <c r="E157" s="46">
        <v>11.2</v>
      </c>
      <c r="F157" s="46">
        <v>2</v>
      </c>
      <c r="G157" s="46">
        <v>8</v>
      </c>
      <c r="H157" s="46">
        <v>11.01</v>
      </c>
      <c r="I157" s="46">
        <v>11.52</v>
      </c>
      <c r="J157" s="46">
        <v>0.79800000000000004</v>
      </c>
      <c r="K157" s="46">
        <v>9.9809999999999999</v>
      </c>
      <c r="L157" s="46">
        <v>0.92630000000000001</v>
      </c>
      <c r="M157" s="46" t="s">
        <v>19</v>
      </c>
      <c r="N157" s="46">
        <v>11.01</v>
      </c>
      <c r="O157" s="46">
        <v>11.51</v>
      </c>
      <c r="P157" s="46">
        <v>0.80700000000000005</v>
      </c>
      <c r="Q157" s="46">
        <v>10.090999999999999</v>
      </c>
      <c r="R157" s="46">
        <v>0.9194</v>
      </c>
      <c r="S157" s="46" t="s">
        <v>19</v>
      </c>
      <c r="T157" s="46">
        <v>11.01</v>
      </c>
      <c r="U157" s="46">
        <v>11.51</v>
      </c>
      <c r="V157" s="46">
        <v>0.82299999999999995</v>
      </c>
      <c r="W157" s="46">
        <v>10.288</v>
      </c>
      <c r="X157" s="46">
        <v>0.90080000000000005</v>
      </c>
      <c r="Y157" s="46" t="s">
        <v>19</v>
      </c>
      <c r="Z157" s="46">
        <v>11.01</v>
      </c>
      <c r="AA157" s="46">
        <v>11.52</v>
      </c>
      <c r="AB157" s="46">
        <v>0.76500000000000001</v>
      </c>
      <c r="AC157" s="46">
        <v>9.5609999999999999</v>
      </c>
      <c r="AD157" s="46">
        <v>0.9244</v>
      </c>
      <c r="AE157" s="46" t="s">
        <v>19</v>
      </c>
      <c r="AF157" s="46">
        <v>11.01</v>
      </c>
      <c r="AG157" s="46">
        <v>11.51</v>
      </c>
      <c r="AH157" s="46">
        <v>0.83099999999999996</v>
      </c>
      <c r="AI157" s="46">
        <v>10.382</v>
      </c>
      <c r="AJ157" s="46">
        <v>0.9254</v>
      </c>
      <c r="AK157" s="46" t="s">
        <v>19</v>
      </c>
      <c r="AL157" s="46">
        <v>11.01</v>
      </c>
      <c r="AM157" s="46">
        <v>11.51</v>
      </c>
      <c r="AN157" s="46">
        <v>0.80200000000000005</v>
      </c>
      <c r="AO157" s="46">
        <v>10.026</v>
      </c>
      <c r="AP157" s="46">
        <v>0.91969999999999996</v>
      </c>
      <c r="AQ157" s="46" t="s">
        <v>19</v>
      </c>
      <c r="AR157" s="46">
        <v>11.01</v>
      </c>
      <c r="AS157" s="46">
        <v>11.52</v>
      </c>
      <c r="AT157" s="46">
        <v>0.97699999999999998</v>
      </c>
      <c r="AU157" s="46">
        <v>12.21</v>
      </c>
      <c r="AV157" s="46">
        <v>0.90990000000000004</v>
      </c>
      <c r="AW157" s="46" t="s">
        <v>19</v>
      </c>
      <c r="AX157" s="46">
        <v>11.01</v>
      </c>
      <c r="AY157" s="46">
        <v>11.52</v>
      </c>
      <c r="AZ157" s="46">
        <v>0.999</v>
      </c>
      <c r="BA157" s="46">
        <v>12.491</v>
      </c>
      <c r="BB157" s="46">
        <v>0.92610000000000003</v>
      </c>
      <c r="BC157" s="46" t="s">
        <v>19</v>
      </c>
      <c r="BD157" s="46"/>
      <c r="BE157" s="46"/>
      <c r="BF157" s="46"/>
      <c r="BG157" s="46"/>
      <c r="BH157" s="46"/>
      <c r="BI157" s="46"/>
      <c r="BJ157" s="46">
        <v>11.01</v>
      </c>
      <c r="BK157" s="46">
        <v>11.52</v>
      </c>
      <c r="BL157" s="46">
        <v>1.3069999999999999</v>
      </c>
      <c r="BM157" s="46">
        <v>16.338000000000001</v>
      </c>
      <c r="BN157" s="46">
        <v>0.92479999999999996</v>
      </c>
      <c r="BO157" s="46" t="s">
        <v>19</v>
      </c>
      <c r="BP157" s="46">
        <v>11.02</v>
      </c>
      <c r="BQ157" s="46">
        <v>11.52</v>
      </c>
      <c r="BR157" s="46">
        <v>1.2949999999999999</v>
      </c>
      <c r="BS157" s="46">
        <v>16.193000000000001</v>
      </c>
      <c r="BT157" s="46">
        <v>0.92090000000000005</v>
      </c>
      <c r="BU157" s="46" t="s">
        <v>19</v>
      </c>
      <c r="BV157" s="46">
        <v>11.02</v>
      </c>
      <c r="BW157" s="46">
        <v>11.52</v>
      </c>
      <c r="BX157" s="46">
        <v>1.381</v>
      </c>
      <c r="BY157" s="46">
        <v>17.259</v>
      </c>
      <c r="BZ157" s="46">
        <v>0.92390000000000005</v>
      </c>
      <c r="CA157" s="46" t="s">
        <v>19</v>
      </c>
      <c r="CB157" s="46">
        <v>11.01</v>
      </c>
      <c r="CC157" s="46">
        <v>11.51</v>
      </c>
      <c r="CD157" s="46">
        <v>1.6879999999999999</v>
      </c>
      <c r="CE157" s="46">
        <v>21.094999999999999</v>
      </c>
      <c r="CF157" s="46">
        <v>0.92379999999999995</v>
      </c>
      <c r="CG157" s="46" t="s">
        <v>19</v>
      </c>
      <c r="CH157" s="46">
        <v>11.01</v>
      </c>
      <c r="CI157" s="46">
        <v>11.51</v>
      </c>
      <c r="CJ157" s="46">
        <v>1.7210000000000001</v>
      </c>
      <c r="CK157" s="46">
        <v>21.515999999999998</v>
      </c>
      <c r="CL157" s="46">
        <v>0.92510000000000003</v>
      </c>
      <c r="CM157" s="46" t="s">
        <v>19</v>
      </c>
      <c r="CN157" s="46">
        <v>11.01</v>
      </c>
      <c r="CO157" s="46">
        <v>11.51</v>
      </c>
      <c r="CP157" s="46">
        <v>1.629</v>
      </c>
      <c r="CQ157" s="46">
        <v>20.364999999999998</v>
      </c>
      <c r="CR157" s="46">
        <v>0.91479999999999995</v>
      </c>
      <c r="CS157" s="46" t="s">
        <v>19</v>
      </c>
    </row>
    <row r="158" spans="1:97" ht="15.75" customHeight="1" x14ac:dyDescent="0.25">
      <c r="A158" s="46" t="s">
        <v>121</v>
      </c>
      <c r="B158" s="46">
        <v>80</v>
      </c>
      <c r="C158" s="46">
        <v>90</v>
      </c>
      <c r="D158" s="46" t="s">
        <v>67</v>
      </c>
      <c r="E158" s="46">
        <v>11.77</v>
      </c>
      <c r="F158" s="46">
        <v>2</v>
      </c>
      <c r="G158" s="46">
        <v>9</v>
      </c>
      <c r="H158" s="46">
        <v>11.59</v>
      </c>
      <c r="I158" s="46">
        <v>11.93</v>
      </c>
      <c r="J158" s="46">
        <v>0.80700000000000005</v>
      </c>
      <c r="K158" s="46">
        <v>8.9619999999999997</v>
      </c>
      <c r="L158" s="46">
        <v>0.81659999999999999</v>
      </c>
      <c r="M158" s="46" t="s">
        <v>18</v>
      </c>
      <c r="N158" s="46">
        <v>11.59</v>
      </c>
      <c r="O158" s="46">
        <v>11.93</v>
      </c>
      <c r="P158" s="46">
        <v>0.78500000000000003</v>
      </c>
      <c r="Q158" s="46">
        <v>8.7219999999999995</v>
      </c>
      <c r="R158" s="46">
        <v>0.90300000000000002</v>
      </c>
      <c r="S158" s="46" t="s">
        <v>18</v>
      </c>
      <c r="T158" s="46">
        <v>11.59</v>
      </c>
      <c r="U158" s="46">
        <v>11.93</v>
      </c>
      <c r="V158" s="46">
        <v>0.80400000000000005</v>
      </c>
      <c r="W158" s="46">
        <v>8.9369999999999994</v>
      </c>
      <c r="X158" s="46">
        <v>0.90500000000000003</v>
      </c>
      <c r="Y158" s="46" t="s">
        <v>18</v>
      </c>
      <c r="Z158" s="46">
        <v>11.59</v>
      </c>
      <c r="AA158" s="46">
        <v>11.93</v>
      </c>
      <c r="AB158" s="46">
        <v>0.72</v>
      </c>
      <c r="AC158" s="46">
        <v>7.9980000000000002</v>
      </c>
      <c r="AD158" s="46">
        <v>0.90600000000000003</v>
      </c>
      <c r="AE158" s="46" t="s">
        <v>18</v>
      </c>
      <c r="AF158" s="46">
        <v>11.59</v>
      </c>
      <c r="AG158" s="46">
        <v>11.93</v>
      </c>
      <c r="AH158" s="46">
        <v>0.80400000000000005</v>
      </c>
      <c r="AI158" s="46">
        <v>8.9320000000000004</v>
      </c>
      <c r="AJ158" s="46">
        <v>0.89739999999999998</v>
      </c>
      <c r="AK158" s="46" t="s">
        <v>18</v>
      </c>
      <c r="AL158" s="46">
        <v>11.59</v>
      </c>
      <c r="AM158" s="46">
        <v>11.93</v>
      </c>
      <c r="AN158" s="46">
        <v>0.78</v>
      </c>
      <c r="AO158" s="46">
        <v>8.6630000000000003</v>
      </c>
      <c r="AP158" s="46">
        <v>0.92069999999999996</v>
      </c>
      <c r="AQ158" s="46" t="s">
        <v>18</v>
      </c>
      <c r="AR158" s="46">
        <v>11.59</v>
      </c>
      <c r="AS158" s="46">
        <v>11.93</v>
      </c>
      <c r="AT158" s="46">
        <v>0.94599999999999995</v>
      </c>
      <c r="AU158" s="46">
        <v>10.509</v>
      </c>
      <c r="AV158" s="46">
        <v>0.91500000000000004</v>
      </c>
      <c r="AW158" s="46" t="s">
        <v>18</v>
      </c>
      <c r="AX158" s="46">
        <v>11.59</v>
      </c>
      <c r="AY158" s="46">
        <v>11.93</v>
      </c>
      <c r="AZ158" s="46">
        <v>0.98</v>
      </c>
      <c r="BA158" s="46">
        <v>10.888999999999999</v>
      </c>
      <c r="BB158" s="46">
        <v>0.92320000000000002</v>
      </c>
      <c r="BC158" s="46" t="s">
        <v>18</v>
      </c>
      <c r="BD158" s="46"/>
      <c r="BE158" s="46"/>
      <c r="BF158" s="46"/>
      <c r="BG158" s="46"/>
      <c r="BH158" s="46"/>
      <c r="BI158" s="46"/>
      <c r="BJ158" s="46">
        <v>11.59</v>
      </c>
      <c r="BK158" s="46">
        <v>11.93</v>
      </c>
      <c r="BL158" s="46">
        <v>1.2969999999999999</v>
      </c>
      <c r="BM158" s="46">
        <v>14.412000000000001</v>
      </c>
      <c r="BN158" s="46">
        <v>0.90249999999999997</v>
      </c>
      <c r="BO158" s="46" t="s">
        <v>18</v>
      </c>
      <c r="BP158" s="46">
        <v>11.6</v>
      </c>
      <c r="BQ158" s="46">
        <v>11.93</v>
      </c>
      <c r="BR158" s="46">
        <v>1.2609999999999999</v>
      </c>
      <c r="BS158" s="46">
        <v>14.016</v>
      </c>
      <c r="BT158" s="46">
        <v>0.90800000000000003</v>
      </c>
      <c r="BU158" s="46" t="s">
        <v>18</v>
      </c>
      <c r="BV158" s="46">
        <v>11.6</v>
      </c>
      <c r="BW158" s="46">
        <v>11.93</v>
      </c>
      <c r="BX158" s="46">
        <v>1.3069999999999999</v>
      </c>
      <c r="BY158" s="46">
        <v>14.52</v>
      </c>
      <c r="BZ158" s="46">
        <v>0.9002</v>
      </c>
      <c r="CA158" s="46" t="s">
        <v>18</v>
      </c>
      <c r="CB158" s="46">
        <v>11.59</v>
      </c>
      <c r="CC158" s="46">
        <v>11.93</v>
      </c>
      <c r="CD158" s="46">
        <v>1.6879999999999999</v>
      </c>
      <c r="CE158" s="46">
        <v>18.760999999999999</v>
      </c>
      <c r="CF158" s="46">
        <v>0.9022</v>
      </c>
      <c r="CG158" s="46" t="s">
        <v>18</v>
      </c>
      <c r="CH158" s="46">
        <v>11.59</v>
      </c>
      <c r="CI158" s="46">
        <v>11.93</v>
      </c>
      <c r="CJ158" s="46">
        <v>1.7210000000000001</v>
      </c>
      <c r="CK158" s="46">
        <v>19.128</v>
      </c>
      <c r="CL158" s="46">
        <v>0.90159999999999996</v>
      </c>
      <c r="CM158" s="46" t="s">
        <v>18</v>
      </c>
      <c r="CN158" s="46">
        <v>11.59</v>
      </c>
      <c r="CO158" s="46">
        <v>11.93</v>
      </c>
      <c r="CP158" s="46">
        <v>1.6</v>
      </c>
      <c r="CQ158" s="46">
        <v>17.78</v>
      </c>
      <c r="CR158" s="46">
        <v>0.8931</v>
      </c>
      <c r="CS158" s="46" t="s">
        <v>18</v>
      </c>
    </row>
    <row r="159" spans="1:97" ht="15.75" customHeight="1" x14ac:dyDescent="0.25">
      <c r="A159" s="46" t="s">
        <v>121</v>
      </c>
      <c r="B159" s="46">
        <v>89</v>
      </c>
      <c r="C159" s="46">
        <v>100</v>
      </c>
      <c r="D159" s="46" t="s">
        <v>68</v>
      </c>
      <c r="E159" s="46">
        <v>10.48</v>
      </c>
      <c r="F159" s="46">
        <v>2</v>
      </c>
      <c r="G159" s="46">
        <v>10</v>
      </c>
      <c r="H159" s="46">
        <v>10.24</v>
      </c>
      <c r="I159" s="46">
        <v>10.74</v>
      </c>
      <c r="J159" s="46">
        <v>0.872</v>
      </c>
      <c r="K159" s="46">
        <v>8.718</v>
      </c>
      <c r="L159" s="46">
        <v>0.92920000000000003</v>
      </c>
      <c r="M159" s="46" t="s">
        <v>19</v>
      </c>
      <c r="N159" s="46">
        <v>10.24</v>
      </c>
      <c r="O159" s="46">
        <v>10.74</v>
      </c>
      <c r="P159" s="46">
        <v>0.88100000000000001</v>
      </c>
      <c r="Q159" s="46">
        <v>8.8140000000000001</v>
      </c>
      <c r="R159" s="46">
        <v>0.88429999999999997</v>
      </c>
      <c r="S159" s="46" t="s">
        <v>18</v>
      </c>
      <c r="T159" s="46">
        <v>10.24</v>
      </c>
      <c r="U159" s="46">
        <v>10.74</v>
      </c>
      <c r="V159" s="46">
        <v>0.84199999999999997</v>
      </c>
      <c r="W159" s="46">
        <v>8.4169999999999998</v>
      </c>
      <c r="X159" s="46">
        <v>0.9304</v>
      </c>
      <c r="Y159" s="46" t="s">
        <v>19</v>
      </c>
      <c r="Z159" s="46">
        <v>10.24</v>
      </c>
      <c r="AA159" s="46">
        <v>10.74</v>
      </c>
      <c r="AB159" s="46">
        <v>0.83199999999999996</v>
      </c>
      <c r="AC159" s="46">
        <v>8.3190000000000008</v>
      </c>
      <c r="AD159" s="46">
        <v>0.90720000000000001</v>
      </c>
      <c r="AE159" s="46" t="s">
        <v>19</v>
      </c>
      <c r="AF159" s="46">
        <v>10.24</v>
      </c>
      <c r="AG159" s="46">
        <v>10.74</v>
      </c>
      <c r="AH159" s="46">
        <v>0.8</v>
      </c>
      <c r="AI159" s="46">
        <v>8</v>
      </c>
      <c r="AJ159" s="46">
        <v>0.91830000000000001</v>
      </c>
      <c r="AK159" s="46" t="s">
        <v>19</v>
      </c>
      <c r="AL159" s="46">
        <v>10.24</v>
      </c>
      <c r="AM159" s="46">
        <v>10.74</v>
      </c>
      <c r="AN159" s="46">
        <v>0.85099999999999998</v>
      </c>
      <c r="AO159" s="46">
        <v>8.5150000000000006</v>
      </c>
      <c r="AP159" s="46">
        <v>0.90100000000000002</v>
      </c>
      <c r="AQ159" s="46" t="s">
        <v>18</v>
      </c>
      <c r="AR159" s="46">
        <v>10.24</v>
      </c>
      <c r="AS159" s="46">
        <v>10.74</v>
      </c>
      <c r="AT159" s="46">
        <v>1.0940000000000001</v>
      </c>
      <c r="AU159" s="46">
        <v>10.936999999999999</v>
      </c>
      <c r="AV159" s="46">
        <v>0.91139999999999999</v>
      </c>
      <c r="AW159" s="46" t="s">
        <v>19</v>
      </c>
      <c r="AX159" s="46">
        <v>10.24</v>
      </c>
      <c r="AY159" s="46">
        <v>10.74</v>
      </c>
      <c r="AZ159" s="46">
        <v>1.024</v>
      </c>
      <c r="BA159" s="46">
        <v>10.238</v>
      </c>
      <c r="BB159" s="46">
        <v>0.90990000000000004</v>
      </c>
      <c r="BC159" s="46" t="s">
        <v>19</v>
      </c>
      <c r="BD159" s="46"/>
      <c r="BE159" s="46"/>
      <c r="BF159" s="46"/>
      <c r="BG159" s="46"/>
      <c r="BH159" s="46"/>
      <c r="BI159" s="46"/>
      <c r="BJ159" s="46">
        <v>10.24</v>
      </c>
      <c r="BK159" s="46">
        <v>10.74</v>
      </c>
      <c r="BL159" s="46">
        <v>2.1389999999999998</v>
      </c>
      <c r="BM159" s="46">
        <v>21.388999999999999</v>
      </c>
      <c r="BN159" s="46">
        <v>0.877</v>
      </c>
      <c r="BO159" s="46" t="s">
        <v>18</v>
      </c>
      <c r="BP159" s="46">
        <v>10.24</v>
      </c>
      <c r="BQ159" s="46">
        <v>10.74</v>
      </c>
      <c r="BR159" s="46">
        <v>2.1070000000000002</v>
      </c>
      <c r="BS159" s="46">
        <v>21.068999999999999</v>
      </c>
      <c r="BT159" s="46">
        <v>0.90339999999999998</v>
      </c>
      <c r="BU159" s="46" t="s">
        <v>18</v>
      </c>
      <c r="BV159" s="46">
        <v>10.24</v>
      </c>
      <c r="BW159" s="46">
        <v>10.75</v>
      </c>
      <c r="BX159" s="46">
        <v>2.2029999999999998</v>
      </c>
      <c r="BY159" s="46">
        <v>22.033000000000001</v>
      </c>
      <c r="BZ159" s="46">
        <v>0.88980000000000004</v>
      </c>
      <c r="CA159" s="46" t="s">
        <v>18</v>
      </c>
      <c r="CB159" s="46">
        <v>10.24</v>
      </c>
      <c r="CC159" s="46">
        <v>10.74</v>
      </c>
      <c r="CD159" s="46">
        <v>3.12</v>
      </c>
      <c r="CE159" s="46">
        <v>31.198</v>
      </c>
      <c r="CF159" s="46">
        <v>0.92349999999999999</v>
      </c>
      <c r="CG159" s="46" t="s">
        <v>19</v>
      </c>
      <c r="CH159" s="46">
        <v>10.24</v>
      </c>
      <c r="CI159" s="46">
        <v>10.74</v>
      </c>
      <c r="CJ159" s="46">
        <v>3.1110000000000002</v>
      </c>
      <c r="CK159" s="46">
        <v>31.106000000000002</v>
      </c>
      <c r="CL159" s="46">
        <v>0.92369999999999997</v>
      </c>
      <c r="CM159" s="46" t="s">
        <v>19</v>
      </c>
      <c r="CN159" s="46">
        <v>10.24</v>
      </c>
      <c r="CO159" s="46">
        <v>10.74</v>
      </c>
      <c r="CP159" s="46">
        <v>3.036</v>
      </c>
      <c r="CQ159" s="46">
        <v>30.361999999999998</v>
      </c>
      <c r="CR159" s="46">
        <v>0.87880000000000003</v>
      </c>
      <c r="CS159" s="46" t="s">
        <v>18</v>
      </c>
    </row>
    <row r="160" spans="1:97" ht="15.75" customHeight="1" x14ac:dyDescent="0.25">
      <c r="A160" s="46" t="s">
        <v>121</v>
      </c>
      <c r="B160" s="46">
        <v>89</v>
      </c>
      <c r="C160" s="46">
        <v>100</v>
      </c>
      <c r="D160" s="46" t="s">
        <v>68</v>
      </c>
      <c r="E160" s="46">
        <v>10.48</v>
      </c>
      <c r="F160" s="46">
        <v>3</v>
      </c>
      <c r="G160" s="46">
        <v>10</v>
      </c>
      <c r="H160" s="46">
        <v>10.33</v>
      </c>
      <c r="I160" s="46">
        <v>10.63</v>
      </c>
      <c r="J160" s="46">
        <v>0.85199999999999998</v>
      </c>
      <c r="K160" s="46">
        <v>8.5210000000000008</v>
      </c>
      <c r="L160" s="46">
        <v>0.94040000000000001</v>
      </c>
      <c r="M160" s="46" t="s">
        <v>19</v>
      </c>
      <c r="N160" s="46">
        <v>10.33</v>
      </c>
      <c r="O160" s="46">
        <v>10.63</v>
      </c>
      <c r="P160" s="46">
        <v>0.81399999999999995</v>
      </c>
      <c r="Q160" s="46">
        <v>8.14</v>
      </c>
      <c r="R160" s="46">
        <v>0.94869999999999999</v>
      </c>
      <c r="S160" s="46" t="s">
        <v>19</v>
      </c>
      <c r="T160" s="46">
        <v>10.33</v>
      </c>
      <c r="U160" s="46">
        <v>10.63</v>
      </c>
      <c r="V160" s="46">
        <v>0.79600000000000004</v>
      </c>
      <c r="W160" s="46">
        <v>7.9589999999999996</v>
      </c>
      <c r="X160" s="46">
        <v>0.92710000000000004</v>
      </c>
      <c r="Y160" s="46" t="s">
        <v>19</v>
      </c>
      <c r="Z160" s="46">
        <v>10.33</v>
      </c>
      <c r="AA160" s="46">
        <v>10.63</v>
      </c>
      <c r="AB160" s="46">
        <v>0.78700000000000003</v>
      </c>
      <c r="AC160" s="46">
        <v>7.87</v>
      </c>
      <c r="AD160" s="46">
        <v>0.93010000000000004</v>
      </c>
      <c r="AE160" s="46" t="s">
        <v>19</v>
      </c>
      <c r="AF160" s="46">
        <v>10.33</v>
      </c>
      <c r="AG160" s="46">
        <v>10.63</v>
      </c>
      <c r="AH160" s="46">
        <v>0.78800000000000003</v>
      </c>
      <c r="AI160" s="46">
        <v>7.8769999999999998</v>
      </c>
      <c r="AJ160" s="46">
        <v>0.94810000000000005</v>
      </c>
      <c r="AK160" s="46" t="s">
        <v>19</v>
      </c>
      <c r="AL160" s="46">
        <v>10.33</v>
      </c>
      <c r="AM160" s="46">
        <v>10.63</v>
      </c>
      <c r="AN160" s="46">
        <v>0.80800000000000005</v>
      </c>
      <c r="AO160" s="46">
        <v>8.0820000000000007</v>
      </c>
      <c r="AP160" s="46">
        <v>0.93789999999999996</v>
      </c>
      <c r="AQ160" s="46" t="s">
        <v>19</v>
      </c>
      <c r="AR160" s="46">
        <v>10.33</v>
      </c>
      <c r="AS160" s="46">
        <v>10.63</v>
      </c>
      <c r="AT160" s="46">
        <v>1.02</v>
      </c>
      <c r="AU160" s="46">
        <v>10.201000000000001</v>
      </c>
      <c r="AV160" s="46">
        <v>0.92910000000000004</v>
      </c>
      <c r="AW160" s="46" t="s">
        <v>19</v>
      </c>
      <c r="AX160" s="46">
        <v>10.33</v>
      </c>
      <c r="AY160" s="46">
        <v>10.63</v>
      </c>
      <c r="AZ160" s="46">
        <v>0.98599999999999999</v>
      </c>
      <c r="BA160" s="46">
        <v>9.8640000000000008</v>
      </c>
      <c r="BB160" s="46">
        <v>0.93979999999999997</v>
      </c>
      <c r="BC160" s="46" t="s">
        <v>19</v>
      </c>
      <c r="BD160" s="46"/>
      <c r="BE160" s="46"/>
      <c r="BF160" s="46"/>
      <c r="BG160" s="46"/>
      <c r="BH160" s="46"/>
      <c r="BI160" s="46"/>
      <c r="BJ160" s="46">
        <v>10.33</v>
      </c>
      <c r="BK160" s="46">
        <v>10.63</v>
      </c>
      <c r="BL160" s="46">
        <v>2.089</v>
      </c>
      <c r="BM160" s="46">
        <v>20.895</v>
      </c>
      <c r="BN160" s="46">
        <v>0.94289999999999996</v>
      </c>
      <c r="BO160" s="46" t="s">
        <v>19</v>
      </c>
      <c r="BP160" s="46">
        <v>10.33</v>
      </c>
      <c r="BQ160" s="46">
        <v>10.63</v>
      </c>
      <c r="BR160" s="46">
        <v>2.032</v>
      </c>
      <c r="BS160" s="46">
        <v>20.324000000000002</v>
      </c>
      <c r="BT160" s="46">
        <v>0.93589999999999995</v>
      </c>
      <c r="BU160" s="46" t="s">
        <v>19</v>
      </c>
      <c r="BV160" s="46">
        <v>10.34</v>
      </c>
      <c r="BW160" s="46">
        <v>10.64</v>
      </c>
      <c r="BX160" s="46">
        <v>2.1230000000000002</v>
      </c>
      <c r="BY160" s="46">
        <v>21.234000000000002</v>
      </c>
      <c r="BZ160" s="46">
        <v>0.95709999999999995</v>
      </c>
      <c r="CA160" s="46" t="s">
        <v>19</v>
      </c>
      <c r="CB160" s="46">
        <v>10.33</v>
      </c>
      <c r="CC160" s="46">
        <v>10.63</v>
      </c>
      <c r="CD160" s="46">
        <v>3.1179999999999999</v>
      </c>
      <c r="CE160" s="46">
        <v>31.184000000000001</v>
      </c>
      <c r="CF160" s="46">
        <v>0.93069999999999997</v>
      </c>
      <c r="CG160" s="46" t="s">
        <v>19</v>
      </c>
      <c r="CH160" s="46">
        <v>10.33</v>
      </c>
      <c r="CI160" s="46">
        <v>10.63</v>
      </c>
      <c r="CJ160" s="46">
        <v>3.0640000000000001</v>
      </c>
      <c r="CK160" s="46">
        <v>30.64</v>
      </c>
      <c r="CL160" s="46">
        <v>0.94</v>
      </c>
      <c r="CM160" s="46" t="s">
        <v>19</v>
      </c>
      <c r="CN160" s="46">
        <v>10.33</v>
      </c>
      <c r="CO160" s="46">
        <v>10.63</v>
      </c>
      <c r="CP160" s="46">
        <v>3.0070000000000001</v>
      </c>
      <c r="CQ160" s="46">
        <v>30.065999999999999</v>
      </c>
      <c r="CR160" s="46">
        <v>0.93289999999999995</v>
      </c>
      <c r="CS160" s="46" t="s">
        <v>19</v>
      </c>
    </row>
    <row r="161" spans="1:97" ht="15.75" customHeight="1" x14ac:dyDescent="0.25">
      <c r="A161" s="46" t="s">
        <v>121</v>
      </c>
      <c r="B161" s="46">
        <v>89</v>
      </c>
      <c r="C161" s="46">
        <v>101</v>
      </c>
      <c r="D161" s="46" t="s">
        <v>69</v>
      </c>
      <c r="E161" s="46">
        <v>10.23</v>
      </c>
      <c r="F161" s="46">
        <v>3</v>
      </c>
      <c r="G161" s="46">
        <v>11</v>
      </c>
      <c r="H161" s="46">
        <v>10.11</v>
      </c>
      <c r="I161" s="46">
        <v>10.28</v>
      </c>
      <c r="J161" s="46">
        <v>0.84899999999999998</v>
      </c>
      <c r="K161" s="46">
        <v>7.7190000000000003</v>
      </c>
      <c r="L161" s="46">
        <v>0.94330000000000003</v>
      </c>
      <c r="M161" s="46" t="s">
        <v>19</v>
      </c>
      <c r="N161" s="46">
        <v>10.1</v>
      </c>
      <c r="O161" s="46">
        <v>10.28</v>
      </c>
      <c r="P161" s="46">
        <v>0.86399999999999999</v>
      </c>
      <c r="Q161" s="46">
        <v>7.859</v>
      </c>
      <c r="R161" s="46">
        <v>0.91269999999999996</v>
      </c>
      <c r="S161" s="46" t="s">
        <v>19</v>
      </c>
      <c r="T161" s="46">
        <v>10.11</v>
      </c>
      <c r="U161" s="46">
        <v>10.28</v>
      </c>
      <c r="V161" s="46">
        <v>0.84899999999999998</v>
      </c>
      <c r="W161" s="46">
        <v>7.7160000000000002</v>
      </c>
      <c r="X161" s="46">
        <v>0.94389999999999996</v>
      </c>
      <c r="Y161" s="46" t="s">
        <v>19</v>
      </c>
      <c r="Z161" s="46">
        <v>10.11</v>
      </c>
      <c r="AA161" s="46">
        <v>10.28</v>
      </c>
      <c r="AB161" s="46">
        <v>0.81499999999999995</v>
      </c>
      <c r="AC161" s="46">
        <v>7.41</v>
      </c>
      <c r="AD161" s="46">
        <v>0.92930000000000001</v>
      </c>
      <c r="AE161" s="46" t="s">
        <v>19</v>
      </c>
      <c r="AF161" s="46">
        <v>10.1</v>
      </c>
      <c r="AG161" s="46">
        <v>10.28</v>
      </c>
      <c r="AH161" s="46">
        <v>0.79300000000000004</v>
      </c>
      <c r="AI161" s="46">
        <v>7.21</v>
      </c>
      <c r="AJ161" s="46">
        <v>0.92510000000000003</v>
      </c>
      <c r="AK161" s="46" t="s">
        <v>19</v>
      </c>
      <c r="AL161" s="46">
        <v>10.1</v>
      </c>
      <c r="AM161" s="46">
        <v>10.28</v>
      </c>
      <c r="AN161" s="46">
        <v>0.80400000000000005</v>
      </c>
      <c r="AO161" s="46">
        <v>7.3070000000000004</v>
      </c>
      <c r="AP161" s="46">
        <v>0.93030000000000002</v>
      </c>
      <c r="AQ161" s="46" t="s">
        <v>19</v>
      </c>
      <c r="AR161" s="46">
        <v>10.11</v>
      </c>
      <c r="AS161" s="46">
        <v>10.28</v>
      </c>
      <c r="AT161" s="46">
        <v>1.079</v>
      </c>
      <c r="AU161" s="46">
        <v>9.8140000000000001</v>
      </c>
      <c r="AV161" s="46">
        <v>0.90969999999999995</v>
      </c>
      <c r="AW161" s="46" t="s">
        <v>18</v>
      </c>
      <c r="AX161" s="46">
        <v>10.11</v>
      </c>
      <c r="AY161" s="46">
        <v>10.28</v>
      </c>
      <c r="AZ161" s="46">
        <v>1.07</v>
      </c>
      <c r="BA161" s="46">
        <v>9.7260000000000009</v>
      </c>
      <c r="BB161" s="46">
        <v>0.93210000000000004</v>
      </c>
      <c r="BC161" s="46" t="s">
        <v>18</v>
      </c>
      <c r="BD161" s="46"/>
      <c r="BE161" s="46"/>
      <c r="BF161" s="46"/>
      <c r="BG161" s="46"/>
      <c r="BH161" s="46"/>
      <c r="BI161" s="46"/>
      <c r="BJ161" s="46">
        <v>10.11</v>
      </c>
      <c r="BK161" s="46">
        <v>10.28</v>
      </c>
      <c r="BL161" s="46">
        <v>2.2770000000000001</v>
      </c>
      <c r="BM161" s="46">
        <v>20.696000000000002</v>
      </c>
      <c r="BN161" s="46">
        <v>0.88660000000000005</v>
      </c>
      <c r="BO161" s="46" t="s">
        <v>18</v>
      </c>
      <c r="BP161" s="46">
        <v>10.1</v>
      </c>
      <c r="BQ161" s="46">
        <v>10.28</v>
      </c>
      <c r="BR161" s="46">
        <v>2.16</v>
      </c>
      <c r="BS161" s="46">
        <v>19.637</v>
      </c>
      <c r="BT161" s="46">
        <v>0.89749999999999996</v>
      </c>
      <c r="BU161" s="46" t="s">
        <v>18</v>
      </c>
      <c r="BV161" s="46">
        <v>10.1</v>
      </c>
      <c r="BW161" s="46">
        <v>10.29</v>
      </c>
      <c r="BX161" s="46">
        <v>2.21</v>
      </c>
      <c r="BY161" s="46">
        <v>20.091999999999999</v>
      </c>
      <c r="BZ161" s="46">
        <v>0.90429999999999999</v>
      </c>
      <c r="CA161" s="46" t="s">
        <v>18</v>
      </c>
      <c r="CB161" s="46">
        <v>10.1</v>
      </c>
      <c r="CC161" s="46">
        <v>10.28</v>
      </c>
      <c r="CD161" s="46">
        <v>3.5960000000000001</v>
      </c>
      <c r="CE161" s="46">
        <v>32.692</v>
      </c>
      <c r="CF161" s="46">
        <v>0.85270000000000001</v>
      </c>
      <c r="CG161" s="46" t="s">
        <v>18</v>
      </c>
      <c r="CH161" s="46">
        <v>10.1</v>
      </c>
      <c r="CI161" s="46">
        <v>10.28</v>
      </c>
      <c r="CJ161" s="46">
        <v>3.5739999999999998</v>
      </c>
      <c r="CK161" s="46">
        <v>32.488</v>
      </c>
      <c r="CL161" s="46">
        <v>0.86829999999999996</v>
      </c>
      <c r="CM161" s="46" t="s">
        <v>18</v>
      </c>
      <c r="CN161" s="46">
        <v>10.1</v>
      </c>
      <c r="CO161" s="46">
        <v>10.28</v>
      </c>
      <c r="CP161" s="46">
        <v>3.5</v>
      </c>
      <c r="CQ161" s="46">
        <v>31.815000000000001</v>
      </c>
      <c r="CR161" s="46">
        <v>0.8821</v>
      </c>
      <c r="CS161" s="46" t="s">
        <v>18</v>
      </c>
    </row>
    <row r="162" spans="1:97" ht="15.75" customHeight="1" x14ac:dyDescent="0.25">
      <c r="A162" s="46" t="s">
        <v>121</v>
      </c>
      <c r="B162" s="46">
        <v>89</v>
      </c>
      <c r="C162" s="46">
        <v>102</v>
      </c>
      <c r="D162" s="46" t="s">
        <v>70</v>
      </c>
      <c r="E162" s="46">
        <v>10.8</v>
      </c>
      <c r="F162" s="46">
        <v>3</v>
      </c>
      <c r="G162" s="46">
        <v>12</v>
      </c>
      <c r="H162" s="46">
        <v>10.76</v>
      </c>
      <c r="I162" s="46">
        <v>11.12</v>
      </c>
      <c r="J162" s="46">
        <v>0.86199999999999999</v>
      </c>
      <c r="K162" s="46">
        <v>7.1820000000000004</v>
      </c>
      <c r="L162" s="46">
        <v>0.95569999999999999</v>
      </c>
      <c r="M162" s="46" t="s">
        <v>19</v>
      </c>
      <c r="N162" s="46">
        <v>10.76</v>
      </c>
      <c r="O162" s="46">
        <v>11.12</v>
      </c>
      <c r="P162" s="46">
        <v>0.84399999999999997</v>
      </c>
      <c r="Q162" s="46">
        <v>7.0369999999999999</v>
      </c>
      <c r="R162" s="46">
        <v>0.92779999999999996</v>
      </c>
      <c r="S162" s="46" t="s">
        <v>19</v>
      </c>
      <c r="T162" s="46">
        <v>10.76</v>
      </c>
      <c r="U162" s="46">
        <v>11.12</v>
      </c>
      <c r="V162" s="46">
        <v>0.86399999999999999</v>
      </c>
      <c r="W162" s="46">
        <v>7.202</v>
      </c>
      <c r="X162" s="46">
        <v>0.91879999999999995</v>
      </c>
      <c r="Y162" s="46" t="s">
        <v>19</v>
      </c>
      <c r="Z162" s="46">
        <v>10.76</v>
      </c>
      <c r="AA162" s="46">
        <v>11.12</v>
      </c>
      <c r="AB162" s="46">
        <v>0.79700000000000004</v>
      </c>
      <c r="AC162" s="46">
        <v>6.6449999999999996</v>
      </c>
      <c r="AD162" s="46">
        <v>0.94620000000000004</v>
      </c>
      <c r="AE162" s="46" t="s">
        <v>19</v>
      </c>
      <c r="AF162" s="46">
        <v>10.76</v>
      </c>
      <c r="AG162" s="46">
        <v>11.12</v>
      </c>
      <c r="AH162" s="46">
        <v>0.79800000000000004</v>
      </c>
      <c r="AI162" s="46">
        <v>6.6509999999999998</v>
      </c>
      <c r="AJ162" s="46">
        <v>0.95530000000000004</v>
      </c>
      <c r="AK162" s="46" t="s">
        <v>19</v>
      </c>
      <c r="AL162" s="46">
        <v>10.76</v>
      </c>
      <c r="AM162" s="46">
        <v>11.12</v>
      </c>
      <c r="AN162" s="46">
        <v>0.82099999999999995</v>
      </c>
      <c r="AO162" s="46">
        <v>6.8449999999999998</v>
      </c>
      <c r="AP162" s="46">
        <v>0.95840000000000003</v>
      </c>
      <c r="AQ162" s="46" t="s">
        <v>19</v>
      </c>
      <c r="AR162" s="46">
        <v>10.76</v>
      </c>
      <c r="AS162" s="46">
        <v>11.12</v>
      </c>
      <c r="AT162" s="46">
        <v>1.0409999999999999</v>
      </c>
      <c r="AU162" s="46">
        <v>8.6760000000000002</v>
      </c>
      <c r="AV162" s="46">
        <v>0.9516</v>
      </c>
      <c r="AW162" s="46" t="s">
        <v>19</v>
      </c>
      <c r="AX162" s="46">
        <v>10.76</v>
      </c>
      <c r="AY162" s="46">
        <v>11.12</v>
      </c>
      <c r="AZ162" s="46">
        <v>1.0569999999999999</v>
      </c>
      <c r="BA162" s="46">
        <v>8.8049999999999997</v>
      </c>
      <c r="BB162" s="46">
        <v>0.9446</v>
      </c>
      <c r="BC162" s="46" t="s">
        <v>19</v>
      </c>
      <c r="BD162" s="46"/>
      <c r="BE162" s="46"/>
      <c r="BF162" s="46"/>
      <c r="BG162" s="46"/>
      <c r="BH162" s="46"/>
      <c r="BI162" s="46"/>
      <c r="BJ162" s="46">
        <v>10.76</v>
      </c>
      <c r="BK162" s="46">
        <v>11.12</v>
      </c>
      <c r="BL162" s="46">
        <v>2.2759999999999998</v>
      </c>
      <c r="BM162" s="46">
        <v>18.968</v>
      </c>
      <c r="BN162" s="46">
        <v>0.93410000000000004</v>
      </c>
      <c r="BO162" s="46" t="s">
        <v>19</v>
      </c>
      <c r="BP162" s="46">
        <v>10.76</v>
      </c>
      <c r="BQ162" s="46">
        <v>11.13</v>
      </c>
      <c r="BR162" s="46">
        <v>2.218</v>
      </c>
      <c r="BS162" s="46">
        <v>18.486999999999998</v>
      </c>
      <c r="BT162" s="46">
        <v>0.94020000000000004</v>
      </c>
      <c r="BU162" s="46" t="s">
        <v>19</v>
      </c>
      <c r="BV162" s="46">
        <v>10.77</v>
      </c>
      <c r="BW162" s="46">
        <v>11.13</v>
      </c>
      <c r="BX162" s="46">
        <v>2.3149999999999999</v>
      </c>
      <c r="BY162" s="46">
        <v>19.291</v>
      </c>
      <c r="BZ162" s="46">
        <v>0.92290000000000005</v>
      </c>
      <c r="CA162" s="46" t="s">
        <v>19</v>
      </c>
      <c r="CB162" s="46">
        <v>10.76</v>
      </c>
      <c r="CC162" s="46">
        <v>11.12</v>
      </c>
      <c r="CD162" s="46">
        <v>3.7130000000000001</v>
      </c>
      <c r="CE162" s="46">
        <v>30.943999999999999</v>
      </c>
      <c r="CF162" s="46">
        <v>0.95940000000000003</v>
      </c>
      <c r="CG162" s="46" t="s">
        <v>19</v>
      </c>
      <c r="CH162" s="46">
        <v>10.76</v>
      </c>
      <c r="CI162" s="46">
        <v>11.12</v>
      </c>
      <c r="CJ162" s="46">
        <v>3.7069999999999999</v>
      </c>
      <c r="CK162" s="46">
        <v>30.888999999999999</v>
      </c>
      <c r="CL162" s="46">
        <v>0.89439999999999997</v>
      </c>
      <c r="CM162" s="46" t="s">
        <v>19</v>
      </c>
      <c r="CN162" s="46">
        <v>10.76</v>
      </c>
      <c r="CO162" s="46">
        <v>11.12</v>
      </c>
      <c r="CP162" s="46">
        <v>3.6070000000000002</v>
      </c>
      <c r="CQ162" s="46">
        <v>30.058</v>
      </c>
      <c r="CR162" s="46">
        <v>0.94479999999999997</v>
      </c>
      <c r="CS162" s="46" t="s">
        <v>19</v>
      </c>
    </row>
    <row r="163" spans="1:97" ht="15.75" customHeight="1" x14ac:dyDescent="0.25">
      <c r="A163" s="46" t="s">
        <v>121</v>
      </c>
      <c r="B163" s="46">
        <v>89</v>
      </c>
      <c r="C163" s="46">
        <v>108</v>
      </c>
      <c r="D163" s="46" t="s">
        <v>71</v>
      </c>
      <c r="E163" s="46">
        <v>12.89</v>
      </c>
      <c r="F163" s="46">
        <v>4</v>
      </c>
      <c r="G163" s="46">
        <v>18</v>
      </c>
      <c r="H163" s="46">
        <v>12.45</v>
      </c>
      <c r="I163" s="46">
        <v>13.19</v>
      </c>
      <c r="J163" s="46">
        <v>0.81100000000000005</v>
      </c>
      <c r="K163" s="46">
        <v>4.5060000000000002</v>
      </c>
      <c r="L163" s="46">
        <v>0.9506</v>
      </c>
      <c r="M163" s="46" t="s">
        <v>19</v>
      </c>
      <c r="N163" s="46">
        <v>12.45</v>
      </c>
      <c r="O163" s="46">
        <v>13.19</v>
      </c>
      <c r="P163" s="46">
        <v>0.77900000000000003</v>
      </c>
      <c r="Q163" s="46">
        <v>4.33</v>
      </c>
      <c r="R163" s="46">
        <v>0.95030000000000003</v>
      </c>
      <c r="S163" s="46" t="s">
        <v>19</v>
      </c>
      <c r="T163" s="46">
        <v>12.45</v>
      </c>
      <c r="U163" s="46">
        <v>13.19</v>
      </c>
      <c r="V163" s="46">
        <v>0.77700000000000002</v>
      </c>
      <c r="W163" s="46">
        <v>4.3179999999999996</v>
      </c>
      <c r="X163" s="46">
        <v>0.95830000000000004</v>
      </c>
      <c r="Y163" s="46" t="s">
        <v>19</v>
      </c>
      <c r="Z163" s="46">
        <v>12.45</v>
      </c>
      <c r="AA163" s="46">
        <v>13.2</v>
      </c>
      <c r="AB163" s="46">
        <v>0.79200000000000004</v>
      </c>
      <c r="AC163" s="46">
        <v>4.4009999999999998</v>
      </c>
      <c r="AD163" s="46">
        <v>0.94099999999999995</v>
      </c>
      <c r="AE163" s="46" t="s">
        <v>19</v>
      </c>
      <c r="AF163" s="46">
        <v>12.45</v>
      </c>
      <c r="AG163" s="46">
        <v>13.19</v>
      </c>
      <c r="AH163" s="46">
        <v>0.83499999999999996</v>
      </c>
      <c r="AI163" s="46">
        <v>4.6360000000000001</v>
      </c>
      <c r="AJ163" s="46">
        <v>0.9335</v>
      </c>
      <c r="AK163" s="46" t="s">
        <v>19</v>
      </c>
      <c r="AL163" s="46">
        <v>12.45</v>
      </c>
      <c r="AM163" s="46">
        <v>13.19</v>
      </c>
      <c r="AN163" s="46">
        <v>0.81899999999999995</v>
      </c>
      <c r="AO163" s="46">
        <v>4.5490000000000004</v>
      </c>
      <c r="AP163" s="46">
        <v>0.91779999999999995</v>
      </c>
      <c r="AQ163" s="46" t="s">
        <v>19</v>
      </c>
      <c r="AR163" s="46">
        <v>12.45</v>
      </c>
      <c r="AS163" s="46">
        <v>13.19</v>
      </c>
      <c r="AT163" s="46">
        <v>1.897</v>
      </c>
      <c r="AU163" s="46">
        <v>10.54</v>
      </c>
      <c r="AV163" s="46">
        <v>0.93189999999999995</v>
      </c>
      <c r="AW163" s="46" t="s">
        <v>19</v>
      </c>
      <c r="AX163" s="46">
        <v>12.45</v>
      </c>
      <c r="AY163" s="46">
        <v>13.2</v>
      </c>
      <c r="AZ163" s="46">
        <v>1.8340000000000001</v>
      </c>
      <c r="BA163" s="46">
        <v>10.191000000000001</v>
      </c>
      <c r="BB163" s="46">
        <v>0.93710000000000004</v>
      </c>
      <c r="BC163" s="46" t="s">
        <v>19</v>
      </c>
      <c r="BD163" s="46"/>
      <c r="BE163" s="46"/>
      <c r="BF163" s="46"/>
      <c r="BG163" s="46"/>
      <c r="BH163" s="46"/>
      <c r="BI163" s="46"/>
      <c r="BJ163" s="46">
        <v>12.45</v>
      </c>
      <c r="BK163" s="46">
        <v>13.19</v>
      </c>
      <c r="BL163" s="46">
        <v>3.895</v>
      </c>
      <c r="BM163" s="46">
        <v>21.64</v>
      </c>
      <c r="BN163" s="46">
        <v>0.87939999999999996</v>
      </c>
      <c r="BO163" s="46" t="s">
        <v>18</v>
      </c>
      <c r="BP163" s="46">
        <v>12.44</v>
      </c>
      <c r="BQ163" s="46">
        <v>13.19</v>
      </c>
      <c r="BR163" s="46">
        <v>3.786</v>
      </c>
      <c r="BS163" s="46">
        <v>21.032</v>
      </c>
      <c r="BT163" s="46">
        <v>0.90180000000000005</v>
      </c>
      <c r="BU163" s="46" t="s">
        <v>18</v>
      </c>
      <c r="BV163" s="46">
        <v>12.44</v>
      </c>
      <c r="BW163" s="46">
        <v>13.19</v>
      </c>
      <c r="BX163" s="46">
        <v>4.0439999999999996</v>
      </c>
      <c r="BY163" s="46">
        <v>22.466999999999999</v>
      </c>
      <c r="BZ163" s="46">
        <v>0.86450000000000005</v>
      </c>
      <c r="CA163" s="46" t="s">
        <v>18</v>
      </c>
      <c r="CB163" s="46">
        <v>12.45</v>
      </c>
      <c r="CC163" s="46">
        <v>13.19</v>
      </c>
      <c r="CD163" s="46">
        <v>5.5720000000000001</v>
      </c>
      <c r="CE163" s="46">
        <v>30.957999999999998</v>
      </c>
      <c r="CF163" s="46">
        <v>0.92659999999999998</v>
      </c>
      <c r="CG163" s="46" t="s">
        <v>19</v>
      </c>
      <c r="CH163" s="46">
        <v>12.45</v>
      </c>
      <c r="CI163" s="46">
        <v>13.19</v>
      </c>
      <c r="CJ163" s="46">
        <v>5.55</v>
      </c>
      <c r="CK163" s="46">
        <v>30.835000000000001</v>
      </c>
      <c r="CL163" s="46">
        <v>0.92320000000000002</v>
      </c>
      <c r="CM163" s="46" t="s">
        <v>19</v>
      </c>
      <c r="CN163" s="46">
        <v>12.45</v>
      </c>
      <c r="CO163" s="46">
        <v>13.19</v>
      </c>
      <c r="CP163" s="46">
        <v>5.4349999999999996</v>
      </c>
      <c r="CQ163" s="46">
        <v>30.193000000000001</v>
      </c>
      <c r="CR163" s="46">
        <v>0.90180000000000005</v>
      </c>
      <c r="CS163" s="46" t="s">
        <v>18</v>
      </c>
    </row>
    <row r="164" spans="1:97" ht="15.75" customHeight="1" x14ac:dyDescent="0.25">
      <c r="A164" s="46" t="s">
        <v>121</v>
      </c>
      <c r="B164" s="46">
        <v>89</v>
      </c>
      <c r="C164" s="46">
        <v>108</v>
      </c>
      <c r="D164" s="46" t="s">
        <v>71</v>
      </c>
      <c r="E164" s="46">
        <v>12.89</v>
      </c>
      <c r="F164" s="46">
        <v>5</v>
      </c>
      <c r="G164" s="46">
        <v>18</v>
      </c>
      <c r="H164" s="46">
        <v>12.46</v>
      </c>
      <c r="I164" s="46">
        <v>13.04</v>
      </c>
      <c r="J164" s="46">
        <v>0.81699999999999995</v>
      </c>
      <c r="K164" s="46">
        <v>4.5369999999999999</v>
      </c>
      <c r="L164" s="46">
        <v>0.96360000000000001</v>
      </c>
      <c r="M164" s="46" t="s">
        <v>19</v>
      </c>
      <c r="N164" s="46">
        <v>12.45</v>
      </c>
      <c r="O164" s="46">
        <v>13.04</v>
      </c>
      <c r="P164" s="46">
        <v>0.73899999999999999</v>
      </c>
      <c r="Q164" s="46">
        <v>4.1079999999999997</v>
      </c>
      <c r="R164" s="46">
        <v>0.92290000000000005</v>
      </c>
      <c r="S164" s="46" t="s">
        <v>19</v>
      </c>
      <c r="T164" s="46">
        <v>12.45</v>
      </c>
      <c r="U164" s="46">
        <v>13.04</v>
      </c>
      <c r="V164" s="46">
        <v>0.78900000000000003</v>
      </c>
      <c r="W164" s="46">
        <v>4.3860000000000001</v>
      </c>
      <c r="X164" s="46">
        <v>0.91959999999999997</v>
      </c>
      <c r="Y164" s="46" t="s">
        <v>19</v>
      </c>
      <c r="Z164" s="46">
        <v>12.46</v>
      </c>
      <c r="AA164" s="46">
        <v>13.04</v>
      </c>
      <c r="AB164" s="46">
        <v>0.80300000000000005</v>
      </c>
      <c r="AC164" s="46">
        <v>4.4589999999999996</v>
      </c>
      <c r="AD164" s="46">
        <v>0.94820000000000004</v>
      </c>
      <c r="AE164" s="46" t="s">
        <v>19</v>
      </c>
      <c r="AF164" s="46">
        <v>12.45</v>
      </c>
      <c r="AG164" s="46">
        <v>13.04</v>
      </c>
      <c r="AH164" s="46">
        <v>0.80700000000000005</v>
      </c>
      <c r="AI164" s="46">
        <v>4.4809999999999999</v>
      </c>
      <c r="AJ164" s="46">
        <v>0.95679999999999998</v>
      </c>
      <c r="AK164" s="46" t="s">
        <v>19</v>
      </c>
      <c r="AL164" s="46">
        <v>12.45</v>
      </c>
      <c r="AM164" s="46">
        <v>13.04</v>
      </c>
      <c r="AN164" s="46">
        <v>0.81200000000000006</v>
      </c>
      <c r="AO164" s="46">
        <v>4.5110000000000001</v>
      </c>
      <c r="AP164" s="46">
        <v>0.94489999999999996</v>
      </c>
      <c r="AQ164" s="46" t="s">
        <v>19</v>
      </c>
      <c r="AR164" s="46">
        <v>12.46</v>
      </c>
      <c r="AS164" s="46">
        <v>13.04</v>
      </c>
      <c r="AT164" s="46">
        <v>1.873</v>
      </c>
      <c r="AU164" s="46">
        <v>10.407</v>
      </c>
      <c r="AV164" s="46">
        <v>0.95799999999999996</v>
      </c>
      <c r="AW164" s="46" t="s">
        <v>19</v>
      </c>
      <c r="AX164" s="46">
        <v>12.46</v>
      </c>
      <c r="AY164" s="46">
        <v>13.04</v>
      </c>
      <c r="AZ164" s="46">
        <v>1.7769999999999999</v>
      </c>
      <c r="BA164" s="46">
        <v>9.8719999999999999</v>
      </c>
      <c r="BB164" s="46">
        <v>0.95520000000000005</v>
      </c>
      <c r="BC164" s="46" t="s">
        <v>19</v>
      </c>
      <c r="BD164" s="46"/>
      <c r="BE164" s="46"/>
      <c r="BF164" s="46"/>
      <c r="BG164" s="46"/>
      <c r="BH164" s="46"/>
      <c r="BI164" s="46"/>
      <c r="BJ164" s="46">
        <v>12.46</v>
      </c>
      <c r="BK164" s="46">
        <v>13.04</v>
      </c>
      <c r="BL164" s="46">
        <v>3.831</v>
      </c>
      <c r="BM164" s="46">
        <v>21.283999999999999</v>
      </c>
      <c r="BN164" s="46">
        <v>0.94340000000000002</v>
      </c>
      <c r="BO164" s="46" t="s">
        <v>19</v>
      </c>
      <c r="BP164" s="46">
        <v>12.46</v>
      </c>
      <c r="BQ164" s="46">
        <v>13.04</v>
      </c>
      <c r="BR164" s="46">
        <v>3.778</v>
      </c>
      <c r="BS164" s="46">
        <v>20.986999999999998</v>
      </c>
      <c r="BT164" s="46">
        <v>0.94350000000000001</v>
      </c>
      <c r="BU164" s="46" t="s">
        <v>19</v>
      </c>
      <c r="BV164" s="46">
        <v>12.46</v>
      </c>
      <c r="BW164" s="46">
        <v>13.04</v>
      </c>
      <c r="BX164" s="46">
        <v>3.9590000000000001</v>
      </c>
      <c r="BY164" s="46">
        <v>21.997</v>
      </c>
      <c r="BZ164" s="46">
        <v>0.93059999999999998</v>
      </c>
      <c r="CA164" s="46" t="s">
        <v>19</v>
      </c>
      <c r="CB164" s="46">
        <v>12.46</v>
      </c>
      <c r="CC164" s="46">
        <v>13.04</v>
      </c>
      <c r="CD164" s="46">
        <v>5.5540000000000003</v>
      </c>
      <c r="CE164" s="46">
        <v>30.853999999999999</v>
      </c>
      <c r="CF164" s="46">
        <v>0.95609999999999995</v>
      </c>
      <c r="CG164" s="46" t="s">
        <v>19</v>
      </c>
      <c r="CH164" s="46">
        <v>12.46</v>
      </c>
      <c r="CI164" s="46">
        <v>13.03</v>
      </c>
      <c r="CJ164" s="46">
        <v>5.5119999999999996</v>
      </c>
      <c r="CK164" s="46">
        <v>30.62</v>
      </c>
      <c r="CL164" s="46">
        <v>0.9536</v>
      </c>
      <c r="CM164" s="46" t="s">
        <v>19</v>
      </c>
      <c r="CN164" s="46">
        <v>12.45</v>
      </c>
      <c r="CO164" s="46">
        <v>13.04</v>
      </c>
      <c r="CP164" s="46">
        <v>5.3819999999999997</v>
      </c>
      <c r="CQ164" s="46">
        <v>29.899000000000001</v>
      </c>
      <c r="CR164" s="46">
        <v>0.93979999999999997</v>
      </c>
      <c r="CS164" s="46" t="s">
        <v>18</v>
      </c>
    </row>
    <row r="165" spans="1:97" ht="15.75" customHeight="1" x14ac:dyDescent="0.25">
      <c r="A165" s="46" t="s">
        <v>121</v>
      </c>
      <c r="B165" s="46">
        <v>89</v>
      </c>
      <c r="C165" s="46">
        <v>111</v>
      </c>
      <c r="D165" s="46" t="s">
        <v>72</v>
      </c>
      <c r="E165" s="46">
        <v>13.36</v>
      </c>
      <c r="F165" s="46">
        <v>6</v>
      </c>
      <c r="G165" s="46">
        <v>21</v>
      </c>
      <c r="H165" s="46">
        <v>13.05</v>
      </c>
      <c r="I165" s="46">
        <v>13.59</v>
      </c>
      <c r="J165" s="46">
        <v>0.79600000000000004</v>
      </c>
      <c r="K165" s="46">
        <v>3.7909999999999999</v>
      </c>
      <c r="L165" s="46">
        <v>0.90710000000000002</v>
      </c>
      <c r="M165" s="46" t="s">
        <v>18</v>
      </c>
      <c r="N165" s="46">
        <v>13.06</v>
      </c>
      <c r="O165" s="46">
        <v>13.6</v>
      </c>
      <c r="P165" s="46">
        <v>0.84599999999999997</v>
      </c>
      <c r="Q165" s="46">
        <v>4.0279999999999996</v>
      </c>
      <c r="R165" s="46">
        <v>0.89239999999999997</v>
      </c>
      <c r="S165" s="46" t="s">
        <v>18</v>
      </c>
      <c r="T165" s="46">
        <v>13.06</v>
      </c>
      <c r="U165" s="46">
        <v>13.6</v>
      </c>
      <c r="V165" s="46">
        <v>0.79</v>
      </c>
      <c r="W165" s="46">
        <v>3.762</v>
      </c>
      <c r="X165" s="46">
        <v>0.92949999999999999</v>
      </c>
      <c r="Y165" s="46" t="s">
        <v>18</v>
      </c>
      <c r="Z165" s="46">
        <v>13.05</v>
      </c>
      <c r="AA165" s="46">
        <v>13.59</v>
      </c>
      <c r="AB165" s="46">
        <v>0.81</v>
      </c>
      <c r="AC165" s="46">
        <v>3.8559999999999999</v>
      </c>
      <c r="AD165" s="46">
        <v>0.91279999999999994</v>
      </c>
      <c r="AE165" s="46" t="s">
        <v>18</v>
      </c>
      <c r="AF165" s="46">
        <v>13.06</v>
      </c>
      <c r="AG165" s="46">
        <v>13.6</v>
      </c>
      <c r="AH165" s="46">
        <v>0.79600000000000004</v>
      </c>
      <c r="AI165" s="46">
        <v>3.7879999999999998</v>
      </c>
      <c r="AJ165" s="46">
        <v>0.93030000000000002</v>
      </c>
      <c r="AK165" s="46" t="s">
        <v>18</v>
      </c>
      <c r="AL165" s="46">
        <v>13.06</v>
      </c>
      <c r="AM165" s="46">
        <v>13.6</v>
      </c>
      <c r="AN165" s="46">
        <v>0.81799999999999995</v>
      </c>
      <c r="AO165" s="46">
        <v>3.895</v>
      </c>
      <c r="AP165" s="46">
        <v>0.91759999999999997</v>
      </c>
      <c r="AQ165" s="46" t="s">
        <v>18</v>
      </c>
      <c r="AR165" s="46">
        <v>13.05</v>
      </c>
      <c r="AS165" s="46">
        <v>13.59</v>
      </c>
      <c r="AT165" s="46">
        <v>1.9219999999999999</v>
      </c>
      <c r="AU165" s="46">
        <v>9.1530000000000005</v>
      </c>
      <c r="AV165" s="46">
        <v>0.91590000000000005</v>
      </c>
      <c r="AW165" s="46" t="s">
        <v>18</v>
      </c>
      <c r="AX165" s="46">
        <v>13.05</v>
      </c>
      <c r="AY165" s="46">
        <v>13.59</v>
      </c>
      <c r="AZ165" s="46">
        <v>1.827</v>
      </c>
      <c r="BA165" s="46">
        <v>8.702</v>
      </c>
      <c r="BB165" s="46">
        <v>0.91600000000000004</v>
      </c>
      <c r="BC165" s="46" t="s">
        <v>18</v>
      </c>
      <c r="BD165" s="46"/>
      <c r="BE165" s="46"/>
      <c r="BF165" s="46"/>
      <c r="BG165" s="46"/>
      <c r="BH165" s="46"/>
      <c r="BI165" s="46"/>
      <c r="BJ165" s="46">
        <v>13.05</v>
      </c>
      <c r="BK165" s="46">
        <v>13.59</v>
      </c>
      <c r="BL165" s="46">
        <v>4.0190000000000001</v>
      </c>
      <c r="BM165" s="46">
        <v>19.138000000000002</v>
      </c>
      <c r="BN165" s="46">
        <v>0.89459999999999995</v>
      </c>
      <c r="BO165" s="46" t="s">
        <v>18</v>
      </c>
      <c r="BP165" s="46">
        <v>13.06</v>
      </c>
      <c r="BQ165" s="46">
        <v>13.59</v>
      </c>
      <c r="BR165" s="46">
        <v>3.964</v>
      </c>
      <c r="BS165" s="46">
        <v>18.876000000000001</v>
      </c>
      <c r="BT165" s="46">
        <v>0.90390000000000004</v>
      </c>
      <c r="BU165" s="46" t="s">
        <v>18</v>
      </c>
      <c r="BV165" s="46">
        <v>13.06</v>
      </c>
      <c r="BW165" s="46">
        <v>13.59</v>
      </c>
      <c r="BX165" s="46">
        <v>4.2480000000000002</v>
      </c>
      <c r="BY165" s="46">
        <v>20.231000000000002</v>
      </c>
      <c r="BZ165" s="46">
        <v>0.87329999999999997</v>
      </c>
      <c r="CA165" s="46" t="s">
        <v>18</v>
      </c>
      <c r="CB165" s="46">
        <v>13.06</v>
      </c>
      <c r="CC165" s="46">
        <v>13.6</v>
      </c>
      <c r="CD165" s="46">
        <v>6.1790000000000003</v>
      </c>
      <c r="CE165" s="46">
        <v>29.422000000000001</v>
      </c>
      <c r="CF165" s="46">
        <v>0.91020000000000001</v>
      </c>
      <c r="CG165" s="46" t="s">
        <v>18</v>
      </c>
      <c r="CH165" s="46">
        <v>13.05</v>
      </c>
      <c r="CI165" s="46">
        <v>13.59</v>
      </c>
      <c r="CJ165" s="46">
        <v>6.2009999999999996</v>
      </c>
      <c r="CK165" s="46">
        <v>29.529</v>
      </c>
      <c r="CL165" s="46">
        <v>0.89290000000000003</v>
      </c>
      <c r="CM165" s="46" t="s">
        <v>18</v>
      </c>
      <c r="CN165" s="46">
        <v>13.06</v>
      </c>
      <c r="CO165" s="46">
        <v>13.6</v>
      </c>
      <c r="CP165" s="46">
        <v>6.101</v>
      </c>
      <c r="CQ165" s="46">
        <v>29.050999999999998</v>
      </c>
      <c r="CR165" s="46">
        <v>0.89580000000000004</v>
      </c>
      <c r="CS165" s="46" t="s">
        <v>18</v>
      </c>
    </row>
    <row r="166" spans="1:97" ht="15.75" customHeight="1" x14ac:dyDescent="0.25">
      <c r="A166" s="46" t="s">
        <v>121</v>
      </c>
      <c r="B166" s="46">
        <v>89</v>
      </c>
      <c r="C166" s="46">
        <v>116</v>
      </c>
      <c r="D166" s="46" t="s">
        <v>73</v>
      </c>
      <c r="E166" s="46">
        <v>13.19</v>
      </c>
      <c r="F166" s="46">
        <v>4</v>
      </c>
      <c r="G166" s="46">
        <v>26</v>
      </c>
      <c r="H166" s="46">
        <v>12.84</v>
      </c>
      <c r="I166" s="46">
        <v>13.59</v>
      </c>
      <c r="J166" s="46">
        <v>1.37</v>
      </c>
      <c r="K166" s="46">
        <v>5.2709999999999999</v>
      </c>
      <c r="L166" s="46">
        <v>0.93669999999999998</v>
      </c>
      <c r="M166" s="46" t="s">
        <v>19</v>
      </c>
      <c r="N166" s="46">
        <v>12.84</v>
      </c>
      <c r="O166" s="46">
        <v>13.59</v>
      </c>
      <c r="P166" s="46">
        <v>1.282</v>
      </c>
      <c r="Q166" s="46">
        <v>4.9320000000000004</v>
      </c>
      <c r="R166" s="46">
        <v>0.92900000000000005</v>
      </c>
      <c r="S166" s="46" t="s">
        <v>19</v>
      </c>
      <c r="T166" s="46">
        <v>12.84</v>
      </c>
      <c r="U166" s="46">
        <v>13.59</v>
      </c>
      <c r="V166" s="46">
        <v>1.2809999999999999</v>
      </c>
      <c r="W166" s="46">
        <v>4.9249999999999998</v>
      </c>
      <c r="X166" s="46">
        <v>0.92749999999999999</v>
      </c>
      <c r="Y166" s="46" t="s">
        <v>19</v>
      </c>
      <c r="Z166" s="46">
        <v>12.84</v>
      </c>
      <c r="AA166" s="46">
        <v>13.59</v>
      </c>
      <c r="AB166" s="46">
        <v>1.401</v>
      </c>
      <c r="AC166" s="46">
        <v>5.3879999999999999</v>
      </c>
      <c r="AD166" s="46">
        <v>0.93569999999999998</v>
      </c>
      <c r="AE166" s="46" t="s">
        <v>19</v>
      </c>
      <c r="AF166" s="46">
        <v>12.84</v>
      </c>
      <c r="AG166" s="46">
        <v>13.59</v>
      </c>
      <c r="AH166" s="46">
        <v>1.4330000000000001</v>
      </c>
      <c r="AI166" s="46">
        <v>5.51</v>
      </c>
      <c r="AJ166" s="46">
        <v>0.93769999999999998</v>
      </c>
      <c r="AK166" s="46" t="s">
        <v>19</v>
      </c>
      <c r="AL166" s="46">
        <v>12.84</v>
      </c>
      <c r="AM166" s="46">
        <v>13.59</v>
      </c>
      <c r="AN166" s="46">
        <v>1.413</v>
      </c>
      <c r="AO166" s="46">
        <v>5.4349999999999996</v>
      </c>
      <c r="AP166" s="46">
        <v>0.93359999999999999</v>
      </c>
      <c r="AQ166" s="46" t="s">
        <v>19</v>
      </c>
      <c r="AR166" s="46">
        <v>12.84</v>
      </c>
      <c r="AS166" s="46">
        <v>13.59</v>
      </c>
      <c r="AT166" s="46">
        <v>2.8050000000000002</v>
      </c>
      <c r="AU166" s="46">
        <v>10.788</v>
      </c>
      <c r="AV166" s="46">
        <v>0.93140000000000001</v>
      </c>
      <c r="AW166" s="46" t="s">
        <v>19</v>
      </c>
      <c r="AX166" s="46">
        <v>12.84</v>
      </c>
      <c r="AY166" s="46">
        <v>13.59</v>
      </c>
      <c r="AZ166" s="46">
        <v>2.7010000000000001</v>
      </c>
      <c r="BA166" s="46">
        <v>10.39</v>
      </c>
      <c r="BB166" s="46">
        <v>0.93479999999999996</v>
      </c>
      <c r="BC166" s="46" t="s">
        <v>19</v>
      </c>
      <c r="BD166" s="46"/>
      <c r="BE166" s="46"/>
      <c r="BF166" s="46"/>
      <c r="BG166" s="46"/>
      <c r="BH166" s="46"/>
      <c r="BI166" s="46"/>
      <c r="BJ166" s="46">
        <v>12.84</v>
      </c>
      <c r="BK166" s="46">
        <v>13.59</v>
      </c>
      <c r="BL166" s="46">
        <v>5.258</v>
      </c>
      <c r="BM166" s="46">
        <v>20.225000000000001</v>
      </c>
      <c r="BN166" s="46">
        <v>0.92220000000000002</v>
      </c>
      <c r="BO166" s="46" t="s">
        <v>19</v>
      </c>
      <c r="BP166" s="46">
        <v>12.84</v>
      </c>
      <c r="BQ166" s="46">
        <v>13.59</v>
      </c>
      <c r="BR166" s="46">
        <v>5.165</v>
      </c>
      <c r="BS166" s="46">
        <v>19.864000000000001</v>
      </c>
      <c r="BT166" s="46">
        <v>0.92810000000000004</v>
      </c>
      <c r="BU166" s="46" t="s">
        <v>19</v>
      </c>
      <c r="BV166" s="46">
        <v>12.84</v>
      </c>
      <c r="BW166" s="46">
        <v>13.59</v>
      </c>
      <c r="BX166" s="46">
        <v>5.53</v>
      </c>
      <c r="BY166" s="46">
        <v>21.271000000000001</v>
      </c>
      <c r="BZ166" s="46">
        <v>0.93679999999999997</v>
      </c>
      <c r="CA166" s="46" t="s">
        <v>19</v>
      </c>
      <c r="CB166" s="46">
        <v>12.84</v>
      </c>
      <c r="CC166" s="46">
        <v>13.59</v>
      </c>
      <c r="CD166" s="46">
        <v>7.7939999999999996</v>
      </c>
      <c r="CE166" s="46">
        <v>29.977</v>
      </c>
      <c r="CF166" s="46">
        <v>0.93120000000000003</v>
      </c>
      <c r="CG166" s="46" t="s">
        <v>19</v>
      </c>
      <c r="CH166" s="46">
        <v>12.84</v>
      </c>
      <c r="CI166" s="46">
        <v>13.59</v>
      </c>
      <c r="CJ166" s="46">
        <v>7.758</v>
      </c>
      <c r="CK166" s="46">
        <v>29.838000000000001</v>
      </c>
      <c r="CL166" s="46">
        <v>0.93569999999999998</v>
      </c>
      <c r="CM166" s="46" t="s">
        <v>19</v>
      </c>
      <c r="CN166" s="46">
        <v>12.84</v>
      </c>
      <c r="CO166" s="46">
        <v>13.59</v>
      </c>
      <c r="CP166" s="46">
        <v>7.5030000000000001</v>
      </c>
      <c r="CQ166" s="46">
        <v>28.858000000000001</v>
      </c>
      <c r="CR166" s="46">
        <v>0.93220000000000003</v>
      </c>
      <c r="CS166" s="46" t="s">
        <v>19</v>
      </c>
    </row>
    <row r="167" spans="1:97" ht="15.75" customHeight="1" x14ac:dyDescent="0.25">
      <c r="A167" s="46" t="s">
        <v>121</v>
      </c>
      <c r="B167" s="46">
        <v>89</v>
      </c>
      <c r="C167" s="46">
        <v>116</v>
      </c>
      <c r="D167" s="46" t="s">
        <v>73</v>
      </c>
      <c r="E167" s="46">
        <v>13.19</v>
      </c>
      <c r="F167" s="46">
        <v>6</v>
      </c>
      <c r="G167" s="46">
        <v>26</v>
      </c>
      <c r="H167" s="46">
        <v>12.83</v>
      </c>
      <c r="I167" s="46">
        <v>13.57</v>
      </c>
      <c r="J167" s="46">
        <v>1.3720000000000001</v>
      </c>
      <c r="K167" s="46">
        <v>5.2750000000000004</v>
      </c>
      <c r="L167" s="46">
        <v>0.92900000000000005</v>
      </c>
      <c r="M167" s="46" t="s">
        <v>19</v>
      </c>
      <c r="N167" s="46">
        <v>12.82</v>
      </c>
      <c r="O167" s="46">
        <v>13.58</v>
      </c>
      <c r="P167" s="46">
        <v>1.296</v>
      </c>
      <c r="Q167" s="46">
        <v>4.9850000000000003</v>
      </c>
      <c r="R167" s="46">
        <v>0.92700000000000005</v>
      </c>
      <c r="S167" s="46" t="s">
        <v>19</v>
      </c>
      <c r="T167" s="46">
        <v>12.82</v>
      </c>
      <c r="U167" s="46">
        <v>13.58</v>
      </c>
      <c r="V167" s="46">
        <v>1.2729999999999999</v>
      </c>
      <c r="W167" s="46">
        <v>4.8949999999999996</v>
      </c>
      <c r="X167" s="46">
        <v>0.91990000000000005</v>
      </c>
      <c r="Y167" s="46" t="s">
        <v>19</v>
      </c>
      <c r="Z167" s="46">
        <v>12.83</v>
      </c>
      <c r="AA167" s="46">
        <v>13.57</v>
      </c>
      <c r="AB167" s="46">
        <v>1.387</v>
      </c>
      <c r="AC167" s="46">
        <v>5.3360000000000003</v>
      </c>
      <c r="AD167" s="46">
        <v>0.92900000000000005</v>
      </c>
      <c r="AE167" s="46" t="s">
        <v>19</v>
      </c>
      <c r="AF167" s="46">
        <v>12.82</v>
      </c>
      <c r="AG167" s="46">
        <v>13.58</v>
      </c>
      <c r="AH167" s="46">
        <v>1.43</v>
      </c>
      <c r="AI167" s="46">
        <v>5.5010000000000003</v>
      </c>
      <c r="AJ167" s="46">
        <v>0.93440000000000001</v>
      </c>
      <c r="AK167" s="46" t="s">
        <v>19</v>
      </c>
      <c r="AL167" s="46">
        <v>12.82</v>
      </c>
      <c r="AM167" s="46">
        <v>13.58</v>
      </c>
      <c r="AN167" s="46">
        <v>1.42</v>
      </c>
      <c r="AO167" s="46">
        <v>5.4619999999999997</v>
      </c>
      <c r="AP167" s="46">
        <v>0.92669999999999997</v>
      </c>
      <c r="AQ167" s="46" t="s">
        <v>19</v>
      </c>
      <c r="AR167" s="46">
        <v>12.83</v>
      </c>
      <c r="AS167" s="46">
        <v>13.58</v>
      </c>
      <c r="AT167" s="46">
        <v>2.7930000000000001</v>
      </c>
      <c r="AU167" s="46">
        <v>10.743</v>
      </c>
      <c r="AV167" s="46">
        <v>0.92769999999999997</v>
      </c>
      <c r="AW167" s="46" t="s">
        <v>19</v>
      </c>
      <c r="AX167" s="46">
        <v>12.83</v>
      </c>
      <c r="AY167" s="46">
        <v>13.57</v>
      </c>
      <c r="AZ167" s="46">
        <v>2.6989999999999998</v>
      </c>
      <c r="BA167" s="46">
        <v>10.382</v>
      </c>
      <c r="BB167" s="46">
        <v>0.92110000000000003</v>
      </c>
      <c r="BC167" s="46" t="s">
        <v>19</v>
      </c>
      <c r="BD167" s="46"/>
      <c r="BE167" s="46"/>
      <c r="BF167" s="46"/>
      <c r="BG167" s="46"/>
      <c r="BH167" s="46"/>
      <c r="BI167" s="46"/>
      <c r="BJ167" s="46">
        <v>12.83</v>
      </c>
      <c r="BK167" s="46">
        <v>13.58</v>
      </c>
      <c r="BL167" s="46">
        <v>5.3369999999999997</v>
      </c>
      <c r="BM167" s="46">
        <v>20.526</v>
      </c>
      <c r="BN167" s="46">
        <v>0.92720000000000002</v>
      </c>
      <c r="BO167" s="46" t="s">
        <v>19</v>
      </c>
      <c r="BP167" s="46">
        <v>12.83</v>
      </c>
      <c r="BQ167" s="46">
        <v>13.58</v>
      </c>
      <c r="BR167" s="46">
        <v>5.1920000000000002</v>
      </c>
      <c r="BS167" s="46">
        <v>19.968</v>
      </c>
      <c r="BT167" s="46">
        <v>0.92679999999999996</v>
      </c>
      <c r="BU167" s="46" t="s">
        <v>19</v>
      </c>
      <c r="BV167" s="46">
        <v>12.83</v>
      </c>
      <c r="BW167" s="46">
        <v>13.58</v>
      </c>
      <c r="BX167" s="46">
        <v>5.53</v>
      </c>
      <c r="BY167" s="46">
        <v>21.268000000000001</v>
      </c>
      <c r="BZ167" s="46">
        <v>0.93640000000000001</v>
      </c>
      <c r="CA167" s="46" t="s">
        <v>19</v>
      </c>
      <c r="CB167" s="46">
        <v>12.82</v>
      </c>
      <c r="CC167" s="46">
        <v>13.58</v>
      </c>
      <c r="CD167" s="46">
        <v>7.7649999999999997</v>
      </c>
      <c r="CE167" s="46">
        <v>29.864000000000001</v>
      </c>
      <c r="CF167" s="46">
        <v>0.92259999999999998</v>
      </c>
      <c r="CG167" s="46" t="s">
        <v>19</v>
      </c>
      <c r="CH167" s="46">
        <v>12.82</v>
      </c>
      <c r="CI167" s="46">
        <v>13.58</v>
      </c>
      <c r="CJ167" s="46">
        <v>7.7850000000000001</v>
      </c>
      <c r="CK167" s="46">
        <v>29.940999999999999</v>
      </c>
      <c r="CL167" s="46">
        <v>0.92679999999999996</v>
      </c>
      <c r="CM167" s="46" t="s">
        <v>19</v>
      </c>
      <c r="CN167" s="46">
        <v>12.82</v>
      </c>
      <c r="CO167" s="46">
        <v>13.58</v>
      </c>
      <c r="CP167" s="46">
        <v>7.4930000000000003</v>
      </c>
      <c r="CQ167" s="46">
        <v>28.82</v>
      </c>
      <c r="CR167" s="46">
        <v>0.9194</v>
      </c>
      <c r="CS167" s="46" t="s">
        <v>19</v>
      </c>
    </row>
    <row r="168" spans="1:97" ht="15.75" customHeight="1" x14ac:dyDescent="0.25">
      <c r="A168" s="46" t="s">
        <v>121</v>
      </c>
      <c r="B168" s="46">
        <v>89</v>
      </c>
      <c r="C168" s="46">
        <v>117</v>
      </c>
      <c r="D168" s="46" t="s">
        <v>74</v>
      </c>
      <c r="E168" s="46">
        <v>13.55</v>
      </c>
      <c r="F168" s="46">
        <v>3</v>
      </c>
      <c r="G168" s="46">
        <v>27</v>
      </c>
      <c r="H168" s="46">
        <v>13.14</v>
      </c>
      <c r="I168" s="46">
        <v>13.79</v>
      </c>
      <c r="J168" s="46">
        <v>1.66</v>
      </c>
      <c r="K168" s="46">
        <v>6.1479999999999997</v>
      </c>
      <c r="L168" s="46">
        <v>0.94540000000000002</v>
      </c>
      <c r="M168" s="46" t="s">
        <v>19</v>
      </c>
      <c r="N168" s="46">
        <v>13.15</v>
      </c>
      <c r="O168" s="46">
        <v>13.8</v>
      </c>
      <c r="P168" s="46">
        <v>1.569</v>
      </c>
      <c r="Q168" s="46">
        <v>5.8129999999999997</v>
      </c>
      <c r="R168" s="46">
        <v>0.93700000000000006</v>
      </c>
      <c r="S168" s="46" t="s">
        <v>19</v>
      </c>
      <c r="T168" s="46">
        <v>13.15</v>
      </c>
      <c r="U168" s="46">
        <v>13.8</v>
      </c>
      <c r="V168" s="46">
        <v>1.56</v>
      </c>
      <c r="W168" s="46">
        <v>5.7779999999999996</v>
      </c>
      <c r="X168" s="46">
        <v>0.95889999999999997</v>
      </c>
      <c r="Y168" s="46" t="s">
        <v>19</v>
      </c>
      <c r="Z168" s="46">
        <v>13.14</v>
      </c>
      <c r="AA168" s="46">
        <v>13.79</v>
      </c>
      <c r="AB168" s="46">
        <v>1.6779999999999999</v>
      </c>
      <c r="AC168" s="46">
        <v>6.2140000000000004</v>
      </c>
      <c r="AD168" s="46">
        <v>0.94059999999999999</v>
      </c>
      <c r="AE168" s="46" t="s">
        <v>19</v>
      </c>
      <c r="AF168" s="46">
        <v>13.15</v>
      </c>
      <c r="AG168" s="46">
        <v>13.8</v>
      </c>
      <c r="AH168" s="46">
        <v>1.74</v>
      </c>
      <c r="AI168" s="46">
        <v>6.4450000000000003</v>
      </c>
      <c r="AJ168" s="46">
        <v>0.9395</v>
      </c>
      <c r="AK168" s="46" t="s">
        <v>19</v>
      </c>
      <c r="AL168" s="46">
        <v>13.15</v>
      </c>
      <c r="AM168" s="46">
        <v>13.8</v>
      </c>
      <c r="AN168" s="46">
        <v>1.732</v>
      </c>
      <c r="AO168" s="46">
        <v>6.4139999999999997</v>
      </c>
      <c r="AP168" s="46">
        <v>0.95</v>
      </c>
      <c r="AQ168" s="46" t="s">
        <v>19</v>
      </c>
      <c r="AR168" s="46">
        <v>13.14</v>
      </c>
      <c r="AS168" s="46">
        <v>13.79</v>
      </c>
      <c r="AT168" s="46">
        <v>3.2690000000000001</v>
      </c>
      <c r="AU168" s="46">
        <v>12.106</v>
      </c>
      <c r="AV168" s="46">
        <v>0.93579999999999997</v>
      </c>
      <c r="AW168" s="46" t="s">
        <v>19</v>
      </c>
      <c r="AX168" s="46">
        <v>13.14</v>
      </c>
      <c r="AY168" s="46">
        <v>13.79</v>
      </c>
      <c r="AZ168" s="46">
        <v>3.177</v>
      </c>
      <c r="BA168" s="46">
        <v>11.765000000000001</v>
      </c>
      <c r="BB168" s="46">
        <v>0.94510000000000005</v>
      </c>
      <c r="BC168" s="46" t="s">
        <v>19</v>
      </c>
      <c r="BD168" s="46"/>
      <c r="BE168" s="46"/>
      <c r="BF168" s="46"/>
      <c r="BG168" s="46"/>
      <c r="BH168" s="46"/>
      <c r="BI168" s="46"/>
      <c r="BJ168" s="46">
        <v>13.14</v>
      </c>
      <c r="BK168" s="46">
        <v>13.79</v>
      </c>
      <c r="BL168" s="46">
        <v>6.3120000000000003</v>
      </c>
      <c r="BM168" s="46">
        <v>23.378</v>
      </c>
      <c r="BN168" s="46">
        <v>0.90549999999999997</v>
      </c>
      <c r="BO168" s="46" t="s">
        <v>19</v>
      </c>
      <c r="BP168" s="46">
        <v>13.15</v>
      </c>
      <c r="BQ168" s="46">
        <v>13.8</v>
      </c>
      <c r="BR168" s="46">
        <v>6.2270000000000003</v>
      </c>
      <c r="BS168" s="46">
        <v>23.065000000000001</v>
      </c>
      <c r="BT168" s="46">
        <v>0.92190000000000005</v>
      </c>
      <c r="BU168" s="46" t="s">
        <v>19</v>
      </c>
      <c r="BV168" s="46">
        <v>13.15</v>
      </c>
      <c r="BW168" s="46">
        <v>13.8</v>
      </c>
      <c r="BX168" s="46">
        <v>6.5890000000000004</v>
      </c>
      <c r="BY168" s="46">
        <v>24.402000000000001</v>
      </c>
      <c r="BZ168" s="46">
        <v>0.89959999999999996</v>
      </c>
      <c r="CA168" s="46" t="s">
        <v>19</v>
      </c>
      <c r="CB168" s="46">
        <v>13.15</v>
      </c>
      <c r="CC168" s="46">
        <v>13.8</v>
      </c>
      <c r="CD168" s="46">
        <v>9.0719999999999992</v>
      </c>
      <c r="CE168" s="46">
        <v>33.600999999999999</v>
      </c>
      <c r="CF168" s="46">
        <v>0.9395</v>
      </c>
      <c r="CG168" s="46" t="s">
        <v>19</v>
      </c>
      <c r="CH168" s="46">
        <v>13.14</v>
      </c>
      <c r="CI168" s="46">
        <v>13.79</v>
      </c>
      <c r="CJ168" s="46">
        <v>8.9789999999999992</v>
      </c>
      <c r="CK168" s="46">
        <v>33.256</v>
      </c>
      <c r="CL168" s="46">
        <v>0.93579999999999997</v>
      </c>
      <c r="CM168" s="46" t="s">
        <v>19</v>
      </c>
      <c r="CN168" s="46">
        <v>13.15</v>
      </c>
      <c r="CO168" s="46">
        <v>13.8</v>
      </c>
      <c r="CP168" s="46">
        <v>8.7620000000000005</v>
      </c>
      <c r="CQ168" s="46">
        <v>32.454000000000001</v>
      </c>
      <c r="CR168" s="46">
        <v>0.93189999999999995</v>
      </c>
      <c r="CS168" s="46" t="s">
        <v>19</v>
      </c>
    </row>
    <row r="169" spans="1:97" ht="15.75" customHeight="1" x14ac:dyDescent="0.25">
      <c r="A169" s="46" t="s">
        <v>121</v>
      </c>
      <c r="B169" s="46">
        <v>89</v>
      </c>
      <c r="C169" s="46">
        <v>117</v>
      </c>
      <c r="D169" s="46" t="s">
        <v>74</v>
      </c>
      <c r="E169" s="46">
        <v>13.55</v>
      </c>
      <c r="F169" s="46">
        <v>5</v>
      </c>
      <c r="G169" s="46">
        <v>27</v>
      </c>
      <c r="H169" s="46">
        <v>13.21</v>
      </c>
      <c r="I169" s="46">
        <v>13.97</v>
      </c>
      <c r="J169" s="46">
        <v>1.6419999999999999</v>
      </c>
      <c r="K169" s="46">
        <v>6.08</v>
      </c>
      <c r="L169" s="46">
        <v>0.93169999999999997</v>
      </c>
      <c r="M169" s="46" t="s">
        <v>19</v>
      </c>
      <c r="N169" s="46">
        <v>13.21</v>
      </c>
      <c r="O169" s="46">
        <v>13.97</v>
      </c>
      <c r="P169" s="46">
        <v>1.518</v>
      </c>
      <c r="Q169" s="46">
        <v>5.6239999999999997</v>
      </c>
      <c r="R169" s="46">
        <v>0.92510000000000003</v>
      </c>
      <c r="S169" s="46" t="s">
        <v>19</v>
      </c>
      <c r="T169" s="46">
        <v>13.21</v>
      </c>
      <c r="U169" s="46">
        <v>13.97</v>
      </c>
      <c r="V169" s="46">
        <v>1.5109999999999999</v>
      </c>
      <c r="W169" s="46">
        <v>5.5970000000000004</v>
      </c>
      <c r="X169" s="46">
        <v>0.91759999999999997</v>
      </c>
      <c r="Y169" s="46" t="s">
        <v>19</v>
      </c>
      <c r="Z169" s="46">
        <v>13.21</v>
      </c>
      <c r="AA169" s="46">
        <v>13.96</v>
      </c>
      <c r="AB169" s="46">
        <v>1.649</v>
      </c>
      <c r="AC169" s="46">
        <v>6.1070000000000002</v>
      </c>
      <c r="AD169" s="46">
        <v>0.93149999999999999</v>
      </c>
      <c r="AE169" s="46" t="s">
        <v>19</v>
      </c>
      <c r="AF169" s="46">
        <v>13.21</v>
      </c>
      <c r="AG169" s="46">
        <v>13.96</v>
      </c>
      <c r="AH169" s="46">
        <v>1.675</v>
      </c>
      <c r="AI169" s="46">
        <v>6.202</v>
      </c>
      <c r="AJ169" s="46">
        <v>0.93720000000000003</v>
      </c>
      <c r="AK169" s="46" t="s">
        <v>19</v>
      </c>
      <c r="AL169" s="46">
        <v>13.21</v>
      </c>
      <c r="AM169" s="46">
        <v>13.97</v>
      </c>
      <c r="AN169" s="46">
        <v>1.6779999999999999</v>
      </c>
      <c r="AO169" s="46">
        <v>6.2160000000000002</v>
      </c>
      <c r="AP169" s="46">
        <v>0.92749999999999999</v>
      </c>
      <c r="AQ169" s="46" t="s">
        <v>19</v>
      </c>
      <c r="AR169" s="46">
        <v>13.21</v>
      </c>
      <c r="AS169" s="46">
        <v>13.97</v>
      </c>
      <c r="AT169" s="46">
        <v>3.226</v>
      </c>
      <c r="AU169" s="46">
        <v>11.948</v>
      </c>
      <c r="AV169" s="46">
        <v>0.92849999999999999</v>
      </c>
      <c r="AW169" s="46" t="s">
        <v>19</v>
      </c>
      <c r="AX169" s="46">
        <v>13.21</v>
      </c>
      <c r="AY169" s="46">
        <v>13.96</v>
      </c>
      <c r="AZ169" s="46">
        <v>3.1589999999999998</v>
      </c>
      <c r="BA169" s="46">
        <v>11.701000000000001</v>
      </c>
      <c r="BB169" s="46">
        <v>0.93200000000000005</v>
      </c>
      <c r="BC169" s="46" t="s">
        <v>19</v>
      </c>
      <c r="BD169" s="46"/>
      <c r="BE169" s="46"/>
      <c r="BF169" s="46"/>
      <c r="BG169" s="46"/>
      <c r="BH169" s="46"/>
      <c r="BI169" s="46"/>
      <c r="BJ169" s="46">
        <v>13.21</v>
      </c>
      <c r="BK169" s="46">
        <v>13.97</v>
      </c>
      <c r="BL169" s="46">
        <v>6.2629999999999999</v>
      </c>
      <c r="BM169" s="46">
        <v>23.196000000000002</v>
      </c>
      <c r="BN169" s="46">
        <v>0.93320000000000003</v>
      </c>
      <c r="BO169" s="46" t="s">
        <v>19</v>
      </c>
      <c r="BP169" s="46">
        <v>13.22</v>
      </c>
      <c r="BQ169" s="46">
        <v>13.96</v>
      </c>
      <c r="BR169" s="46">
        <v>6.1319999999999997</v>
      </c>
      <c r="BS169" s="46">
        <v>22.712</v>
      </c>
      <c r="BT169" s="46">
        <v>0.93389999999999995</v>
      </c>
      <c r="BU169" s="46" t="s">
        <v>19</v>
      </c>
      <c r="BV169" s="46">
        <v>13.22</v>
      </c>
      <c r="BW169" s="46">
        <v>13.96</v>
      </c>
      <c r="BX169" s="46">
        <v>6.5590000000000002</v>
      </c>
      <c r="BY169" s="46">
        <v>24.292999999999999</v>
      </c>
      <c r="BZ169" s="46">
        <v>0.94240000000000002</v>
      </c>
      <c r="CA169" s="46" t="s">
        <v>19</v>
      </c>
      <c r="CB169" s="46">
        <v>13.21</v>
      </c>
      <c r="CC169" s="46">
        <v>13.96</v>
      </c>
      <c r="CD169" s="46">
        <v>9.0239999999999991</v>
      </c>
      <c r="CE169" s="46">
        <v>33.420999999999999</v>
      </c>
      <c r="CF169" s="46">
        <v>0.92600000000000005</v>
      </c>
      <c r="CG169" s="46" t="s">
        <v>19</v>
      </c>
      <c r="CH169" s="46">
        <v>13.21</v>
      </c>
      <c r="CI169" s="46">
        <v>13.97</v>
      </c>
      <c r="CJ169" s="46">
        <v>8.9559999999999995</v>
      </c>
      <c r="CK169" s="46">
        <v>33.17</v>
      </c>
      <c r="CL169" s="46">
        <v>0.93500000000000005</v>
      </c>
      <c r="CM169" s="46" t="s">
        <v>19</v>
      </c>
      <c r="CN169" s="46">
        <v>13.21</v>
      </c>
      <c r="CO169" s="46">
        <v>13.97</v>
      </c>
      <c r="CP169" s="46">
        <v>8.7219999999999995</v>
      </c>
      <c r="CQ169" s="46">
        <v>32.305</v>
      </c>
      <c r="CR169" s="46">
        <v>0.92859999999999998</v>
      </c>
      <c r="CS169" s="46" t="s">
        <v>19</v>
      </c>
    </row>
    <row r="170" spans="1:97" ht="15.75" customHeight="1" x14ac:dyDescent="0.25">
      <c r="A170" s="46" t="s">
        <v>121</v>
      </c>
      <c r="B170" s="46">
        <v>89</v>
      </c>
      <c r="C170" s="46">
        <v>120</v>
      </c>
      <c r="D170" s="46" t="s">
        <v>75</v>
      </c>
      <c r="E170" s="46">
        <v>13.78</v>
      </c>
      <c r="F170" s="46">
        <v>4</v>
      </c>
      <c r="G170" s="46">
        <v>30</v>
      </c>
      <c r="H170" s="46">
        <v>13.75</v>
      </c>
      <c r="I170" s="46">
        <v>13.94</v>
      </c>
      <c r="J170" s="46">
        <v>1.7190000000000001</v>
      </c>
      <c r="K170" s="46">
        <v>5.7309999999999999</v>
      </c>
      <c r="L170" s="46">
        <v>0.85389999999999999</v>
      </c>
      <c r="M170" s="46" t="s">
        <v>18</v>
      </c>
      <c r="N170" s="46">
        <v>13.76</v>
      </c>
      <c r="O170" s="46">
        <v>13.95</v>
      </c>
      <c r="P170" s="46">
        <v>1.6140000000000001</v>
      </c>
      <c r="Q170" s="46">
        <v>5.38</v>
      </c>
      <c r="R170" s="46">
        <v>0.85419999999999996</v>
      </c>
      <c r="S170" s="46" t="s">
        <v>18</v>
      </c>
      <c r="T170" s="46">
        <v>13.76</v>
      </c>
      <c r="U170" s="46">
        <v>13.95</v>
      </c>
      <c r="V170" s="46">
        <v>1.6140000000000001</v>
      </c>
      <c r="W170" s="46">
        <v>5.38</v>
      </c>
      <c r="X170" s="46">
        <v>0.89359999999999995</v>
      </c>
      <c r="Y170" s="46" t="s">
        <v>18</v>
      </c>
      <c r="Z170" s="46">
        <v>13.75</v>
      </c>
      <c r="AA170" s="46">
        <v>13.94</v>
      </c>
      <c r="AB170" s="46">
        <v>1.7</v>
      </c>
      <c r="AC170" s="46">
        <v>5.6660000000000004</v>
      </c>
      <c r="AD170" s="46">
        <v>0.86550000000000005</v>
      </c>
      <c r="AE170" s="46" t="s">
        <v>18</v>
      </c>
      <c r="AF170" s="46">
        <v>13.76</v>
      </c>
      <c r="AG170" s="46">
        <v>13.95</v>
      </c>
      <c r="AH170" s="46">
        <v>1.7809999999999999</v>
      </c>
      <c r="AI170" s="46">
        <v>5.9359999999999999</v>
      </c>
      <c r="AJ170" s="46">
        <v>0.85240000000000005</v>
      </c>
      <c r="AK170" s="46" t="s">
        <v>18</v>
      </c>
      <c r="AL170" s="46">
        <v>13.76</v>
      </c>
      <c r="AM170" s="46">
        <v>13.95</v>
      </c>
      <c r="AN170" s="46">
        <v>1.6859999999999999</v>
      </c>
      <c r="AO170" s="46">
        <v>5.6210000000000004</v>
      </c>
      <c r="AP170" s="46">
        <v>0.87409999999999999</v>
      </c>
      <c r="AQ170" s="46" t="s">
        <v>18</v>
      </c>
      <c r="AR170" s="46">
        <v>13.75</v>
      </c>
      <c r="AS170" s="46">
        <v>13.94</v>
      </c>
      <c r="AT170" s="46">
        <v>3.242</v>
      </c>
      <c r="AU170" s="46">
        <v>10.807</v>
      </c>
      <c r="AV170" s="46">
        <v>0.87939999999999996</v>
      </c>
      <c r="AW170" s="46" t="s">
        <v>18</v>
      </c>
      <c r="AX170" s="46">
        <v>13.75</v>
      </c>
      <c r="AY170" s="46">
        <v>13.94</v>
      </c>
      <c r="AZ170" s="46">
        <v>3.1589999999999998</v>
      </c>
      <c r="BA170" s="46">
        <v>10.531000000000001</v>
      </c>
      <c r="BB170" s="46">
        <v>0.8861</v>
      </c>
      <c r="BC170" s="46" t="s">
        <v>18</v>
      </c>
      <c r="BD170" s="46"/>
      <c r="BE170" s="46"/>
      <c r="BF170" s="46"/>
      <c r="BG170" s="46"/>
      <c r="BH170" s="46"/>
      <c r="BI170" s="46"/>
      <c r="BJ170" s="46">
        <v>13.75</v>
      </c>
      <c r="BK170" s="46">
        <v>13.94</v>
      </c>
      <c r="BL170" s="46">
        <v>6.3970000000000002</v>
      </c>
      <c r="BM170" s="46">
        <v>21.321999999999999</v>
      </c>
      <c r="BN170" s="46">
        <v>0.85129999999999995</v>
      </c>
      <c r="BO170" s="46" t="s">
        <v>18</v>
      </c>
      <c r="BP170" s="46">
        <v>13.75</v>
      </c>
      <c r="BQ170" s="46">
        <v>13.95</v>
      </c>
      <c r="BR170" s="46">
        <v>6.2060000000000004</v>
      </c>
      <c r="BS170" s="46">
        <v>20.687999999999999</v>
      </c>
      <c r="BT170" s="46">
        <v>0.85660000000000003</v>
      </c>
      <c r="BU170" s="46" t="s">
        <v>18</v>
      </c>
      <c r="BV170" s="46">
        <v>13.75</v>
      </c>
      <c r="BW170" s="46">
        <v>13.95</v>
      </c>
      <c r="BX170" s="46">
        <v>6.601</v>
      </c>
      <c r="BY170" s="46">
        <v>22.003</v>
      </c>
      <c r="BZ170" s="46">
        <v>0.80600000000000005</v>
      </c>
      <c r="CA170" s="46" t="s">
        <v>18</v>
      </c>
      <c r="CB170" s="46">
        <v>13.75</v>
      </c>
      <c r="CC170" s="46">
        <v>13.95</v>
      </c>
      <c r="CD170" s="46">
        <v>9.6969999999999992</v>
      </c>
      <c r="CE170" s="46">
        <v>32.325000000000003</v>
      </c>
      <c r="CF170" s="46">
        <v>0.85809999999999997</v>
      </c>
      <c r="CG170" s="46" t="s">
        <v>18</v>
      </c>
      <c r="CH170" s="46">
        <v>13.75</v>
      </c>
      <c r="CI170" s="46">
        <v>13.95</v>
      </c>
      <c r="CJ170" s="46">
        <v>9.7319999999999993</v>
      </c>
      <c r="CK170" s="46">
        <v>32.441000000000003</v>
      </c>
      <c r="CL170" s="46">
        <v>0.85860000000000003</v>
      </c>
      <c r="CM170" s="46" t="s">
        <v>18</v>
      </c>
      <c r="CN170" s="46">
        <v>13.76</v>
      </c>
      <c r="CO170" s="46">
        <v>13.95</v>
      </c>
      <c r="CP170" s="46">
        <v>9.4740000000000002</v>
      </c>
      <c r="CQ170" s="46">
        <v>31.581</v>
      </c>
      <c r="CR170" s="46">
        <v>0.80920000000000003</v>
      </c>
      <c r="CS170" s="46" t="s">
        <v>18</v>
      </c>
    </row>
    <row r="171" spans="1:97" ht="15.75" customHeight="1" x14ac:dyDescent="0.25">
      <c r="A171" s="46" t="s">
        <v>121</v>
      </c>
      <c r="B171" s="46">
        <v>89</v>
      </c>
      <c r="C171" s="46">
        <v>120</v>
      </c>
      <c r="D171" s="46" t="s">
        <v>75</v>
      </c>
      <c r="E171" s="46">
        <v>13.78</v>
      </c>
      <c r="F171" s="46">
        <v>6</v>
      </c>
      <c r="G171" s="46">
        <v>30</v>
      </c>
      <c r="H171" s="46">
        <v>13.68</v>
      </c>
      <c r="I171" s="46">
        <v>13.96</v>
      </c>
      <c r="J171" s="46">
        <v>1.7030000000000001</v>
      </c>
      <c r="K171" s="46">
        <v>5.6760000000000002</v>
      </c>
      <c r="L171" s="46">
        <v>0.91900000000000004</v>
      </c>
      <c r="M171" s="46" t="s">
        <v>18</v>
      </c>
      <c r="N171" s="46">
        <v>13.69</v>
      </c>
      <c r="O171" s="46">
        <v>13.97</v>
      </c>
      <c r="P171" s="46">
        <v>1.605</v>
      </c>
      <c r="Q171" s="46">
        <v>5.351</v>
      </c>
      <c r="R171" s="46">
        <v>0.9294</v>
      </c>
      <c r="S171" s="46" t="s">
        <v>18</v>
      </c>
      <c r="T171" s="46">
        <v>13.69</v>
      </c>
      <c r="U171" s="46">
        <v>13.97</v>
      </c>
      <c r="V171" s="46">
        <v>1.6339999999999999</v>
      </c>
      <c r="W171" s="46">
        <v>5.4480000000000004</v>
      </c>
      <c r="X171" s="46">
        <v>0.93469999999999998</v>
      </c>
      <c r="Y171" s="46" t="s">
        <v>18</v>
      </c>
      <c r="Z171" s="46">
        <v>13.68</v>
      </c>
      <c r="AA171" s="46">
        <v>13.96</v>
      </c>
      <c r="AB171" s="46">
        <v>1.6850000000000001</v>
      </c>
      <c r="AC171" s="46">
        <v>5.6150000000000002</v>
      </c>
      <c r="AD171" s="46">
        <v>0.92820000000000003</v>
      </c>
      <c r="AE171" s="46" t="s">
        <v>18</v>
      </c>
      <c r="AF171" s="46">
        <v>13.69</v>
      </c>
      <c r="AG171" s="46">
        <v>13.96</v>
      </c>
      <c r="AH171" s="46">
        <v>1.726</v>
      </c>
      <c r="AI171" s="46">
        <v>5.7539999999999996</v>
      </c>
      <c r="AJ171" s="46">
        <v>0.93569999999999998</v>
      </c>
      <c r="AK171" s="46" t="s">
        <v>18</v>
      </c>
      <c r="AL171" s="46">
        <v>13.69</v>
      </c>
      <c r="AM171" s="46">
        <v>13.97</v>
      </c>
      <c r="AN171" s="46">
        <v>1.7709999999999999</v>
      </c>
      <c r="AO171" s="46">
        <v>5.9050000000000002</v>
      </c>
      <c r="AP171" s="46">
        <v>0.93989999999999996</v>
      </c>
      <c r="AQ171" s="46" t="s">
        <v>18</v>
      </c>
      <c r="AR171" s="46">
        <v>13.68</v>
      </c>
      <c r="AS171" s="46">
        <v>13.96</v>
      </c>
      <c r="AT171" s="46">
        <v>3.2669999999999999</v>
      </c>
      <c r="AU171" s="46">
        <v>10.888999999999999</v>
      </c>
      <c r="AV171" s="46">
        <v>0.92989999999999995</v>
      </c>
      <c r="AW171" s="46" t="s">
        <v>18</v>
      </c>
      <c r="AX171" s="46">
        <v>13.68</v>
      </c>
      <c r="AY171" s="46">
        <v>13.96</v>
      </c>
      <c r="AZ171" s="46">
        <v>3.2320000000000002</v>
      </c>
      <c r="BA171" s="46">
        <v>10.773</v>
      </c>
      <c r="BB171" s="46">
        <v>0.93069999999999997</v>
      </c>
      <c r="BC171" s="46" t="s">
        <v>18</v>
      </c>
      <c r="BD171" s="46"/>
      <c r="BE171" s="46"/>
      <c r="BF171" s="46"/>
      <c r="BG171" s="46"/>
      <c r="BH171" s="46"/>
      <c r="BI171" s="46"/>
      <c r="BJ171" s="46">
        <v>13.68</v>
      </c>
      <c r="BK171" s="46">
        <v>13.96</v>
      </c>
      <c r="BL171" s="46">
        <v>6.5339999999999998</v>
      </c>
      <c r="BM171" s="46">
        <v>21.779</v>
      </c>
      <c r="BN171" s="46">
        <v>0.92349999999999999</v>
      </c>
      <c r="BO171" s="46" t="s">
        <v>18</v>
      </c>
      <c r="BP171" s="46">
        <v>13.69</v>
      </c>
      <c r="BQ171" s="46">
        <v>13.96</v>
      </c>
      <c r="BR171" s="46">
        <v>6.3280000000000003</v>
      </c>
      <c r="BS171" s="46">
        <v>21.094000000000001</v>
      </c>
      <c r="BT171" s="46">
        <v>0.92400000000000004</v>
      </c>
      <c r="BU171" s="46" t="s">
        <v>18</v>
      </c>
      <c r="BV171" s="46">
        <v>13.69</v>
      </c>
      <c r="BW171" s="46">
        <v>13.96</v>
      </c>
      <c r="BX171" s="46">
        <v>6.8049999999999997</v>
      </c>
      <c r="BY171" s="46">
        <v>22.681999999999999</v>
      </c>
      <c r="BZ171" s="46">
        <v>0.89680000000000004</v>
      </c>
      <c r="CA171" s="46" t="s">
        <v>18</v>
      </c>
      <c r="CB171" s="46">
        <v>13.69</v>
      </c>
      <c r="CC171" s="46">
        <v>13.96</v>
      </c>
      <c r="CD171" s="46">
        <v>9.8260000000000005</v>
      </c>
      <c r="CE171" s="46">
        <v>32.755000000000003</v>
      </c>
      <c r="CF171" s="46">
        <v>0.92510000000000003</v>
      </c>
      <c r="CG171" s="46" t="s">
        <v>18</v>
      </c>
      <c r="CH171" s="46">
        <v>13.68</v>
      </c>
      <c r="CI171" s="46">
        <v>13.97</v>
      </c>
      <c r="CJ171" s="46">
        <v>9.7189999999999994</v>
      </c>
      <c r="CK171" s="46">
        <v>32.398000000000003</v>
      </c>
      <c r="CL171" s="46">
        <v>0.92610000000000003</v>
      </c>
      <c r="CM171" s="46" t="s">
        <v>18</v>
      </c>
      <c r="CN171" s="46">
        <v>13.69</v>
      </c>
      <c r="CO171" s="46">
        <v>13.97</v>
      </c>
      <c r="CP171" s="46">
        <v>9.5760000000000005</v>
      </c>
      <c r="CQ171" s="46">
        <v>31.917999999999999</v>
      </c>
      <c r="CR171" s="46">
        <v>0.92559999999999998</v>
      </c>
      <c r="CS171" s="46" t="s">
        <v>18</v>
      </c>
    </row>
    <row r="172" spans="1:97" ht="15.75" customHeight="1" x14ac:dyDescent="0.25">
      <c r="A172" s="46" t="s">
        <v>121</v>
      </c>
      <c r="B172" s="46">
        <v>90</v>
      </c>
      <c r="C172" s="46">
        <v>116</v>
      </c>
      <c r="D172" s="46" t="s">
        <v>76</v>
      </c>
      <c r="E172" s="46">
        <v>12.77</v>
      </c>
      <c r="F172" s="46">
        <v>4</v>
      </c>
      <c r="G172" s="46">
        <v>25</v>
      </c>
      <c r="H172" s="46">
        <v>12.41</v>
      </c>
      <c r="I172" s="46">
        <v>13.16</v>
      </c>
      <c r="J172" s="46">
        <v>1.319</v>
      </c>
      <c r="K172" s="46">
        <v>5.2750000000000004</v>
      </c>
      <c r="L172" s="46">
        <v>0.91810000000000003</v>
      </c>
      <c r="M172" s="46" t="s">
        <v>19</v>
      </c>
      <c r="N172" s="46">
        <v>12.41</v>
      </c>
      <c r="O172" s="46">
        <v>13.17</v>
      </c>
      <c r="P172" s="46">
        <v>1.21</v>
      </c>
      <c r="Q172" s="46">
        <v>4.84</v>
      </c>
      <c r="R172" s="46">
        <v>0.92069999999999996</v>
      </c>
      <c r="S172" s="46" t="s">
        <v>19</v>
      </c>
      <c r="T172" s="46">
        <v>12.41</v>
      </c>
      <c r="U172" s="46">
        <v>13.17</v>
      </c>
      <c r="V172" s="46">
        <v>1.198</v>
      </c>
      <c r="W172" s="46">
        <v>4.7939999999999996</v>
      </c>
      <c r="X172" s="46">
        <v>0.94530000000000003</v>
      </c>
      <c r="Y172" s="46" t="s">
        <v>19</v>
      </c>
      <c r="Z172" s="46">
        <v>12.41</v>
      </c>
      <c r="AA172" s="46">
        <v>13.16</v>
      </c>
      <c r="AB172" s="46">
        <v>1.3140000000000001</v>
      </c>
      <c r="AC172" s="46">
        <v>5.2549999999999999</v>
      </c>
      <c r="AD172" s="46">
        <v>0.91149999999999998</v>
      </c>
      <c r="AE172" s="46" t="s">
        <v>19</v>
      </c>
      <c r="AF172" s="46">
        <v>12.41</v>
      </c>
      <c r="AG172" s="46">
        <v>13.17</v>
      </c>
      <c r="AH172" s="46">
        <v>1.359</v>
      </c>
      <c r="AI172" s="46">
        <v>5.4340000000000002</v>
      </c>
      <c r="AJ172" s="46">
        <v>0.91200000000000003</v>
      </c>
      <c r="AK172" s="46" t="s">
        <v>19</v>
      </c>
      <c r="AL172" s="46">
        <v>12.41</v>
      </c>
      <c r="AM172" s="46">
        <v>13.17</v>
      </c>
      <c r="AN172" s="46">
        <v>1.3220000000000001</v>
      </c>
      <c r="AO172" s="46">
        <v>5.2869999999999999</v>
      </c>
      <c r="AP172" s="46">
        <v>0.90990000000000004</v>
      </c>
      <c r="AQ172" s="46" t="s">
        <v>19</v>
      </c>
      <c r="AR172" s="46">
        <v>12.41</v>
      </c>
      <c r="AS172" s="46">
        <v>13.16</v>
      </c>
      <c r="AT172" s="46">
        <v>2.694</v>
      </c>
      <c r="AU172" s="46">
        <v>10.775</v>
      </c>
      <c r="AV172" s="46">
        <v>0.89400000000000002</v>
      </c>
      <c r="AW172" s="46" t="s">
        <v>18</v>
      </c>
      <c r="AX172" s="46">
        <v>12.41</v>
      </c>
      <c r="AY172" s="46">
        <v>13.16</v>
      </c>
      <c r="AZ172" s="46">
        <v>2.6040000000000001</v>
      </c>
      <c r="BA172" s="46">
        <v>10.414999999999999</v>
      </c>
      <c r="BB172" s="46">
        <v>0.89880000000000004</v>
      </c>
      <c r="BC172" s="46" t="s">
        <v>18</v>
      </c>
      <c r="BD172" s="46"/>
      <c r="BE172" s="46"/>
      <c r="BF172" s="46"/>
      <c r="BG172" s="46"/>
      <c r="BH172" s="46"/>
      <c r="BI172" s="46"/>
      <c r="BJ172" s="46">
        <v>12.41</v>
      </c>
      <c r="BK172" s="46">
        <v>13.16</v>
      </c>
      <c r="BL172" s="46">
        <v>5.03</v>
      </c>
      <c r="BM172" s="46">
        <v>20.117999999999999</v>
      </c>
      <c r="BN172" s="46">
        <v>0.81559999999999999</v>
      </c>
      <c r="BO172" s="46" t="s">
        <v>18</v>
      </c>
      <c r="BP172" s="46">
        <v>12.42</v>
      </c>
      <c r="BQ172" s="46">
        <v>13.17</v>
      </c>
      <c r="BR172" s="46">
        <v>4.984</v>
      </c>
      <c r="BS172" s="46">
        <v>19.934999999999999</v>
      </c>
      <c r="BT172" s="46">
        <v>0.84099999999999997</v>
      </c>
      <c r="BU172" s="46" t="s">
        <v>18</v>
      </c>
      <c r="BV172" s="46">
        <v>12.42</v>
      </c>
      <c r="BW172" s="46">
        <v>13.17</v>
      </c>
      <c r="BX172" s="46">
        <v>5.218</v>
      </c>
      <c r="BY172" s="46">
        <v>20.873000000000001</v>
      </c>
      <c r="BZ172" s="46">
        <v>0.8125</v>
      </c>
      <c r="CA172" s="46" t="s">
        <v>18</v>
      </c>
      <c r="CB172" s="46">
        <v>12.41</v>
      </c>
      <c r="CC172" s="46">
        <v>13.17</v>
      </c>
      <c r="CD172" s="46">
        <v>7.4989999999999997</v>
      </c>
      <c r="CE172" s="46">
        <v>29.994</v>
      </c>
      <c r="CF172" s="46">
        <v>0.89629999999999999</v>
      </c>
      <c r="CG172" s="46" t="s">
        <v>18</v>
      </c>
      <c r="CH172" s="46">
        <v>12.41</v>
      </c>
      <c r="CI172" s="46">
        <v>13.17</v>
      </c>
      <c r="CJ172" s="46">
        <v>7.508</v>
      </c>
      <c r="CK172" s="46">
        <v>30.033999999999999</v>
      </c>
      <c r="CL172" s="46">
        <v>0.88660000000000005</v>
      </c>
      <c r="CM172" s="46" t="s">
        <v>18</v>
      </c>
      <c r="CN172" s="46">
        <v>12.41</v>
      </c>
      <c r="CO172" s="46">
        <v>13.17</v>
      </c>
      <c r="CP172" s="46">
        <v>7.2290000000000001</v>
      </c>
      <c r="CQ172" s="46">
        <v>28.917999999999999</v>
      </c>
      <c r="CR172" s="46">
        <v>0.85550000000000004</v>
      </c>
      <c r="CS172" s="46" t="s">
        <v>18</v>
      </c>
    </row>
    <row r="173" spans="1:97" ht="15.75" customHeight="1" x14ac:dyDescent="0.25">
      <c r="A173" s="46" t="s">
        <v>121</v>
      </c>
      <c r="B173" s="46">
        <v>90</v>
      </c>
      <c r="C173" s="46">
        <v>116</v>
      </c>
      <c r="D173" s="46" t="s">
        <v>76</v>
      </c>
      <c r="E173" s="46">
        <v>12.77</v>
      </c>
      <c r="F173" s="46">
        <v>6</v>
      </c>
      <c r="G173" s="46">
        <v>25</v>
      </c>
      <c r="H173" s="46">
        <v>12.39</v>
      </c>
      <c r="I173" s="46">
        <v>13.14</v>
      </c>
      <c r="J173" s="46">
        <v>1.3280000000000001</v>
      </c>
      <c r="K173" s="46">
        <v>5.3109999999999999</v>
      </c>
      <c r="L173" s="46">
        <v>0.96719999999999995</v>
      </c>
      <c r="M173" s="46" t="s">
        <v>19</v>
      </c>
      <c r="N173" s="46">
        <v>12.39</v>
      </c>
      <c r="O173" s="46">
        <v>13.13</v>
      </c>
      <c r="P173" s="46">
        <v>1.2549999999999999</v>
      </c>
      <c r="Q173" s="46">
        <v>5.0209999999999999</v>
      </c>
      <c r="R173" s="46">
        <v>0.96299999999999997</v>
      </c>
      <c r="S173" s="46" t="s">
        <v>19</v>
      </c>
      <c r="T173" s="46">
        <v>12.39</v>
      </c>
      <c r="U173" s="46">
        <v>13.13</v>
      </c>
      <c r="V173" s="46">
        <v>1.2290000000000001</v>
      </c>
      <c r="W173" s="46">
        <v>4.9169999999999998</v>
      </c>
      <c r="X173" s="46">
        <v>0.96309999999999996</v>
      </c>
      <c r="Y173" s="46" t="s">
        <v>19</v>
      </c>
      <c r="Z173" s="46">
        <v>12.39</v>
      </c>
      <c r="AA173" s="46">
        <v>13.14</v>
      </c>
      <c r="AB173" s="46">
        <v>1.3580000000000001</v>
      </c>
      <c r="AC173" s="46">
        <v>5.4329999999999998</v>
      </c>
      <c r="AD173" s="46">
        <v>0.96060000000000001</v>
      </c>
      <c r="AE173" s="46" t="s">
        <v>19</v>
      </c>
      <c r="AF173" s="46">
        <v>12.39</v>
      </c>
      <c r="AG173" s="46">
        <v>13.13</v>
      </c>
      <c r="AH173" s="46">
        <v>1.3720000000000001</v>
      </c>
      <c r="AI173" s="46">
        <v>5.4880000000000004</v>
      </c>
      <c r="AJ173" s="46">
        <v>0.96279999999999999</v>
      </c>
      <c r="AK173" s="46" t="s">
        <v>19</v>
      </c>
      <c r="AL173" s="46">
        <v>12.39</v>
      </c>
      <c r="AM173" s="46">
        <v>13.13</v>
      </c>
      <c r="AN173" s="46">
        <v>1.357</v>
      </c>
      <c r="AO173" s="46">
        <v>5.43</v>
      </c>
      <c r="AP173" s="46">
        <v>0.96389999999999998</v>
      </c>
      <c r="AQ173" s="46" t="s">
        <v>19</v>
      </c>
      <c r="AR173" s="46">
        <v>12.39</v>
      </c>
      <c r="AS173" s="46">
        <v>13.14</v>
      </c>
      <c r="AT173" s="46">
        <v>2.7429999999999999</v>
      </c>
      <c r="AU173" s="46">
        <v>10.973000000000001</v>
      </c>
      <c r="AV173" s="46">
        <v>0.95569999999999999</v>
      </c>
      <c r="AW173" s="46" t="s">
        <v>19</v>
      </c>
      <c r="AX173" s="46">
        <v>12.39</v>
      </c>
      <c r="AY173" s="46">
        <v>13.14</v>
      </c>
      <c r="AZ173" s="46">
        <v>2.6349999999999998</v>
      </c>
      <c r="BA173" s="46">
        <v>10.54</v>
      </c>
      <c r="BB173" s="46">
        <v>0.95840000000000003</v>
      </c>
      <c r="BC173" s="46" t="s">
        <v>19</v>
      </c>
      <c r="BD173" s="46"/>
      <c r="BE173" s="46"/>
      <c r="BF173" s="46"/>
      <c r="BG173" s="46"/>
      <c r="BH173" s="46"/>
      <c r="BI173" s="46"/>
      <c r="BJ173" s="46">
        <v>12.39</v>
      </c>
      <c r="BK173" s="46">
        <v>13.14</v>
      </c>
      <c r="BL173" s="46">
        <v>5.1719999999999997</v>
      </c>
      <c r="BM173" s="46">
        <v>20.687000000000001</v>
      </c>
      <c r="BN173" s="46">
        <v>0.93940000000000001</v>
      </c>
      <c r="BO173" s="46" t="s">
        <v>19</v>
      </c>
      <c r="BP173" s="46">
        <v>12.39</v>
      </c>
      <c r="BQ173" s="46">
        <v>13.13</v>
      </c>
      <c r="BR173" s="46">
        <v>5.0720000000000001</v>
      </c>
      <c r="BS173" s="46">
        <v>20.288</v>
      </c>
      <c r="BT173" s="46">
        <v>0.94399999999999995</v>
      </c>
      <c r="BU173" s="46" t="s">
        <v>19</v>
      </c>
      <c r="BV173" s="46">
        <v>12.39</v>
      </c>
      <c r="BW173" s="46">
        <v>13.13</v>
      </c>
      <c r="BX173" s="46">
        <v>5.3440000000000003</v>
      </c>
      <c r="BY173" s="46">
        <v>21.373999999999999</v>
      </c>
      <c r="BZ173" s="46">
        <v>0.94320000000000004</v>
      </c>
      <c r="CA173" s="46" t="s">
        <v>19</v>
      </c>
      <c r="CB173" s="46">
        <v>12.39</v>
      </c>
      <c r="CC173" s="46">
        <v>13.13</v>
      </c>
      <c r="CD173" s="46">
        <v>7.5720000000000001</v>
      </c>
      <c r="CE173" s="46">
        <v>30.286999999999999</v>
      </c>
      <c r="CF173" s="46">
        <v>0.95620000000000005</v>
      </c>
      <c r="CG173" s="46" t="s">
        <v>19</v>
      </c>
      <c r="CH173" s="46">
        <v>12.39</v>
      </c>
      <c r="CI173" s="46">
        <v>13.13</v>
      </c>
      <c r="CJ173" s="46">
        <v>7.5709999999999997</v>
      </c>
      <c r="CK173" s="46">
        <v>30.283000000000001</v>
      </c>
      <c r="CL173" s="46">
        <v>0.95730000000000004</v>
      </c>
      <c r="CM173" s="46" t="s">
        <v>19</v>
      </c>
      <c r="CN173" s="46">
        <v>12.39</v>
      </c>
      <c r="CO173" s="46">
        <v>13.13</v>
      </c>
      <c r="CP173" s="46">
        <v>7.3109999999999999</v>
      </c>
      <c r="CQ173" s="46">
        <v>29.245000000000001</v>
      </c>
      <c r="CR173" s="46">
        <v>0.95530000000000004</v>
      </c>
      <c r="CS173" s="46" t="s">
        <v>19</v>
      </c>
    </row>
    <row r="174" spans="1:97" ht="15.75" customHeight="1" x14ac:dyDescent="0.25">
      <c r="A174" s="46" t="s">
        <v>121</v>
      </c>
      <c r="B174" s="46">
        <v>91</v>
      </c>
      <c r="C174" s="46">
        <v>118</v>
      </c>
      <c r="D174" s="46" t="s">
        <v>77</v>
      </c>
      <c r="E174" s="46">
        <v>13.45</v>
      </c>
      <c r="F174" s="46">
        <v>3</v>
      </c>
      <c r="G174" s="46">
        <v>26</v>
      </c>
      <c r="H174" s="46">
        <v>12.79</v>
      </c>
      <c r="I174" s="46">
        <v>13.4</v>
      </c>
      <c r="J174" s="46">
        <v>1.4379999999999999</v>
      </c>
      <c r="K174" s="46">
        <v>5.532</v>
      </c>
      <c r="L174" s="46">
        <v>0.93289999999999995</v>
      </c>
      <c r="M174" s="46" t="s">
        <v>19</v>
      </c>
      <c r="N174" s="46">
        <v>12.8</v>
      </c>
      <c r="O174" s="46">
        <v>13.4</v>
      </c>
      <c r="P174" s="46">
        <v>1.373</v>
      </c>
      <c r="Q174" s="46">
        <v>5.28</v>
      </c>
      <c r="R174" s="46">
        <v>0.93030000000000002</v>
      </c>
      <c r="S174" s="46" t="s">
        <v>19</v>
      </c>
      <c r="T174" s="46">
        <v>12.8</v>
      </c>
      <c r="U174" s="46">
        <v>13.4</v>
      </c>
      <c r="V174" s="46">
        <v>1.306</v>
      </c>
      <c r="W174" s="46">
        <v>5.0229999999999997</v>
      </c>
      <c r="X174" s="46">
        <v>0.94550000000000001</v>
      </c>
      <c r="Y174" s="46" t="s">
        <v>19</v>
      </c>
      <c r="Z174" s="46">
        <v>12.79</v>
      </c>
      <c r="AA174" s="46">
        <v>13.4</v>
      </c>
      <c r="AB174" s="46">
        <v>1.466</v>
      </c>
      <c r="AC174" s="46">
        <v>5.64</v>
      </c>
      <c r="AD174" s="46">
        <v>0.92679999999999996</v>
      </c>
      <c r="AE174" s="46" t="s">
        <v>19</v>
      </c>
      <c r="AF174" s="46">
        <v>12.8</v>
      </c>
      <c r="AG174" s="46">
        <v>13.4</v>
      </c>
      <c r="AH174" s="46">
        <v>1.5009999999999999</v>
      </c>
      <c r="AI174" s="46">
        <v>5.774</v>
      </c>
      <c r="AJ174" s="46">
        <v>0.92159999999999997</v>
      </c>
      <c r="AK174" s="46" t="s">
        <v>19</v>
      </c>
      <c r="AL174" s="46">
        <v>12.8</v>
      </c>
      <c r="AM174" s="46">
        <v>13.4</v>
      </c>
      <c r="AN174" s="46">
        <v>1.47</v>
      </c>
      <c r="AO174" s="46">
        <v>5.6539999999999999</v>
      </c>
      <c r="AP174" s="46">
        <v>0.92900000000000005</v>
      </c>
      <c r="AQ174" s="46" t="s">
        <v>19</v>
      </c>
      <c r="AR174" s="46">
        <v>12.79</v>
      </c>
      <c r="AS174" s="46">
        <v>13.4</v>
      </c>
      <c r="AT174" s="46">
        <v>2.8660000000000001</v>
      </c>
      <c r="AU174" s="46">
        <v>11.023</v>
      </c>
      <c r="AV174" s="46">
        <v>0.91990000000000005</v>
      </c>
      <c r="AW174" s="46" t="s">
        <v>19</v>
      </c>
      <c r="AX174" s="46">
        <v>12.79</v>
      </c>
      <c r="AY174" s="46">
        <v>13.4</v>
      </c>
      <c r="AZ174" s="46">
        <v>2.774</v>
      </c>
      <c r="BA174" s="46">
        <v>10.67</v>
      </c>
      <c r="BB174" s="46">
        <v>0.92969999999999997</v>
      </c>
      <c r="BC174" s="46" t="s">
        <v>19</v>
      </c>
      <c r="BD174" s="46"/>
      <c r="BE174" s="46"/>
      <c r="BF174" s="46"/>
      <c r="BG174" s="46"/>
      <c r="BH174" s="46"/>
      <c r="BI174" s="46"/>
      <c r="BJ174" s="46">
        <v>12.79</v>
      </c>
      <c r="BK174" s="46">
        <v>13.4</v>
      </c>
      <c r="BL174" s="46">
        <v>5.5490000000000004</v>
      </c>
      <c r="BM174" s="46">
        <v>21.341999999999999</v>
      </c>
      <c r="BN174" s="46">
        <v>0.90259999999999996</v>
      </c>
      <c r="BO174" s="46" t="s">
        <v>19</v>
      </c>
      <c r="BP174" s="46">
        <v>12.8</v>
      </c>
      <c r="BQ174" s="46">
        <v>13.4</v>
      </c>
      <c r="BR174" s="46">
        <v>5.2880000000000003</v>
      </c>
      <c r="BS174" s="46">
        <v>20.337</v>
      </c>
      <c r="BT174" s="46">
        <v>0.91420000000000001</v>
      </c>
      <c r="BU174" s="46" t="s">
        <v>19</v>
      </c>
      <c r="BV174" s="46">
        <v>12.8</v>
      </c>
      <c r="BW174" s="46">
        <v>13.4</v>
      </c>
      <c r="BX174" s="46">
        <v>5.7030000000000003</v>
      </c>
      <c r="BY174" s="46">
        <v>21.934999999999999</v>
      </c>
      <c r="BZ174" s="46">
        <v>0.90669999999999995</v>
      </c>
      <c r="CA174" s="46" t="s">
        <v>19</v>
      </c>
      <c r="CB174" s="46">
        <v>12.8</v>
      </c>
      <c r="CC174" s="46">
        <v>13.4</v>
      </c>
      <c r="CD174" s="46">
        <v>7.92</v>
      </c>
      <c r="CE174" s="46">
        <v>30.462</v>
      </c>
      <c r="CF174" s="46">
        <v>0.9143</v>
      </c>
      <c r="CG174" s="46" t="s">
        <v>19</v>
      </c>
      <c r="CH174" s="46">
        <v>12.79</v>
      </c>
      <c r="CI174" s="46">
        <v>13.4</v>
      </c>
      <c r="CJ174" s="46">
        <v>7.9130000000000003</v>
      </c>
      <c r="CK174" s="46">
        <v>30.434999999999999</v>
      </c>
      <c r="CL174" s="46">
        <v>0.92649999999999999</v>
      </c>
      <c r="CM174" s="46" t="s">
        <v>19</v>
      </c>
      <c r="CN174" s="46">
        <v>12.79</v>
      </c>
      <c r="CO174" s="46">
        <v>13.4</v>
      </c>
      <c r="CP174" s="46">
        <v>7.6020000000000003</v>
      </c>
      <c r="CQ174" s="46">
        <v>29.239000000000001</v>
      </c>
      <c r="CR174" s="46">
        <v>0.92669999999999997</v>
      </c>
      <c r="CS174" s="46" t="s">
        <v>19</v>
      </c>
    </row>
    <row r="175" spans="1:97" ht="15.75" customHeight="1" x14ac:dyDescent="0.25">
      <c r="A175" s="46" t="s">
        <v>121</v>
      </c>
      <c r="B175" s="46">
        <v>91</v>
      </c>
      <c r="C175" s="46">
        <v>118</v>
      </c>
      <c r="D175" s="46" t="s">
        <v>77</v>
      </c>
      <c r="E175" s="46">
        <v>13.45</v>
      </c>
      <c r="F175" s="46">
        <v>6</v>
      </c>
      <c r="G175" s="46">
        <v>26</v>
      </c>
      <c r="H175" s="46">
        <v>12.83</v>
      </c>
      <c r="I175" s="46">
        <v>13.32</v>
      </c>
      <c r="J175" s="46">
        <v>1.391</v>
      </c>
      <c r="K175" s="46">
        <v>5.3479999999999999</v>
      </c>
      <c r="L175" s="46">
        <v>0.92889999999999995</v>
      </c>
      <c r="M175" s="46" t="s">
        <v>19</v>
      </c>
      <c r="N175" s="46">
        <v>12.83</v>
      </c>
      <c r="O175" s="46">
        <v>13.33</v>
      </c>
      <c r="P175" s="46">
        <v>1.2909999999999999</v>
      </c>
      <c r="Q175" s="46">
        <v>4.9640000000000004</v>
      </c>
      <c r="R175" s="46">
        <v>0.92659999999999998</v>
      </c>
      <c r="S175" s="46" t="s">
        <v>19</v>
      </c>
      <c r="T175" s="46">
        <v>12.83</v>
      </c>
      <c r="U175" s="46">
        <v>13.33</v>
      </c>
      <c r="V175" s="46">
        <v>1.302</v>
      </c>
      <c r="W175" s="46">
        <v>5.008</v>
      </c>
      <c r="X175" s="46">
        <v>0.91500000000000004</v>
      </c>
      <c r="Y175" s="46" t="s">
        <v>19</v>
      </c>
      <c r="Z175" s="46">
        <v>12.83</v>
      </c>
      <c r="AA175" s="46">
        <v>13.32</v>
      </c>
      <c r="AB175" s="46">
        <v>1.395</v>
      </c>
      <c r="AC175" s="46">
        <v>5.3659999999999997</v>
      </c>
      <c r="AD175" s="46">
        <v>0.92849999999999999</v>
      </c>
      <c r="AE175" s="46" t="s">
        <v>19</v>
      </c>
      <c r="AF175" s="46">
        <v>12.83</v>
      </c>
      <c r="AG175" s="46">
        <v>13.33</v>
      </c>
      <c r="AH175" s="46">
        <v>1.43</v>
      </c>
      <c r="AI175" s="46">
        <v>5.5010000000000003</v>
      </c>
      <c r="AJ175" s="46">
        <v>0.93010000000000004</v>
      </c>
      <c r="AK175" s="46" t="s">
        <v>19</v>
      </c>
      <c r="AL175" s="46">
        <v>12.83</v>
      </c>
      <c r="AM175" s="46">
        <v>13.33</v>
      </c>
      <c r="AN175" s="46">
        <v>1.413</v>
      </c>
      <c r="AO175" s="46">
        <v>5.4340000000000002</v>
      </c>
      <c r="AP175" s="46">
        <v>0.92569999999999997</v>
      </c>
      <c r="AQ175" s="46" t="s">
        <v>19</v>
      </c>
      <c r="AR175" s="46">
        <v>12.83</v>
      </c>
      <c r="AS175" s="46">
        <v>13.32</v>
      </c>
      <c r="AT175" s="46">
        <v>2.806</v>
      </c>
      <c r="AU175" s="46">
        <v>10.792</v>
      </c>
      <c r="AV175" s="46">
        <v>0.92500000000000004</v>
      </c>
      <c r="AW175" s="46" t="s">
        <v>19</v>
      </c>
      <c r="AX175" s="46">
        <v>12.83</v>
      </c>
      <c r="AY175" s="46">
        <v>13.32</v>
      </c>
      <c r="AZ175" s="46">
        <v>2.7189999999999999</v>
      </c>
      <c r="BA175" s="46">
        <v>10.459</v>
      </c>
      <c r="BB175" s="46">
        <v>0.92200000000000004</v>
      </c>
      <c r="BC175" s="46" t="s">
        <v>19</v>
      </c>
      <c r="BD175" s="46"/>
      <c r="BE175" s="46"/>
      <c r="BF175" s="46"/>
      <c r="BG175" s="46"/>
      <c r="BH175" s="46"/>
      <c r="BI175" s="46"/>
      <c r="BJ175" s="46">
        <v>12.83</v>
      </c>
      <c r="BK175" s="46">
        <v>13.32</v>
      </c>
      <c r="BL175" s="46">
        <v>5.3620000000000001</v>
      </c>
      <c r="BM175" s="46">
        <v>20.623999999999999</v>
      </c>
      <c r="BN175" s="46">
        <v>0.92569999999999997</v>
      </c>
      <c r="BO175" s="46" t="s">
        <v>19</v>
      </c>
      <c r="BP175" s="46">
        <v>12.83</v>
      </c>
      <c r="BQ175" s="46">
        <v>13.33</v>
      </c>
      <c r="BR175" s="46">
        <v>5.202</v>
      </c>
      <c r="BS175" s="46">
        <v>20.007000000000001</v>
      </c>
      <c r="BT175" s="46">
        <v>0.92379999999999995</v>
      </c>
      <c r="BU175" s="46" t="s">
        <v>19</v>
      </c>
      <c r="BV175" s="46">
        <v>12.83</v>
      </c>
      <c r="BW175" s="46">
        <v>13.33</v>
      </c>
      <c r="BX175" s="46">
        <v>5.5439999999999996</v>
      </c>
      <c r="BY175" s="46">
        <v>21.324999999999999</v>
      </c>
      <c r="BZ175" s="46">
        <v>0.93520000000000003</v>
      </c>
      <c r="CA175" s="46" t="s">
        <v>19</v>
      </c>
      <c r="CB175" s="46">
        <v>12.83</v>
      </c>
      <c r="CC175" s="46">
        <v>13.33</v>
      </c>
      <c r="CD175" s="46">
        <v>7.7960000000000003</v>
      </c>
      <c r="CE175" s="46">
        <v>29.983000000000001</v>
      </c>
      <c r="CF175" s="46">
        <v>0.90569999999999995</v>
      </c>
      <c r="CG175" s="46" t="s">
        <v>19</v>
      </c>
      <c r="CH175" s="46">
        <v>12.82</v>
      </c>
      <c r="CI175" s="46">
        <v>13.32</v>
      </c>
      <c r="CJ175" s="46">
        <v>7.8049999999999997</v>
      </c>
      <c r="CK175" s="46">
        <v>30.021000000000001</v>
      </c>
      <c r="CL175" s="46">
        <v>0.92459999999999998</v>
      </c>
      <c r="CM175" s="46" t="s">
        <v>19</v>
      </c>
      <c r="CN175" s="46">
        <v>12.82</v>
      </c>
      <c r="CO175" s="46">
        <v>13.33</v>
      </c>
      <c r="CP175" s="46">
        <v>7.508</v>
      </c>
      <c r="CQ175" s="46">
        <v>28.876000000000001</v>
      </c>
      <c r="CR175" s="46">
        <v>0.92090000000000005</v>
      </c>
      <c r="CS175" s="46" t="s">
        <v>19</v>
      </c>
    </row>
    <row r="176" spans="1:97" ht="15.75" customHeight="1" x14ac:dyDescent="0.25">
      <c r="A176" s="46" t="s">
        <v>121</v>
      </c>
      <c r="B176" s="46">
        <v>91</v>
      </c>
      <c r="C176" s="46">
        <v>119</v>
      </c>
      <c r="D176" s="46" t="s">
        <v>78</v>
      </c>
      <c r="E176" s="46">
        <v>13.36</v>
      </c>
      <c r="F176" s="46">
        <v>4</v>
      </c>
      <c r="G176" s="46">
        <v>27</v>
      </c>
      <c r="H176" s="46">
        <v>13.12</v>
      </c>
      <c r="I176" s="46">
        <v>13.86</v>
      </c>
      <c r="J176" s="46">
        <v>1.67</v>
      </c>
      <c r="K176" s="46">
        <v>6.1840000000000002</v>
      </c>
      <c r="L176" s="46">
        <v>0.90769999999999995</v>
      </c>
      <c r="M176" s="46" t="s">
        <v>19</v>
      </c>
      <c r="N176" s="46">
        <v>13.13</v>
      </c>
      <c r="O176" s="46">
        <v>13.86</v>
      </c>
      <c r="P176" s="46">
        <v>1.5449999999999999</v>
      </c>
      <c r="Q176" s="46">
        <v>5.7220000000000004</v>
      </c>
      <c r="R176" s="46">
        <v>0.91739999999999999</v>
      </c>
      <c r="S176" s="46" t="s">
        <v>19</v>
      </c>
      <c r="T176" s="46">
        <v>13.13</v>
      </c>
      <c r="U176" s="46">
        <v>13.86</v>
      </c>
      <c r="V176" s="46">
        <v>1.55</v>
      </c>
      <c r="W176" s="46">
        <v>5.7409999999999997</v>
      </c>
      <c r="X176" s="46">
        <v>0.92700000000000005</v>
      </c>
      <c r="Y176" s="46" t="s">
        <v>19</v>
      </c>
      <c r="Z176" s="46">
        <v>13.12</v>
      </c>
      <c r="AA176" s="46">
        <v>13.86</v>
      </c>
      <c r="AB176" s="46">
        <v>1.724</v>
      </c>
      <c r="AC176" s="46">
        <v>6.3840000000000003</v>
      </c>
      <c r="AD176" s="46">
        <v>0.90659999999999996</v>
      </c>
      <c r="AE176" s="46" t="s">
        <v>19</v>
      </c>
      <c r="AF176" s="46">
        <v>13.13</v>
      </c>
      <c r="AG176" s="46">
        <v>13.86</v>
      </c>
      <c r="AH176" s="46">
        <v>1.7030000000000001</v>
      </c>
      <c r="AI176" s="46">
        <v>6.306</v>
      </c>
      <c r="AJ176" s="46">
        <v>0.90659999999999996</v>
      </c>
      <c r="AK176" s="46" t="s">
        <v>19</v>
      </c>
      <c r="AL176" s="46">
        <v>13.13</v>
      </c>
      <c r="AM176" s="46">
        <v>13.86</v>
      </c>
      <c r="AN176" s="46">
        <v>1.712</v>
      </c>
      <c r="AO176" s="46">
        <v>6.3390000000000004</v>
      </c>
      <c r="AP176" s="46">
        <v>0.91969999999999996</v>
      </c>
      <c r="AQ176" s="46" t="s">
        <v>19</v>
      </c>
      <c r="AR176" s="46">
        <v>13.12</v>
      </c>
      <c r="AS176" s="46">
        <v>13.86</v>
      </c>
      <c r="AT176" s="46">
        <v>3.2570000000000001</v>
      </c>
      <c r="AU176" s="46">
        <v>12.061999999999999</v>
      </c>
      <c r="AV176" s="46">
        <v>0.91139999999999999</v>
      </c>
      <c r="AW176" s="46" t="s">
        <v>19</v>
      </c>
      <c r="AX176" s="46">
        <v>13.12</v>
      </c>
      <c r="AY176" s="46">
        <v>13.86</v>
      </c>
      <c r="AZ176" s="46">
        <v>3.15</v>
      </c>
      <c r="BA176" s="46">
        <v>11.666</v>
      </c>
      <c r="BB176" s="46">
        <v>0.92059999999999997</v>
      </c>
      <c r="BC176" s="46" t="s">
        <v>19</v>
      </c>
      <c r="BD176" s="46"/>
      <c r="BE176" s="46"/>
      <c r="BF176" s="46"/>
      <c r="BG176" s="46"/>
      <c r="BH176" s="46"/>
      <c r="BI176" s="46"/>
      <c r="BJ176" s="46">
        <v>13.12</v>
      </c>
      <c r="BK176" s="46">
        <v>13.86</v>
      </c>
      <c r="BL176" s="46">
        <v>6.4080000000000004</v>
      </c>
      <c r="BM176" s="46">
        <v>23.731999999999999</v>
      </c>
      <c r="BN176" s="46">
        <v>0.90390000000000004</v>
      </c>
      <c r="BO176" s="46" t="s">
        <v>19</v>
      </c>
      <c r="BP176" s="46">
        <v>13.12</v>
      </c>
      <c r="BQ176" s="46">
        <v>13.86</v>
      </c>
      <c r="BR176" s="46">
        <v>6.2320000000000002</v>
      </c>
      <c r="BS176" s="46">
        <v>23.081</v>
      </c>
      <c r="BT176" s="46">
        <v>0.90310000000000001</v>
      </c>
      <c r="BU176" s="46" t="s">
        <v>19</v>
      </c>
      <c r="BV176" s="46">
        <v>13.12</v>
      </c>
      <c r="BW176" s="46">
        <v>13.86</v>
      </c>
      <c r="BX176" s="46">
        <v>6.5960000000000001</v>
      </c>
      <c r="BY176" s="46">
        <v>24.43</v>
      </c>
      <c r="BZ176" s="46">
        <v>0.90659999999999996</v>
      </c>
      <c r="CA176" s="46" t="s">
        <v>19</v>
      </c>
      <c r="CB176" s="46">
        <v>13.13</v>
      </c>
      <c r="CC176" s="46">
        <v>13.86</v>
      </c>
      <c r="CD176" s="46">
        <v>9.0570000000000004</v>
      </c>
      <c r="CE176" s="46">
        <v>33.545000000000002</v>
      </c>
      <c r="CF176" s="46">
        <v>0.91320000000000001</v>
      </c>
      <c r="CG176" s="46" t="s">
        <v>19</v>
      </c>
      <c r="CH176" s="46">
        <v>13.12</v>
      </c>
      <c r="CI176" s="46">
        <v>13.86</v>
      </c>
      <c r="CJ176" s="46">
        <v>8.9990000000000006</v>
      </c>
      <c r="CK176" s="46">
        <v>33.329000000000001</v>
      </c>
      <c r="CL176" s="46">
        <v>0.91649999999999998</v>
      </c>
      <c r="CM176" s="46" t="s">
        <v>19</v>
      </c>
      <c r="CN176" s="46">
        <v>13.13</v>
      </c>
      <c r="CO176" s="46">
        <v>13.86</v>
      </c>
      <c r="CP176" s="46">
        <v>8.7550000000000008</v>
      </c>
      <c r="CQ176" s="46">
        <v>32.427</v>
      </c>
      <c r="CR176" s="46">
        <v>0.91659999999999997</v>
      </c>
      <c r="CS176" s="46" t="s">
        <v>19</v>
      </c>
    </row>
    <row r="177" spans="1:97" ht="15.75" customHeight="1" x14ac:dyDescent="0.25">
      <c r="A177" s="46" t="s">
        <v>121</v>
      </c>
      <c r="B177" s="46">
        <v>91</v>
      </c>
      <c r="C177" s="46">
        <v>119</v>
      </c>
      <c r="D177" s="46" t="s">
        <v>78</v>
      </c>
      <c r="E177" s="46">
        <v>13.36</v>
      </c>
      <c r="F177" s="46">
        <v>7</v>
      </c>
      <c r="G177" s="46">
        <v>27</v>
      </c>
      <c r="H177" s="46">
        <v>13.19</v>
      </c>
      <c r="I177" s="46">
        <v>13.78</v>
      </c>
      <c r="J177" s="46">
        <v>1.659</v>
      </c>
      <c r="K177" s="46">
        <v>6.1440000000000001</v>
      </c>
      <c r="L177" s="46">
        <v>0.96809999999999996</v>
      </c>
      <c r="M177" s="46" t="s">
        <v>19</v>
      </c>
      <c r="N177" s="46">
        <v>13.19</v>
      </c>
      <c r="O177" s="46">
        <v>13.79</v>
      </c>
      <c r="P177" s="46">
        <v>1.57</v>
      </c>
      <c r="Q177" s="46">
        <v>5.8159999999999998</v>
      </c>
      <c r="R177" s="46">
        <v>0.96899999999999997</v>
      </c>
      <c r="S177" s="46" t="s">
        <v>19</v>
      </c>
      <c r="T177" s="46">
        <v>13.19</v>
      </c>
      <c r="U177" s="46">
        <v>13.79</v>
      </c>
      <c r="V177" s="46">
        <v>1.544</v>
      </c>
      <c r="W177" s="46">
        <v>5.72</v>
      </c>
      <c r="X177" s="46">
        <v>0.96870000000000001</v>
      </c>
      <c r="Y177" s="46" t="s">
        <v>19</v>
      </c>
      <c r="Z177" s="46">
        <v>13.19</v>
      </c>
      <c r="AA177" s="46">
        <v>13.78</v>
      </c>
      <c r="AB177" s="46">
        <v>1.6879999999999999</v>
      </c>
      <c r="AC177" s="46">
        <v>6.2510000000000003</v>
      </c>
      <c r="AD177" s="46">
        <v>0.96699999999999997</v>
      </c>
      <c r="AE177" s="46" t="s">
        <v>19</v>
      </c>
      <c r="AF177" s="46">
        <v>13.19</v>
      </c>
      <c r="AG177" s="46">
        <v>13.79</v>
      </c>
      <c r="AH177" s="46">
        <v>1.704</v>
      </c>
      <c r="AI177" s="46">
        <v>6.3120000000000003</v>
      </c>
      <c r="AJ177" s="46">
        <v>0.96550000000000002</v>
      </c>
      <c r="AK177" s="46" t="s">
        <v>19</v>
      </c>
      <c r="AL177" s="46">
        <v>13.19</v>
      </c>
      <c r="AM177" s="46">
        <v>13.79</v>
      </c>
      <c r="AN177" s="46">
        <v>1.72</v>
      </c>
      <c r="AO177" s="46">
        <v>6.37</v>
      </c>
      <c r="AP177" s="46">
        <v>0.96799999999999997</v>
      </c>
      <c r="AQ177" s="46" t="s">
        <v>19</v>
      </c>
      <c r="AR177" s="46">
        <v>13.19</v>
      </c>
      <c r="AS177" s="46">
        <v>13.78</v>
      </c>
      <c r="AT177" s="46">
        <v>3.2469999999999999</v>
      </c>
      <c r="AU177" s="46">
        <v>12.023999999999999</v>
      </c>
      <c r="AV177" s="46">
        <v>0.95860000000000001</v>
      </c>
      <c r="AW177" s="46" t="s">
        <v>19</v>
      </c>
      <c r="AX177" s="46">
        <v>13.19</v>
      </c>
      <c r="AY177" s="46">
        <v>13.78</v>
      </c>
      <c r="AZ177" s="46">
        <v>3.18</v>
      </c>
      <c r="BA177" s="46">
        <v>11.78</v>
      </c>
      <c r="BB177" s="46">
        <v>0.95930000000000004</v>
      </c>
      <c r="BC177" s="46" t="s">
        <v>19</v>
      </c>
      <c r="BD177" s="46"/>
      <c r="BE177" s="46"/>
      <c r="BF177" s="46"/>
      <c r="BG177" s="46"/>
      <c r="BH177" s="46"/>
      <c r="BI177" s="46"/>
      <c r="BJ177" s="46">
        <v>13.19</v>
      </c>
      <c r="BK177" s="46">
        <v>13.78</v>
      </c>
      <c r="BL177" s="46">
        <v>6.3289999999999997</v>
      </c>
      <c r="BM177" s="46">
        <v>23.442</v>
      </c>
      <c r="BN177" s="46">
        <v>0.9496</v>
      </c>
      <c r="BO177" s="46" t="s">
        <v>19</v>
      </c>
      <c r="BP177" s="46">
        <v>13.19</v>
      </c>
      <c r="BQ177" s="46">
        <v>13.79</v>
      </c>
      <c r="BR177" s="46">
        <v>6.1790000000000003</v>
      </c>
      <c r="BS177" s="46">
        <v>22.884</v>
      </c>
      <c r="BT177" s="46">
        <v>0.9546</v>
      </c>
      <c r="BU177" s="46" t="s">
        <v>19</v>
      </c>
      <c r="BV177" s="46">
        <v>13.19</v>
      </c>
      <c r="BW177" s="46">
        <v>13.79</v>
      </c>
      <c r="BX177" s="46">
        <v>6.5640000000000001</v>
      </c>
      <c r="BY177" s="46">
        <v>24.31</v>
      </c>
      <c r="BZ177" s="46">
        <v>0.94750000000000001</v>
      </c>
      <c r="CA177" s="46" t="s">
        <v>19</v>
      </c>
      <c r="CB177" s="46">
        <v>13.19</v>
      </c>
      <c r="CC177" s="46">
        <v>13.79</v>
      </c>
      <c r="CD177" s="46">
        <v>9.0530000000000008</v>
      </c>
      <c r="CE177" s="46">
        <v>33.53</v>
      </c>
      <c r="CF177" s="46">
        <v>0.96209999999999996</v>
      </c>
      <c r="CG177" s="46" t="s">
        <v>19</v>
      </c>
      <c r="CH177" s="46">
        <v>13.19</v>
      </c>
      <c r="CI177" s="46">
        <v>13.78</v>
      </c>
      <c r="CJ177" s="46">
        <v>8.9939999999999998</v>
      </c>
      <c r="CK177" s="46">
        <v>33.311</v>
      </c>
      <c r="CL177" s="46">
        <v>0.95979999999999999</v>
      </c>
      <c r="CM177" s="46" t="s">
        <v>19</v>
      </c>
      <c r="CN177" s="46">
        <v>13.19</v>
      </c>
      <c r="CO177" s="46">
        <v>13.79</v>
      </c>
      <c r="CP177" s="46">
        <v>8.7490000000000006</v>
      </c>
      <c r="CQ177" s="46">
        <v>32.402000000000001</v>
      </c>
      <c r="CR177" s="46">
        <v>0.95589999999999997</v>
      </c>
      <c r="CS177" s="46" t="s">
        <v>19</v>
      </c>
    </row>
    <row r="178" spans="1:97" ht="15.75" customHeight="1" x14ac:dyDescent="0.25">
      <c r="A178" s="46" t="s">
        <v>121</v>
      </c>
      <c r="B178" s="46">
        <v>93</v>
      </c>
      <c r="C178" s="46">
        <v>116</v>
      </c>
      <c r="D178" s="46" t="s">
        <v>79</v>
      </c>
      <c r="E178" s="46">
        <v>11.57</v>
      </c>
      <c r="F178" s="46">
        <v>5</v>
      </c>
      <c r="G178" s="46">
        <v>22</v>
      </c>
      <c r="H178" s="46">
        <v>11.41</v>
      </c>
      <c r="I178" s="46">
        <v>11.92</v>
      </c>
      <c r="J178" s="46">
        <v>0.86399999999999999</v>
      </c>
      <c r="K178" s="46">
        <v>3.927</v>
      </c>
      <c r="L178" s="46">
        <v>0.93740000000000001</v>
      </c>
      <c r="M178" s="46" t="s">
        <v>19</v>
      </c>
      <c r="N178" s="46">
        <v>11.4</v>
      </c>
      <c r="O178" s="46">
        <v>11.92</v>
      </c>
      <c r="P178" s="46">
        <v>0.82499999999999996</v>
      </c>
      <c r="Q178" s="46">
        <v>3.7519999999999998</v>
      </c>
      <c r="R178" s="46">
        <v>0.94699999999999995</v>
      </c>
      <c r="S178" s="46" t="s">
        <v>19</v>
      </c>
      <c r="T178" s="46">
        <v>11.41</v>
      </c>
      <c r="U178" s="46">
        <v>11.92</v>
      </c>
      <c r="V178" s="46">
        <v>0.75800000000000001</v>
      </c>
      <c r="W178" s="46">
        <v>3.4470000000000001</v>
      </c>
      <c r="X178" s="46">
        <v>0.95789999999999997</v>
      </c>
      <c r="Y178" s="46" t="s">
        <v>19</v>
      </c>
      <c r="Z178" s="46">
        <v>11.41</v>
      </c>
      <c r="AA178" s="46">
        <v>11.92</v>
      </c>
      <c r="AB178" s="46">
        <v>0.93300000000000005</v>
      </c>
      <c r="AC178" s="46">
        <v>4.24</v>
      </c>
      <c r="AD178" s="46">
        <v>0.9486</v>
      </c>
      <c r="AE178" s="46" t="s">
        <v>19</v>
      </c>
      <c r="AF178" s="46">
        <v>11.4</v>
      </c>
      <c r="AG178" s="46">
        <v>11.92</v>
      </c>
      <c r="AH178" s="46">
        <v>0.94</v>
      </c>
      <c r="AI178" s="46">
        <v>4.2709999999999999</v>
      </c>
      <c r="AJ178" s="46">
        <v>0.93840000000000001</v>
      </c>
      <c r="AK178" s="46" t="s">
        <v>19</v>
      </c>
      <c r="AL178" s="46">
        <v>11.4</v>
      </c>
      <c r="AM178" s="46">
        <v>11.92</v>
      </c>
      <c r="AN178" s="46">
        <v>0.92300000000000004</v>
      </c>
      <c r="AO178" s="46">
        <v>4.194</v>
      </c>
      <c r="AP178" s="46">
        <v>0.9516</v>
      </c>
      <c r="AQ178" s="46" t="s">
        <v>19</v>
      </c>
      <c r="AR178" s="46">
        <v>11.41</v>
      </c>
      <c r="AS178" s="46">
        <v>11.92</v>
      </c>
      <c r="AT178" s="46">
        <v>2.206</v>
      </c>
      <c r="AU178" s="46">
        <v>10.028</v>
      </c>
      <c r="AV178" s="46">
        <v>0.94299999999999995</v>
      </c>
      <c r="AW178" s="46" t="s">
        <v>19</v>
      </c>
      <c r="AX178" s="46">
        <v>11.41</v>
      </c>
      <c r="AY178" s="46">
        <v>11.92</v>
      </c>
      <c r="AZ178" s="46">
        <v>2.129</v>
      </c>
      <c r="BA178" s="46">
        <v>9.6769999999999996</v>
      </c>
      <c r="BB178" s="46">
        <v>0.94820000000000004</v>
      </c>
      <c r="BC178" s="46" t="s">
        <v>19</v>
      </c>
      <c r="BD178" s="46"/>
      <c r="BE178" s="46"/>
      <c r="BF178" s="46"/>
      <c r="BG178" s="46"/>
      <c r="BH178" s="46"/>
      <c r="BI178" s="46"/>
      <c r="BJ178" s="46">
        <v>11.41</v>
      </c>
      <c r="BK178" s="46">
        <v>11.92</v>
      </c>
      <c r="BL178" s="46">
        <v>4.226</v>
      </c>
      <c r="BM178" s="46">
        <v>19.209</v>
      </c>
      <c r="BN178" s="46">
        <v>0.90820000000000001</v>
      </c>
      <c r="BO178" s="46" t="s">
        <v>18</v>
      </c>
      <c r="BP178" s="46">
        <v>11.41</v>
      </c>
      <c r="BQ178" s="46">
        <v>11.92</v>
      </c>
      <c r="BR178" s="46">
        <v>4.1310000000000002</v>
      </c>
      <c r="BS178" s="46">
        <v>18.777000000000001</v>
      </c>
      <c r="BT178" s="46">
        <v>0.92049999999999998</v>
      </c>
      <c r="BU178" s="46" t="s">
        <v>18</v>
      </c>
      <c r="BV178" s="46">
        <v>11.41</v>
      </c>
      <c r="BW178" s="46">
        <v>11.92</v>
      </c>
      <c r="BX178" s="46">
        <v>4.3570000000000002</v>
      </c>
      <c r="BY178" s="46">
        <v>19.803999999999998</v>
      </c>
      <c r="BZ178" s="46">
        <v>0.89629999999999999</v>
      </c>
      <c r="CA178" s="46" t="s">
        <v>18</v>
      </c>
      <c r="CB178" s="46">
        <v>11.4</v>
      </c>
      <c r="CC178" s="46">
        <v>11.92</v>
      </c>
      <c r="CD178" s="46">
        <v>6.1360000000000001</v>
      </c>
      <c r="CE178" s="46">
        <v>27.891999999999999</v>
      </c>
      <c r="CF178" s="46">
        <v>0.9173</v>
      </c>
      <c r="CG178" s="46" t="s">
        <v>18</v>
      </c>
      <c r="CH178" s="46">
        <v>11.41</v>
      </c>
      <c r="CI178" s="46">
        <v>11.92</v>
      </c>
      <c r="CJ178" s="46">
        <v>6.0970000000000004</v>
      </c>
      <c r="CK178" s="46">
        <v>27.715</v>
      </c>
      <c r="CL178" s="46">
        <v>0.92020000000000002</v>
      </c>
      <c r="CM178" s="46" t="s">
        <v>18</v>
      </c>
      <c r="CN178" s="46">
        <v>11.41</v>
      </c>
      <c r="CO178" s="46">
        <v>11.92</v>
      </c>
      <c r="CP178" s="46">
        <v>5.9349999999999996</v>
      </c>
      <c r="CQ178" s="46">
        <v>26.975000000000001</v>
      </c>
      <c r="CR178" s="46">
        <v>0.91700000000000004</v>
      </c>
      <c r="CS178" s="46" t="s">
        <v>18</v>
      </c>
    </row>
    <row r="179" spans="1:97" ht="15.75" customHeight="1" x14ac:dyDescent="0.25">
      <c r="A179" s="46" t="s">
        <v>121</v>
      </c>
      <c r="B179" s="46">
        <v>93</v>
      </c>
      <c r="C179" s="46">
        <v>116</v>
      </c>
      <c r="D179" s="46" t="s">
        <v>79</v>
      </c>
      <c r="E179" s="46">
        <v>11.57</v>
      </c>
      <c r="F179" s="46">
        <v>6</v>
      </c>
      <c r="G179" s="46">
        <v>22</v>
      </c>
      <c r="H179" s="46">
        <v>11.5</v>
      </c>
      <c r="I179" s="46">
        <v>11.58</v>
      </c>
      <c r="J179" s="46">
        <v>0.92400000000000004</v>
      </c>
      <c r="K179" s="46">
        <v>4.2009999999999996</v>
      </c>
      <c r="L179" s="46">
        <v>0.90459999999999996</v>
      </c>
      <c r="M179" s="46" t="s">
        <v>19</v>
      </c>
      <c r="N179" s="46">
        <v>11.5</v>
      </c>
      <c r="O179" s="46">
        <v>11.58</v>
      </c>
      <c r="P179" s="46">
        <v>0.86799999999999999</v>
      </c>
      <c r="Q179" s="46">
        <v>3.9449999999999998</v>
      </c>
      <c r="R179" s="46">
        <v>0.86309999999999998</v>
      </c>
      <c r="S179" s="46" t="s">
        <v>18</v>
      </c>
      <c r="T179" s="46">
        <v>11.5</v>
      </c>
      <c r="U179" s="46">
        <v>11.58</v>
      </c>
      <c r="V179" s="46">
        <v>0.80400000000000005</v>
      </c>
      <c r="W179" s="46">
        <v>3.6539999999999999</v>
      </c>
      <c r="X179" s="46">
        <v>0.93389999999999995</v>
      </c>
      <c r="Y179" s="46" t="s">
        <v>19</v>
      </c>
      <c r="Z179" s="46">
        <v>11.5</v>
      </c>
      <c r="AA179" s="46">
        <v>11.58</v>
      </c>
      <c r="AB179" s="46">
        <v>0.93799999999999994</v>
      </c>
      <c r="AC179" s="46">
        <v>4.2619999999999996</v>
      </c>
      <c r="AD179" s="46">
        <v>0.90559999999999996</v>
      </c>
      <c r="AE179" s="46" t="s">
        <v>19</v>
      </c>
      <c r="AF179" s="46">
        <v>11.5</v>
      </c>
      <c r="AG179" s="46">
        <v>11.58</v>
      </c>
      <c r="AH179" s="46">
        <v>0.97599999999999998</v>
      </c>
      <c r="AI179" s="46">
        <v>4.4370000000000003</v>
      </c>
      <c r="AJ179" s="46">
        <v>0.83509999999999995</v>
      </c>
      <c r="AK179" s="46" t="s">
        <v>18</v>
      </c>
      <c r="AL179" s="46">
        <v>11.5</v>
      </c>
      <c r="AM179" s="46">
        <v>11.58</v>
      </c>
      <c r="AN179" s="46">
        <v>0.998</v>
      </c>
      <c r="AO179" s="46">
        <v>4.5350000000000001</v>
      </c>
      <c r="AP179" s="46">
        <v>0.82</v>
      </c>
      <c r="AQ179" s="46" t="s">
        <v>18</v>
      </c>
      <c r="AR179" s="46">
        <v>11.5</v>
      </c>
      <c r="AS179" s="46">
        <v>11.58</v>
      </c>
      <c r="AT179" s="46">
        <v>2.2669999999999999</v>
      </c>
      <c r="AU179" s="46">
        <v>10.305999999999999</v>
      </c>
      <c r="AV179" s="46">
        <v>0.90700000000000003</v>
      </c>
      <c r="AW179" s="46" t="s">
        <v>19</v>
      </c>
      <c r="AX179" s="46">
        <v>11.5</v>
      </c>
      <c r="AY179" s="46">
        <v>11.58</v>
      </c>
      <c r="AZ179" s="46">
        <v>2.1789999999999998</v>
      </c>
      <c r="BA179" s="46">
        <v>9.9030000000000005</v>
      </c>
      <c r="BB179" s="46">
        <v>0.86990000000000001</v>
      </c>
      <c r="BC179" s="46" t="s">
        <v>18</v>
      </c>
      <c r="BD179" s="46"/>
      <c r="BE179" s="46"/>
      <c r="BF179" s="46"/>
      <c r="BG179" s="46"/>
      <c r="BH179" s="46"/>
      <c r="BI179" s="46"/>
      <c r="BJ179" s="46">
        <v>11.5</v>
      </c>
      <c r="BK179" s="46">
        <v>11.58</v>
      </c>
      <c r="BL179" s="46">
        <v>4.3150000000000004</v>
      </c>
      <c r="BM179" s="46">
        <v>19.613</v>
      </c>
      <c r="BN179" s="46">
        <v>0.88229999999999997</v>
      </c>
      <c r="BO179" s="46" t="s">
        <v>18</v>
      </c>
      <c r="BP179" s="46">
        <v>11.5</v>
      </c>
      <c r="BQ179" s="46">
        <v>11.59</v>
      </c>
      <c r="BR179" s="46">
        <v>4.242</v>
      </c>
      <c r="BS179" s="46">
        <v>19.28</v>
      </c>
      <c r="BT179" s="46">
        <v>0.83550000000000002</v>
      </c>
      <c r="BU179" s="46" t="s">
        <v>18</v>
      </c>
      <c r="BV179" s="46">
        <v>11.5</v>
      </c>
      <c r="BW179" s="46">
        <v>11.59</v>
      </c>
      <c r="BX179" s="46">
        <v>4.4210000000000003</v>
      </c>
      <c r="BY179" s="46">
        <v>20.094999999999999</v>
      </c>
      <c r="BZ179" s="46">
        <v>0.73750000000000004</v>
      </c>
      <c r="CA179" s="46" t="s">
        <v>18</v>
      </c>
      <c r="CB179" s="46">
        <v>11.5</v>
      </c>
      <c r="CC179" s="46">
        <v>11.58</v>
      </c>
      <c r="CD179" s="46">
        <v>6.2619999999999996</v>
      </c>
      <c r="CE179" s="46">
        <v>28.465</v>
      </c>
      <c r="CF179" s="46">
        <v>0.91590000000000005</v>
      </c>
      <c r="CG179" s="46" t="s">
        <v>19</v>
      </c>
      <c r="CH179" s="46">
        <v>11.5</v>
      </c>
      <c r="CI179" s="46">
        <v>11.58</v>
      </c>
      <c r="CJ179" s="46">
        <v>6.226</v>
      </c>
      <c r="CK179" s="46">
        <v>28.300999999999998</v>
      </c>
      <c r="CL179" s="46">
        <v>0.87729999999999997</v>
      </c>
      <c r="CM179" s="46" t="s">
        <v>18</v>
      </c>
      <c r="CN179" s="46">
        <v>11.5</v>
      </c>
      <c r="CO179" s="46">
        <v>11.58</v>
      </c>
      <c r="CP179" s="46">
        <v>5.8540000000000001</v>
      </c>
      <c r="CQ179" s="46">
        <v>26.606999999999999</v>
      </c>
      <c r="CR179" s="46">
        <v>0.72470000000000001</v>
      </c>
      <c r="CS179" s="46" t="s">
        <v>18</v>
      </c>
    </row>
    <row r="180" spans="1:97" ht="15.75" customHeight="1" x14ac:dyDescent="0.25">
      <c r="A180" s="46" t="s">
        <v>121</v>
      </c>
      <c r="B180" s="46">
        <v>101</v>
      </c>
      <c r="C180" s="46">
        <v>108</v>
      </c>
      <c r="D180" s="46" t="s">
        <v>80</v>
      </c>
      <c r="E180" s="46">
        <v>9</v>
      </c>
      <c r="F180" s="46">
        <v>3</v>
      </c>
      <c r="G180" s="46">
        <v>6</v>
      </c>
      <c r="H180" s="46">
        <v>8.92</v>
      </c>
      <c r="I180" s="46">
        <v>9.25</v>
      </c>
      <c r="J180" s="46">
        <v>8.5999999999999993E-2</v>
      </c>
      <c r="K180" s="46">
        <v>1.429</v>
      </c>
      <c r="L180" s="46">
        <v>0.92120000000000002</v>
      </c>
      <c r="M180" s="46" t="s">
        <v>19</v>
      </c>
      <c r="N180" s="46">
        <v>8.92</v>
      </c>
      <c r="O180" s="46">
        <v>9.25</v>
      </c>
      <c r="P180" s="46">
        <v>1.7999999999999999E-2</v>
      </c>
      <c r="Q180" s="46">
        <v>0.30099999999999999</v>
      </c>
      <c r="R180" s="46">
        <v>0.9</v>
      </c>
      <c r="S180" s="46" t="s">
        <v>19</v>
      </c>
      <c r="T180" s="46">
        <v>8.92</v>
      </c>
      <c r="U180" s="46">
        <v>9.25</v>
      </c>
      <c r="V180" s="46">
        <v>4.1000000000000002E-2</v>
      </c>
      <c r="W180" s="46">
        <v>0.68200000000000005</v>
      </c>
      <c r="X180" s="46">
        <v>0.93510000000000004</v>
      </c>
      <c r="Y180" s="46" t="s">
        <v>19</v>
      </c>
      <c r="Z180" s="46">
        <v>8.92</v>
      </c>
      <c r="AA180" s="46">
        <v>9.25</v>
      </c>
      <c r="AB180" s="46">
        <v>8.7999999999999995E-2</v>
      </c>
      <c r="AC180" s="46">
        <v>1.4590000000000001</v>
      </c>
      <c r="AD180" s="46">
        <v>0.91700000000000004</v>
      </c>
      <c r="AE180" s="46" t="s">
        <v>19</v>
      </c>
      <c r="AF180" s="46">
        <v>8.92</v>
      </c>
      <c r="AG180" s="46">
        <v>9.25</v>
      </c>
      <c r="AH180" s="46">
        <v>0.115</v>
      </c>
      <c r="AI180" s="46">
        <v>1.919</v>
      </c>
      <c r="AJ180" s="46">
        <v>0.93410000000000004</v>
      </c>
      <c r="AK180" s="46" t="s">
        <v>19</v>
      </c>
      <c r="AL180" s="46">
        <v>8.92</v>
      </c>
      <c r="AM180" s="46">
        <v>9.25</v>
      </c>
      <c r="AN180" s="46">
        <v>8.5999999999999993E-2</v>
      </c>
      <c r="AO180" s="46">
        <v>1.4259999999999999</v>
      </c>
      <c r="AP180" s="46">
        <v>0.90329999999999999</v>
      </c>
      <c r="AQ180" s="46" t="s">
        <v>19</v>
      </c>
      <c r="AR180" s="46">
        <v>8.92</v>
      </c>
      <c r="AS180" s="46">
        <v>9.25</v>
      </c>
      <c r="AT180" s="46">
        <v>0.76600000000000001</v>
      </c>
      <c r="AU180" s="46">
        <v>12.765000000000001</v>
      </c>
      <c r="AV180" s="46">
        <v>0.92090000000000005</v>
      </c>
      <c r="AW180" s="46" t="s">
        <v>19</v>
      </c>
      <c r="AX180" s="46">
        <v>8.92</v>
      </c>
      <c r="AY180" s="46">
        <v>9.25</v>
      </c>
      <c r="AZ180" s="46">
        <v>0.7</v>
      </c>
      <c r="BA180" s="46">
        <v>11.662000000000001</v>
      </c>
      <c r="BB180" s="46">
        <v>0.92300000000000004</v>
      </c>
      <c r="BC180" s="46" t="s">
        <v>19</v>
      </c>
      <c r="BD180" s="46"/>
      <c r="BE180" s="46"/>
      <c r="BF180" s="46"/>
      <c r="BG180" s="46"/>
      <c r="BH180" s="46"/>
      <c r="BI180" s="46"/>
      <c r="BJ180" s="46">
        <v>8.92</v>
      </c>
      <c r="BK180" s="46">
        <v>9.25</v>
      </c>
      <c r="BL180" s="46">
        <v>1.5049999999999999</v>
      </c>
      <c r="BM180" s="46">
        <v>25.077999999999999</v>
      </c>
      <c r="BN180" s="46">
        <v>0.80520000000000003</v>
      </c>
      <c r="BO180" s="46" t="s">
        <v>18</v>
      </c>
      <c r="BP180" s="46">
        <v>8.92</v>
      </c>
      <c r="BQ180" s="46">
        <v>9.25</v>
      </c>
      <c r="BR180" s="46">
        <v>1.482</v>
      </c>
      <c r="BS180" s="46">
        <v>24.706</v>
      </c>
      <c r="BT180" s="46">
        <v>0.88859999999999995</v>
      </c>
      <c r="BU180" s="46" t="s">
        <v>18</v>
      </c>
      <c r="BV180" s="46">
        <v>8.92</v>
      </c>
      <c r="BW180" s="46">
        <v>9.25</v>
      </c>
      <c r="BX180" s="46">
        <v>1.4810000000000001</v>
      </c>
      <c r="BY180" s="46">
        <v>24.690999999999999</v>
      </c>
      <c r="BZ180" s="46">
        <v>0.88380000000000003</v>
      </c>
      <c r="CA180" s="46" t="s">
        <v>18</v>
      </c>
      <c r="CB180" s="46">
        <v>8.92</v>
      </c>
      <c r="CC180" s="46">
        <v>9.25</v>
      </c>
      <c r="CD180" s="46">
        <v>1.7190000000000001</v>
      </c>
      <c r="CE180" s="46">
        <v>28.645</v>
      </c>
      <c r="CF180" s="46">
        <v>0.91359999999999997</v>
      </c>
      <c r="CG180" s="46" t="s">
        <v>19</v>
      </c>
      <c r="CH180" s="46">
        <v>8.92</v>
      </c>
      <c r="CI180" s="46">
        <v>9.25</v>
      </c>
      <c r="CJ180" s="46">
        <v>1.704</v>
      </c>
      <c r="CK180" s="46">
        <v>28.404</v>
      </c>
      <c r="CL180" s="46">
        <v>0.90290000000000004</v>
      </c>
      <c r="CM180" s="46" t="s">
        <v>18</v>
      </c>
      <c r="CN180" s="46">
        <v>8.92</v>
      </c>
      <c r="CO180" s="46">
        <v>9.25</v>
      </c>
      <c r="CP180" s="46">
        <v>1.714</v>
      </c>
      <c r="CQ180" s="46">
        <v>28.565999999999999</v>
      </c>
      <c r="CR180" s="46">
        <v>0.84899999999999998</v>
      </c>
      <c r="CS180" s="46" t="s">
        <v>18</v>
      </c>
    </row>
    <row r="181" spans="1:97" ht="15.75" customHeight="1" x14ac:dyDescent="0.25">
      <c r="A181" s="46" t="s">
        <v>121</v>
      </c>
      <c r="B181" s="46">
        <v>101</v>
      </c>
      <c r="C181" s="46">
        <v>117</v>
      </c>
      <c r="D181" s="46" t="s">
        <v>81</v>
      </c>
      <c r="E181" s="46">
        <v>11.87</v>
      </c>
      <c r="F181" s="46">
        <v>3</v>
      </c>
      <c r="G181" s="46">
        <v>15</v>
      </c>
      <c r="H181" s="46">
        <v>11.75</v>
      </c>
      <c r="I181" s="46">
        <v>11.94</v>
      </c>
      <c r="J181" s="46">
        <v>0.97</v>
      </c>
      <c r="K181" s="46">
        <v>6.468</v>
      </c>
      <c r="L181" s="46">
        <v>0.86250000000000004</v>
      </c>
      <c r="M181" s="46" t="s">
        <v>19</v>
      </c>
      <c r="N181" s="46">
        <v>11.75</v>
      </c>
      <c r="O181" s="46">
        <v>11.94</v>
      </c>
      <c r="P181" s="46">
        <v>0.89900000000000002</v>
      </c>
      <c r="Q181" s="46">
        <v>5.9950000000000001</v>
      </c>
      <c r="R181" s="46">
        <v>0.86350000000000005</v>
      </c>
      <c r="S181" s="46" t="s">
        <v>19</v>
      </c>
      <c r="T181" s="46">
        <v>11.75</v>
      </c>
      <c r="U181" s="46">
        <v>11.94</v>
      </c>
      <c r="V181" s="46">
        <v>0.89500000000000002</v>
      </c>
      <c r="W181" s="46">
        <v>5.9660000000000002</v>
      </c>
      <c r="X181" s="46">
        <v>0.90820000000000001</v>
      </c>
      <c r="Y181" s="46" t="s">
        <v>19</v>
      </c>
      <c r="Z181" s="46">
        <v>11.75</v>
      </c>
      <c r="AA181" s="46">
        <v>11.94</v>
      </c>
      <c r="AB181" s="46">
        <v>1.0720000000000001</v>
      </c>
      <c r="AC181" s="46">
        <v>7.1459999999999999</v>
      </c>
      <c r="AD181" s="46">
        <v>0.86319999999999997</v>
      </c>
      <c r="AE181" s="46" t="s">
        <v>19</v>
      </c>
      <c r="AF181" s="46">
        <v>11.75</v>
      </c>
      <c r="AG181" s="46">
        <v>11.94</v>
      </c>
      <c r="AH181" s="46">
        <v>1</v>
      </c>
      <c r="AI181" s="46">
        <v>6.6660000000000004</v>
      </c>
      <c r="AJ181" s="46">
        <v>0.83189999999999997</v>
      </c>
      <c r="AK181" s="46" t="s">
        <v>18</v>
      </c>
      <c r="AL181" s="46">
        <v>11.75</v>
      </c>
      <c r="AM181" s="46">
        <v>11.94</v>
      </c>
      <c r="AN181" s="46">
        <v>1.0389999999999999</v>
      </c>
      <c r="AO181" s="46">
        <v>6.9269999999999996</v>
      </c>
      <c r="AP181" s="46">
        <v>0.8609</v>
      </c>
      <c r="AQ181" s="46" t="s">
        <v>19</v>
      </c>
      <c r="AR181" s="46">
        <v>11.75</v>
      </c>
      <c r="AS181" s="46">
        <v>11.94</v>
      </c>
      <c r="AT181" s="46">
        <v>2.121</v>
      </c>
      <c r="AU181" s="46">
        <v>14.143000000000001</v>
      </c>
      <c r="AV181" s="46">
        <v>0.84570000000000001</v>
      </c>
      <c r="AW181" s="46" t="s">
        <v>18</v>
      </c>
      <c r="AX181" s="46">
        <v>11.75</v>
      </c>
      <c r="AY181" s="46">
        <v>11.94</v>
      </c>
      <c r="AZ181" s="46">
        <v>1.9970000000000001</v>
      </c>
      <c r="BA181" s="46">
        <v>13.313000000000001</v>
      </c>
      <c r="BB181" s="46">
        <v>0.84430000000000005</v>
      </c>
      <c r="BC181" s="46" t="s">
        <v>18</v>
      </c>
      <c r="BD181" s="46"/>
      <c r="BE181" s="46"/>
      <c r="BF181" s="46"/>
      <c r="BG181" s="46"/>
      <c r="BH181" s="46"/>
      <c r="BI181" s="46"/>
      <c r="BJ181" s="46">
        <v>11.75</v>
      </c>
      <c r="BK181" s="46">
        <v>11.94</v>
      </c>
      <c r="BL181" s="46">
        <v>3.6579999999999999</v>
      </c>
      <c r="BM181" s="46">
        <v>24.388999999999999</v>
      </c>
      <c r="BN181" s="46">
        <v>0.88149999999999995</v>
      </c>
      <c r="BO181" s="46" t="s">
        <v>19</v>
      </c>
      <c r="BP181" s="46">
        <v>11.76</v>
      </c>
      <c r="BQ181" s="46">
        <v>11.95</v>
      </c>
      <c r="BR181" s="46">
        <v>3.4950000000000001</v>
      </c>
      <c r="BS181" s="46">
        <v>23.298999999999999</v>
      </c>
      <c r="BT181" s="46">
        <v>0.87919999999999998</v>
      </c>
      <c r="BU181" s="46" t="s">
        <v>19</v>
      </c>
      <c r="BV181" s="46">
        <v>11.76</v>
      </c>
      <c r="BW181" s="46">
        <v>11.95</v>
      </c>
      <c r="BX181" s="46">
        <v>3.6419999999999999</v>
      </c>
      <c r="BY181" s="46">
        <v>24.277999999999999</v>
      </c>
      <c r="BZ181" s="46">
        <v>0.85470000000000002</v>
      </c>
      <c r="CA181" s="46" t="s">
        <v>19</v>
      </c>
      <c r="CB181" s="46">
        <v>11.75</v>
      </c>
      <c r="CC181" s="46">
        <v>11.94</v>
      </c>
      <c r="CD181" s="46">
        <v>4.6509999999999998</v>
      </c>
      <c r="CE181" s="46">
        <v>31.007000000000001</v>
      </c>
      <c r="CF181" s="46">
        <v>0.89029999999999998</v>
      </c>
      <c r="CG181" s="46" t="s">
        <v>19</v>
      </c>
      <c r="CH181" s="46">
        <v>11.75</v>
      </c>
      <c r="CI181" s="46">
        <v>11.94</v>
      </c>
      <c r="CJ181" s="46">
        <v>4.6630000000000003</v>
      </c>
      <c r="CK181" s="46">
        <v>31.088999999999999</v>
      </c>
      <c r="CL181" s="46">
        <v>0.87190000000000001</v>
      </c>
      <c r="CM181" s="46" t="s">
        <v>19</v>
      </c>
      <c r="CN181" s="46">
        <v>11.75</v>
      </c>
      <c r="CO181" s="46">
        <v>11.94</v>
      </c>
      <c r="CP181" s="46">
        <v>4.3689999999999998</v>
      </c>
      <c r="CQ181" s="46">
        <v>29.126999999999999</v>
      </c>
      <c r="CR181" s="46">
        <v>0.82179999999999997</v>
      </c>
      <c r="CS181" s="46" t="s">
        <v>18</v>
      </c>
    </row>
    <row r="182" spans="1:97" ht="15.75" customHeight="1" x14ac:dyDescent="0.25">
      <c r="A182" s="46" t="s">
        <v>121</v>
      </c>
      <c r="B182" s="46">
        <v>101</v>
      </c>
      <c r="C182" s="46">
        <v>117</v>
      </c>
      <c r="D182" s="46" t="s">
        <v>81</v>
      </c>
      <c r="E182" s="46">
        <v>11.87</v>
      </c>
      <c r="F182" s="46">
        <v>4</v>
      </c>
      <c r="G182" s="46">
        <v>15</v>
      </c>
      <c r="H182" s="46">
        <v>11.7</v>
      </c>
      <c r="I182" s="46">
        <v>12.23</v>
      </c>
      <c r="J182" s="46">
        <v>0.99099999999999999</v>
      </c>
      <c r="K182" s="46">
        <v>6.609</v>
      </c>
      <c r="L182" s="46">
        <v>0.9405</v>
      </c>
      <c r="M182" s="46" t="s">
        <v>18</v>
      </c>
      <c r="N182" s="46">
        <v>11.7</v>
      </c>
      <c r="O182" s="46">
        <v>12.23</v>
      </c>
      <c r="P182" s="46">
        <v>0.94699999999999995</v>
      </c>
      <c r="Q182" s="46">
        <v>6.3159999999999998</v>
      </c>
      <c r="R182" s="46">
        <v>0.93969999999999998</v>
      </c>
      <c r="S182" s="46" t="s">
        <v>19</v>
      </c>
      <c r="T182" s="46">
        <v>11.7</v>
      </c>
      <c r="U182" s="46">
        <v>12.23</v>
      </c>
      <c r="V182" s="46">
        <v>0.93100000000000005</v>
      </c>
      <c r="W182" s="46">
        <v>6.2039999999999997</v>
      </c>
      <c r="X182" s="46">
        <v>0.9073</v>
      </c>
      <c r="Y182" s="46" t="s">
        <v>19</v>
      </c>
      <c r="Z182" s="46">
        <v>11.7</v>
      </c>
      <c r="AA182" s="46">
        <v>12.23</v>
      </c>
      <c r="AB182" s="46">
        <v>1.0129999999999999</v>
      </c>
      <c r="AC182" s="46">
        <v>6.7530000000000001</v>
      </c>
      <c r="AD182" s="46">
        <v>0.92269999999999996</v>
      </c>
      <c r="AE182" s="46" t="s">
        <v>18</v>
      </c>
      <c r="AF182" s="46">
        <v>11.7</v>
      </c>
      <c r="AG182" s="46">
        <v>12.23</v>
      </c>
      <c r="AH182" s="46">
        <v>1.0629999999999999</v>
      </c>
      <c r="AI182" s="46">
        <v>7.0860000000000003</v>
      </c>
      <c r="AJ182" s="46">
        <v>0.89300000000000002</v>
      </c>
      <c r="AK182" s="46" t="s">
        <v>19</v>
      </c>
      <c r="AL182" s="46">
        <v>11.7</v>
      </c>
      <c r="AM182" s="46">
        <v>12.23</v>
      </c>
      <c r="AN182" s="46">
        <v>1.0549999999999999</v>
      </c>
      <c r="AO182" s="46">
        <v>7.0309999999999997</v>
      </c>
      <c r="AP182" s="46">
        <v>0.93640000000000001</v>
      </c>
      <c r="AQ182" s="46" t="s">
        <v>19</v>
      </c>
      <c r="AR182" s="46">
        <v>11.7</v>
      </c>
      <c r="AS182" s="46">
        <v>12.23</v>
      </c>
      <c r="AT182" s="46">
        <v>2.1160000000000001</v>
      </c>
      <c r="AU182" s="46">
        <v>14.106999999999999</v>
      </c>
      <c r="AV182" s="46">
        <v>0.91310000000000002</v>
      </c>
      <c r="AW182" s="46" t="s">
        <v>18</v>
      </c>
      <c r="AX182" s="46">
        <v>11.7</v>
      </c>
      <c r="AY182" s="46">
        <v>12.23</v>
      </c>
      <c r="AZ182" s="46">
        <v>2.02</v>
      </c>
      <c r="BA182" s="46">
        <v>13.465999999999999</v>
      </c>
      <c r="BB182" s="46">
        <v>0.93410000000000004</v>
      </c>
      <c r="BC182" s="46" t="s">
        <v>19</v>
      </c>
      <c r="BD182" s="46"/>
      <c r="BE182" s="46"/>
      <c r="BF182" s="46"/>
      <c r="BG182" s="46"/>
      <c r="BH182" s="46"/>
      <c r="BI182" s="46"/>
      <c r="BJ182" s="46">
        <v>11.7</v>
      </c>
      <c r="BK182" s="46">
        <v>12.23</v>
      </c>
      <c r="BL182" s="46">
        <v>3.665</v>
      </c>
      <c r="BM182" s="46">
        <v>24.436</v>
      </c>
      <c r="BN182" s="46">
        <v>0.88660000000000005</v>
      </c>
      <c r="BO182" s="46" t="s">
        <v>18</v>
      </c>
      <c r="BP182" s="46">
        <v>11.71</v>
      </c>
      <c r="BQ182" s="46">
        <v>12.23</v>
      </c>
      <c r="BR182" s="46">
        <v>3.5179999999999998</v>
      </c>
      <c r="BS182" s="46">
        <v>23.454999999999998</v>
      </c>
      <c r="BT182" s="46">
        <v>0.89600000000000002</v>
      </c>
      <c r="BU182" s="46" t="s">
        <v>18</v>
      </c>
      <c r="BV182" s="46">
        <v>11.71</v>
      </c>
      <c r="BW182" s="46">
        <v>12.23</v>
      </c>
      <c r="BX182" s="46">
        <v>3.585</v>
      </c>
      <c r="BY182" s="46">
        <v>23.902000000000001</v>
      </c>
      <c r="BZ182" s="46">
        <v>0.83030000000000004</v>
      </c>
      <c r="CA182" s="46" t="s">
        <v>18</v>
      </c>
      <c r="CB182" s="46">
        <v>11.7</v>
      </c>
      <c r="CC182" s="46">
        <v>12.23</v>
      </c>
      <c r="CD182" s="46">
        <v>4.6639999999999997</v>
      </c>
      <c r="CE182" s="46">
        <v>31.091999999999999</v>
      </c>
      <c r="CF182" s="46">
        <v>0.8831</v>
      </c>
      <c r="CG182" s="46" t="s">
        <v>18</v>
      </c>
      <c r="CH182" s="46">
        <v>11.7</v>
      </c>
      <c r="CI182" s="46">
        <v>12.23</v>
      </c>
      <c r="CJ182" s="46">
        <v>4.59</v>
      </c>
      <c r="CK182" s="46">
        <v>30.600999999999999</v>
      </c>
      <c r="CL182" s="46">
        <v>0.87490000000000001</v>
      </c>
      <c r="CM182" s="46" t="s">
        <v>18</v>
      </c>
      <c r="CN182" s="46">
        <v>11.7</v>
      </c>
      <c r="CO182" s="46">
        <v>12.23</v>
      </c>
      <c r="CP182" s="46">
        <v>4.415</v>
      </c>
      <c r="CQ182" s="46">
        <v>29.43</v>
      </c>
      <c r="CR182" s="46">
        <v>0.88080000000000003</v>
      </c>
      <c r="CS182" s="46" t="s">
        <v>18</v>
      </c>
    </row>
    <row r="183" spans="1:97" ht="15.75" customHeight="1" x14ac:dyDescent="0.25">
      <c r="A183" s="46" t="s">
        <v>121</v>
      </c>
      <c r="B183" s="46">
        <v>103</v>
      </c>
      <c r="C183" s="46">
        <v>117</v>
      </c>
      <c r="D183" s="46" t="s">
        <v>82</v>
      </c>
      <c r="E183" s="46">
        <v>9.8699999999999992</v>
      </c>
      <c r="F183" s="46">
        <v>4</v>
      </c>
      <c r="G183" s="46">
        <v>13</v>
      </c>
      <c r="H183" s="46">
        <v>9.68</v>
      </c>
      <c r="I183" s="46">
        <v>10.09</v>
      </c>
      <c r="J183" s="46">
        <v>0.86699999999999999</v>
      </c>
      <c r="K183" s="46">
        <v>6.67</v>
      </c>
      <c r="L183" s="46">
        <v>0.871</v>
      </c>
      <c r="M183" s="46" t="s">
        <v>19</v>
      </c>
      <c r="N183" s="46">
        <v>9.68</v>
      </c>
      <c r="O183" s="46">
        <v>10.09</v>
      </c>
      <c r="P183" s="46">
        <v>0.82499999999999996</v>
      </c>
      <c r="Q183" s="46">
        <v>6.3490000000000002</v>
      </c>
      <c r="R183" s="46">
        <v>0.89629999999999999</v>
      </c>
      <c r="S183" s="46" t="s">
        <v>18</v>
      </c>
      <c r="T183" s="46">
        <v>9.68</v>
      </c>
      <c r="U183" s="46">
        <v>10.09</v>
      </c>
      <c r="V183" s="46">
        <v>0.79500000000000004</v>
      </c>
      <c r="W183" s="46">
        <v>6.1180000000000003</v>
      </c>
      <c r="X183" s="46">
        <v>0.89139999999999997</v>
      </c>
      <c r="Y183" s="46" t="s">
        <v>19</v>
      </c>
      <c r="Z183" s="46">
        <v>9.68</v>
      </c>
      <c r="AA183" s="46">
        <v>10.09</v>
      </c>
      <c r="AB183" s="46">
        <v>0.91500000000000004</v>
      </c>
      <c r="AC183" s="46">
        <v>7.0359999999999996</v>
      </c>
      <c r="AD183" s="46">
        <v>0.90249999999999997</v>
      </c>
      <c r="AE183" s="46" t="s">
        <v>18</v>
      </c>
      <c r="AF183" s="46">
        <v>9.68</v>
      </c>
      <c r="AG183" s="46">
        <v>10.09</v>
      </c>
      <c r="AH183" s="46">
        <v>0.872</v>
      </c>
      <c r="AI183" s="46">
        <v>6.71</v>
      </c>
      <c r="AJ183" s="46">
        <v>0.90629999999999999</v>
      </c>
      <c r="AK183" s="46" t="s">
        <v>19</v>
      </c>
      <c r="AL183" s="46">
        <v>9.68</v>
      </c>
      <c r="AM183" s="46">
        <v>10.09</v>
      </c>
      <c r="AN183" s="46">
        <v>0.91</v>
      </c>
      <c r="AO183" s="46">
        <v>7.0019999999999998</v>
      </c>
      <c r="AP183" s="46">
        <v>0.90920000000000001</v>
      </c>
      <c r="AQ183" s="46" t="s">
        <v>18</v>
      </c>
      <c r="AR183" s="46">
        <v>9.68</v>
      </c>
      <c r="AS183" s="46">
        <v>10.09</v>
      </c>
      <c r="AT183" s="46">
        <v>1.367</v>
      </c>
      <c r="AU183" s="46">
        <v>10.516999999999999</v>
      </c>
      <c r="AV183" s="46">
        <v>0.88880000000000003</v>
      </c>
      <c r="AW183" s="46" t="s">
        <v>18</v>
      </c>
      <c r="AX183" s="46">
        <v>9.68</v>
      </c>
      <c r="AY183" s="46">
        <v>10.09</v>
      </c>
      <c r="AZ183" s="46">
        <v>1.381</v>
      </c>
      <c r="BA183" s="46">
        <v>10.624000000000001</v>
      </c>
      <c r="BB183" s="46">
        <v>0.86890000000000001</v>
      </c>
      <c r="BC183" s="46" t="s">
        <v>18</v>
      </c>
      <c r="BD183" s="46"/>
      <c r="BE183" s="46"/>
      <c r="BF183" s="46"/>
      <c r="BG183" s="46"/>
      <c r="BH183" s="46"/>
      <c r="BI183" s="46"/>
      <c r="BJ183" s="46">
        <v>9.68</v>
      </c>
      <c r="BK183" s="46">
        <v>10.09</v>
      </c>
      <c r="BL183" s="46">
        <v>2.2309999999999999</v>
      </c>
      <c r="BM183" s="46">
        <v>17.161999999999999</v>
      </c>
      <c r="BN183" s="46">
        <v>0.84689999999999999</v>
      </c>
      <c r="BO183" s="46" t="s">
        <v>18</v>
      </c>
      <c r="BP183" s="46">
        <v>9.67</v>
      </c>
      <c r="BQ183" s="46">
        <v>10.09</v>
      </c>
      <c r="BR183" s="46">
        <v>2.13</v>
      </c>
      <c r="BS183" s="46">
        <v>16.388000000000002</v>
      </c>
      <c r="BT183" s="46">
        <v>0.85960000000000003</v>
      </c>
      <c r="BU183" s="46" t="s">
        <v>18</v>
      </c>
      <c r="BV183" s="46">
        <v>9.67</v>
      </c>
      <c r="BW183" s="46">
        <v>10.09</v>
      </c>
      <c r="BX183" s="46">
        <v>2.2000000000000002</v>
      </c>
      <c r="BY183" s="46">
        <v>16.920000000000002</v>
      </c>
      <c r="BZ183" s="46">
        <v>0.83450000000000002</v>
      </c>
      <c r="CA183" s="46" t="s">
        <v>18</v>
      </c>
      <c r="CB183" s="46">
        <v>9.68</v>
      </c>
      <c r="CC183" s="46">
        <v>10.09</v>
      </c>
      <c r="CD183" s="46">
        <v>3.048</v>
      </c>
      <c r="CE183" s="46">
        <v>23.446999999999999</v>
      </c>
      <c r="CF183" s="46">
        <v>0.89739999999999998</v>
      </c>
      <c r="CG183" s="46" t="s">
        <v>18</v>
      </c>
      <c r="CH183" s="46">
        <v>9.68</v>
      </c>
      <c r="CI183" s="46">
        <v>10.09</v>
      </c>
      <c r="CJ183" s="46">
        <v>3.0369999999999999</v>
      </c>
      <c r="CK183" s="46">
        <v>23.364000000000001</v>
      </c>
      <c r="CL183" s="46">
        <v>0.86509999999999998</v>
      </c>
      <c r="CM183" s="46" t="s">
        <v>18</v>
      </c>
      <c r="CN183" s="46">
        <v>9.68</v>
      </c>
      <c r="CO183" s="46">
        <v>10.09</v>
      </c>
      <c r="CP183" s="46">
        <v>2.903</v>
      </c>
      <c r="CQ183" s="46">
        <v>22.331</v>
      </c>
      <c r="CR183" s="46">
        <v>0.78600000000000003</v>
      </c>
      <c r="CS183" s="46" t="s">
        <v>18</v>
      </c>
    </row>
    <row r="184" spans="1:97" ht="15.75" customHeight="1" x14ac:dyDescent="0.25">
      <c r="A184" s="46" t="s">
        <v>121</v>
      </c>
      <c r="B184" s="46">
        <v>106</v>
      </c>
      <c r="C184" s="46">
        <v>116</v>
      </c>
      <c r="D184" s="46" t="s">
        <v>83</v>
      </c>
      <c r="E184" s="46">
        <v>4.59</v>
      </c>
      <c r="F184" s="46">
        <v>2</v>
      </c>
      <c r="G184" s="46">
        <v>9</v>
      </c>
      <c r="H184" s="46">
        <v>4.4400000000000004</v>
      </c>
      <c r="I184" s="46">
        <v>4.7</v>
      </c>
      <c r="J184" s="46">
        <v>0.876</v>
      </c>
      <c r="K184" s="46">
        <v>9.7279999999999998</v>
      </c>
      <c r="L184" s="46">
        <v>0.94779999999999998</v>
      </c>
      <c r="M184" s="46" t="s">
        <v>19</v>
      </c>
      <c r="N184" s="46">
        <v>4.4400000000000004</v>
      </c>
      <c r="O184" s="46">
        <v>4.7</v>
      </c>
      <c r="P184" s="46">
        <v>0.81299999999999994</v>
      </c>
      <c r="Q184" s="46">
        <v>9.0329999999999995</v>
      </c>
      <c r="R184" s="46">
        <v>0.94350000000000001</v>
      </c>
      <c r="S184" s="46" t="s">
        <v>19</v>
      </c>
      <c r="T184" s="46">
        <v>4.4400000000000004</v>
      </c>
      <c r="U184" s="46">
        <v>4.7</v>
      </c>
      <c r="V184" s="46">
        <v>0.77700000000000002</v>
      </c>
      <c r="W184" s="46">
        <v>8.6389999999999993</v>
      </c>
      <c r="X184" s="46">
        <v>0.95950000000000002</v>
      </c>
      <c r="Y184" s="46" t="s">
        <v>19</v>
      </c>
      <c r="Z184" s="46">
        <v>4.4400000000000004</v>
      </c>
      <c r="AA184" s="46">
        <v>4.7</v>
      </c>
      <c r="AB184" s="46">
        <v>0.89200000000000002</v>
      </c>
      <c r="AC184" s="46">
        <v>9.9109999999999996</v>
      </c>
      <c r="AD184" s="46">
        <v>0.93989999999999996</v>
      </c>
      <c r="AE184" s="46" t="s">
        <v>19</v>
      </c>
      <c r="AF184" s="46">
        <v>4.4400000000000004</v>
      </c>
      <c r="AG184" s="46">
        <v>4.7</v>
      </c>
      <c r="AH184" s="46">
        <v>0.88100000000000001</v>
      </c>
      <c r="AI184" s="46">
        <v>9.7880000000000003</v>
      </c>
      <c r="AJ184" s="46">
        <v>0.94730000000000003</v>
      </c>
      <c r="AK184" s="46" t="s">
        <v>19</v>
      </c>
      <c r="AL184" s="46">
        <v>4.4400000000000004</v>
      </c>
      <c r="AM184" s="46">
        <v>4.7</v>
      </c>
      <c r="AN184" s="46">
        <v>0.89700000000000002</v>
      </c>
      <c r="AO184" s="46">
        <v>9.9649999999999999</v>
      </c>
      <c r="AP184" s="46">
        <v>0.94059999999999999</v>
      </c>
      <c r="AQ184" s="46" t="s">
        <v>19</v>
      </c>
      <c r="AR184" s="46">
        <v>4.4400000000000004</v>
      </c>
      <c r="AS184" s="46">
        <v>4.7</v>
      </c>
      <c r="AT184" s="46">
        <v>1.206</v>
      </c>
      <c r="AU184" s="46">
        <v>13.404</v>
      </c>
      <c r="AV184" s="46">
        <v>0.95350000000000001</v>
      </c>
      <c r="AW184" s="46" t="s">
        <v>19</v>
      </c>
      <c r="AX184" s="46">
        <v>4.4400000000000004</v>
      </c>
      <c r="AY184" s="46">
        <v>4.7</v>
      </c>
      <c r="AZ184" s="46">
        <v>1.1639999999999999</v>
      </c>
      <c r="BA184" s="46">
        <v>12.933</v>
      </c>
      <c r="BB184" s="46">
        <v>0.95609999999999995</v>
      </c>
      <c r="BC184" s="46" t="s">
        <v>19</v>
      </c>
      <c r="BD184" s="46"/>
      <c r="BE184" s="46"/>
      <c r="BF184" s="46"/>
      <c r="BG184" s="46"/>
      <c r="BH184" s="46"/>
      <c r="BI184" s="46"/>
      <c r="BJ184" s="46">
        <v>4.4400000000000004</v>
      </c>
      <c r="BK184" s="46">
        <v>4.7</v>
      </c>
      <c r="BL184" s="46">
        <v>1.464</v>
      </c>
      <c r="BM184" s="46">
        <v>16.271000000000001</v>
      </c>
      <c r="BN184" s="46">
        <v>0.93889999999999996</v>
      </c>
      <c r="BO184" s="46" t="s">
        <v>18</v>
      </c>
      <c r="BP184" s="46">
        <v>4.4400000000000004</v>
      </c>
      <c r="BQ184" s="46">
        <v>4.7</v>
      </c>
      <c r="BR184" s="46">
        <v>1.41</v>
      </c>
      <c r="BS184" s="46">
        <v>15.670999999999999</v>
      </c>
      <c r="BT184" s="46">
        <v>0.94340000000000002</v>
      </c>
      <c r="BU184" s="46" t="s">
        <v>19</v>
      </c>
      <c r="BV184" s="46">
        <v>4.4400000000000004</v>
      </c>
      <c r="BW184" s="46">
        <v>4.7</v>
      </c>
      <c r="BX184" s="46">
        <v>1.4159999999999999</v>
      </c>
      <c r="BY184" s="46">
        <v>15.737</v>
      </c>
      <c r="BZ184" s="46">
        <v>0.93379999999999996</v>
      </c>
      <c r="CA184" s="46" t="s">
        <v>18</v>
      </c>
      <c r="CB184" s="46">
        <v>4.4400000000000004</v>
      </c>
      <c r="CC184" s="46">
        <v>4.7</v>
      </c>
      <c r="CD184" s="46">
        <v>1.744</v>
      </c>
      <c r="CE184" s="46">
        <v>19.376000000000001</v>
      </c>
      <c r="CF184" s="46">
        <v>0.94889999999999997</v>
      </c>
      <c r="CG184" s="46" t="s">
        <v>19</v>
      </c>
      <c r="CH184" s="46">
        <v>4.4400000000000004</v>
      </c>
      <c r="CI184" s="46">
        <v>4.7</v>
      </c>
      <c r="CJ184" s="46">
        <v>1.7310000000000001</v>
      </c>
      <c r="CK184" s="46">
        <v>19.234000000000002</v>
      </c>
      <c r="CL184" s="46">
        <v>0.9345</v>
      </c>
      <c r="CM184" s="46" t="s">
        <v>19</v>
      </c>
      <c r="CN184" s="46">
        <v>4.4400000000000004</v>
      </c>
      <c r="CO184" s="46">
        <v>4.7</v>
      </c>
      <c r="CP184" s="46">
        <v>1.6779999999999999</v>
      </c>
      <c r="CQ184" s="46">
        <v>18.646000000000001</v>
      </c>
      <c r="CR184" s="46">
        <v>0.95650000000000002</v>
      </c>
      <c r="CS184" s="46" t="s">
        <v>19</v>
      </c>
    </row>
    <row r="185" spans="1:97" ht="15.75" customHeight="1" x14ac:dyDescent="0.25">
      <c r="A185" s="46" t="s">
        <v>121</v>
      </c>
      <c r="B185" s="46">
        <v>106</v>
      </c>
      <c r="C185" s="46">
        <v>116</v>
      </c>
      <c r="D185" s="46" t="s">
        <v>83</v>
      </c>
      <c r="E185" s="46">
        <v>4.59</v>
      </c>
      <c r="F185" s="46">
        <v>3</v>
      </c>
      <c r="G185" s="46">
        <v>9</v>
      </c>
      <c r="H185" s="46">
        <v>4.4800000000000004</v>
      </c>
      <c r="I185" s="46">
        <v>4.66</v>
      </c>
      <c r="J185" s="46">
        <v>0.83599999999999997</v>
      </c>
      <c r="K185" s="46">
        <v>9.2859999999999996</v>
      </c>
      <c r="L185" s="46">
        <v>0.96579999999999999</v>
      </c>
      <c r="M185" s="46" t="s">
        <v>19</v>
      </c>
      <c r="N185" s="46">
        <v>4.4800000000000004</v>
      </c>
      <c r="O185" s="46">
        <v>4.6500000000000004</v>
      </c>
      <c r="P185" s="46">
        <v>0.8</v>
      </c>
      <c r="Q185" s="46">
        <v>8.89</v>
      </c>
      <c r="R185" s="46">
        <v>0.95450000000000002</v>
      </c>
      <c r="S185" s="46" t="s">
        <v>19</v>
      </c>
      <c r="T185" s="46">
        <v>4.4800000000000004</v>
      </c>
      <c r="U185" s="46">
        <v>4.66</v>
      </c>
      <c r="V185" s="46">
        <v>0.81200000000000006</v>
      </c>
      <c r="W185" s="46">
        <v>9.0229999999999997</v>
      </c>
      <c r="X185" s="46">
        <v>0.95640000000000003</v>
      </c>
      <c r="Y185" s="46" t="s">
        <v>19</v>
      </c>
      <c r="Z185" s="46">
        <v>4.4800000000000004</v>
      </c>
      <c r="AA185" s="46">
        <v>4.66</v>
      </c>
      <c r="AB185" s="46">
        <v>0.86599999999999999</v>
      </c>
      <c r="AC185" s="46">
        <v>9.6259999999999994</v>
      </c>
      <c r="AD185" s="46">
        <v>0.94979999999999998</v>
      </c>
      <c r="AE185" s="46" t="s">
        <v>19</v>
      </c>
      <c r="AF185" s="46">
        <v>4.4800000000000004</v>
      </c>
      <c r="AG185" s="46">
        <v>4.66</v>
      </c>
      <c r="AH185" s="46">
        <v>0.872</v>
      </c>
      <c r="AI185" s="46">
        <v>9.6839999999999993</v>
      </c>
      <c r="AJ185" s="46">
        <v>0.95979999999999999</v>
      </c>
      <c r="AK185" s="46" t="s">
        <v>19</v>
      </c>
      <c r="AL185" s="46">
        <v>4.4800000000000004</v>
      </c>
      <c r="AM185" s="46">
        <v>4.6500000000000004</v>
      </c>
      <c r="AN185" s="46">
        <v>0.90100000000000002</v>
      </c>
      <c r="AO185" s="46">
        <v>10.007999999999999</v>
      </c>
      <c r="AP185" s="46">
        <v>0.96509999999999996</v>
      </c>
      <c r="AQ185" s="46" t="s">
        <v>19</v>
      </c>
      <c r="AR185" s="46">
        <v>4.4800000000000004</v>
      </c>
      <c r="AS185" s="46">
        <v>4.66</v>
      </c>
      <c r="AT185" s="46">
        <v>1.179</v>
      </c>
      <c r="AU185" s="46">
        <v>13.096</v>
      </c>
      <c r="AV185" s="46">
        <v>0.94820000000000004</v>
      </c>
      <c r="AW185" s="46" t="s">
        <v>19</v>
      </c>
      <c r="AX185" s="46">
        <v>4.4800000000000004</v>
      </c>
      <c r="AY185" s="46">
        <v>4.66</v>
      </c>
      <c r="AZ185" s="46">
        <v>1.123</v>
      </c>
      <c r="BA185" s="46">
        <v>12.481999999999999</v>
      </c>
      <c r="BB185" s="46">
        <v>0.96479999999999999</v>
      </c>
      <c r="BC185" s="46" t="s">
        <v>19</v>
      </c>
      <c r="BD185" s="46"/>
      <c r="BE185" s="46"/>
      <c r="BF185" s="46"/>
      <c r="BG185" s="46"/>
      <c r="BH185" s="46"/>
      <c r="BI185" s="46"/>
      <c r="BJ185" s="46">
        <v>4.4800000000000004</v>
      </c>
      <c r="BK185" s="46">
        <v>4.66</v>
      </c>
      <c r="BL185" s="46">
        <v>1.397</v>
      </c>
      <c r="BM185" s="46">
        <v>15.523999999999999</v>
      </c>
      <c r="BN185" s="46">
        <v>0.93789999999999996</v>
      </c>
      <c r="BO185" s="46" t="s">
        <v>19</v>
      </c>
      <c r="BP185" s="46">
        <v>4.4800000000000004</v>
      </c>
      <c r="BQ185" s="46">
        <v>4.6500000000000004</v>
      </c>
      <c r="BR185" s="46">
        <v>1.375</v>
      </c>
      <c r="BS185" s="46">
        <v>15.281000000000001</v>
      </c>
      <c r="BT185" s="46">
        <v>0.96050000000000002</v>
      </c>
      <c r="BU185" s="46" t="s">
        <v>19</v>
      </c>
      <c r="BV185" s="46">
        <v>4.4800000000000004</v>
      </c>
      <c r="BW185" s="46">
        <v>4.6500000000000004</v>
      </c>
      <c r="BX185" s="46">
        <v>1.403</v>
      </c>
      <c r="BY185" s="46">
        <v>15.593999999999999</v>
      </c>
      <c r="BZ185" s="46">
        <v>0.95369999999999999</v>
      </c>
      <c r="CA185" s="46" t="s">
        <v>19</v>
      </c>
      <c r="CB185" s="46">
        <v>4.4800000000000004</v>
      </c>
      <c r="CC185" s="46">
        <v>4.66</v>
      </c>
      <c r="CD185" s="46">
        <v>1.7370000000000001</v>
      </c>
      <c r="CE185" s="46">
        <v>19.297000000000001</v>
      </c>
      <c r="CF185" s="46">
        <v>0.96009999999999995</v>
      </c>
      <c r="CG185" s="46" t="s">
        <v>19</v>
      </c>
      <c r="CH185" s="46">
        <v>4.4800000000000004</v>
      </c>
      <c r="CI185" s="46">
        <v>4.6500000000000004</v>
      </c>
      <c r="CJ185" s="46">
        <v>1.704</v>
      </c>
      <c r="CK185" s="46">
        <v>18.937999999999999</v>
      </c>
      <c r="CL185" s="46">
        <v>0.96079999999999999</v>
      </c>
      <c r="CM185" s="46" t="s">
        <v>19</v>
      </c>
      <c r="CN185" s="46">
        <v>4.4800000000000004</v>
      </c>
      <c r="CO185" s="46">
        <v>4.66</v>
      </c>
      <c r="CP185" s="46">
        <v>1.639</v>
      </c>
      <c r="CQ185" s="46">
        <v>18.207000000000001</v>
      </c>
      <c r="CR185" s="46">
        <v>0.95020000000000004</v>
      </c>
      <c r="CS185" s="46" t="s">
        <v>19</v>
      </c>
    </row>
    <row r="186" spans="1:97" ht="15.75" customHeight="1" x14ac:dyDescent="0.25">
      <c r="A186" s="46" t="s">
        <v>121</v>
      </c>
      <c r="B186" s="46">
        <v>109</v>
      </c>
      <c r="C186" s="46">
        <v>116</v>
      </c>
      <c r="D186" s="46" t="s">
        <v>84</v>
      </c>
      <c r="E186" s="46">
        <v>3.59</v>
      </c>
      <c r="F186" s="46">
        <v>2</v>
      </c>
      <c r="G186" s="46">
        <v>6</v>
      </c>
      <c r="H186" s="46">
        <v>3.49</v>
      </c>
      <c r="I186" s="46">
        <v>3.79</v>
      </c>
      <c r="J186" s="46">
        <v>0.93400000000000005</v>
      </c>
      <c r="K186" s="46">
        <v>15.561</v>
      </c>
      <c r="L186" s="46">
        <v>0.96850000000000003</v>
      </c>
      <c r="M186" s="46" t="s">
        <v>19</v>
      </c>
      <c r="N186" s="46">
        <v>3.49</v>
      </c>
      <c r="O186" s="46">
        <v>3.79</v>
      </c>
      <c r="P186" s="46">
        <v>0.879</v>
      </c>
      <c r="Q186" s="46">
        <v>14.644</v>
      </c>
      <c r="R186" s="46">
        <v>0.96199999999999997</v>
      </c>
      <c r="S186" s="46" t="s">
        <v>19</v>
      </c>
      <c r="T186" s="46">
        <v>3.49</v>
      </c>
      <c r="U186" s="46">
        <v>3.79</v>
      </c>
      <c r="V186" s="46">
        <v>0.85599999999999998</v>
      </c>
      <c r="W186" s="46">
        <v>14.271000000000001</v>
      </c>
      <c r="X186" s="46">
        <v>0.96389999999999998</v>
      </c>
      <c r="Y186" s="46" t="s">
        <v>19</v>
      </c>
      <c r="Z186" s="46">
        <v>3.49</v>
      </c>
      <c r="AA186" s="46">
        <v>3.79</v>
      </c>
      <c r="AB186" s="46">
        <v>0.95899999999999996</v>
      </c>
      <c r="AC186" s="46">
        <v>15.975</v>
      </c>
      <c r="AD186" s="46">
        <v>0.93310000000000004</v>
      </c>
      <c r="AE186" s="46" t="s">
        <v>19</v>
      </c>
      <c r="AF186" s="46">
        <v>3.49</v>
      </c>
      <c r="AG186" s="46">
        <v>3.79</v>
      </c>
      <c r="AH186" s="46">
        <v>0.91600000000000004</v>
      </c>
      <c r="AI186" s="46">
        <v>15.265000000000001</v>
      </c>
      <c r="AJ186" s="46">
        <v>0.9556</v>
      </c>
      <c r="AK186" s="46" t="s">
        <v>19</v>
      </c>
      <c r="AL186" s="46">
        <v>3.49</v>
      </c>
      <c r="AM186" s="46">
        <v>3.79</v>
      </c>
      <c r="AN186" s="46">
        <v>0.96799999999999997</v>
      </c>
      <c r="AO186" s="46">
        <v>16.134</v>
      </c>
      <c r="AP186" s="46">
        <v>0.96240000000000003</v>
      </c>
      <c r="AQ186" s="46" t="s">
        <v>19</v>
      </c>
      <c r="AR186" s="46">
        <v>3.49</v>
      </c>
      <c r="AS186" s="46">
        <v>3.79</v>
      </c>
      <c r="AT186" s="46">
        <v>1.268</v>
      </c>
      <c r="AU186" s="46">
        <v>21.131</v>
      </c>
      <c r="AV186" s="46">
        <v>0.95140000000000002</v>
      </c>
      <c r="AW186" s="46" t="s">
        <v>19</v>
      </c>
      <c r="AX186" s="46">
        <v>3.49</v>
      </c>
      <c r="AY186" s="46">
        <v>3.79</v>
      </c>
      <c r="AZ186" s="46">
        <v>1.228</v>
      </c>
      <c r="BA186" s="46">
        <v>20.468</v>
      </c>
      <c r="BB186" s="46">
        <v>0.95930000000000004</v>
      </c>
      <c r="BC186" s="46" t="s">
        <v>19</v>
      </c>
      <c r="BD186" s="46"/>
      <c r="BE186" s="46"/>
      <c r="BF186" s="46"/>
      <c r="BG186" s="46"/>
      <c r="BH186" s="46"/>
      <c r="BI186" s="46"/>
      <c r="BJ186" s="46">
        <v>3.49</v>
      </c>
      <c r="BK186" s="46">
        <v>3.79</v>
      </c>
      <c r="BL186" s="46">
        <v>1.5249999999999999</v>
      </c>
      <c r="BM186" s="46">
        <v>25.408000000000001</v>
      </c>
      <c r="BN186" s="46">
        <v>0.95660000000000001</v>
      </c>
      <c r="BO186" s="46" t="s">
        <v>19</v>
      </c>
      <c r="BP186" s="46">
        <v>3.49</v>
      </c>
      <c r="BQ186" s="46">
        <v>3.79</v>
      </c>
      <c r="BR186" s="46">
        <v>1.47</v>
      </c>
      <c r="BS186" s="46">
        <v>24.504999999999999</v>
      </c>
      <c r="BT186" s="46">
        <v>0.96040000000000003</v>
      </c>
      <c r="BU186" s="46" t="s">
        <v>19</v>
      </c>
      <c r="BV186" s="46">
        <v>3.49</v>
      </c>
      <c r="BW186" s="46">
        <v>3.79</v>
      </c>
      <c r="BX186" s="46">
        <v>1.508</v>
      </c>
      <c r="BY186" s="46">
        <v>25.135999999999999</v>
      </c>
      <c r="BZ186" s="46">
        <v>0.95940000000000003</v>
      </c>
      <c r="CA186" s="46" t="s">
        <v>19</v>
      </c>
      <c r="CB186" s="46">
        <v>3.49</v>
      </c>
      <c r="CC186" s="46">
        <v>3.79</v>
      </c>
      <c r="CD186" s="46">
        <v>1.655</v>
      </c>
      <c r="CE186" s="46">
        <v>27.574999999999999</v>
      </c>
      <c r="CF186" s="46">
        <v>0.96640000000000004</v>
      </c>
      <c r="CG186" s="46" t="s">
        <v>19</v>
      </c>
      <c r="CH186" s="46">
        <v>3.49</v>
      </c>
      <c r="CI186" s="46">
        <v>3.79</v>
      </c>
      <c r="CJ186" s="46">
        <v>1.64</v>
      </c>
      <c r="CK186" s="46">
        <v>27.334</v>
      </c>
      <c r="CL186" s="46">
        <v>0.95660000000000001</v>
      </c>
      <c r="CM186" s="46" t="s">
        <v>19</v>
      </c>
      <c r="CN186" s="46">
        <v>3.49</v>
      </c>
      <c r="CO186" s="46">
        <v>3.79</v>
      </c>
      <c r="CP186" s="46">
        <v>1.6060000000000001</v>
      </c>
      <c r="CQ186" s="46">
        <v>26.773</v>
      </c>
      <c r="CR186" s="46">
        <v>0.96819999999999995</v>
      </c>
      <c r="CS186" s="46" t="s">
        <v>19</v>
      </c>
    </row>
    <row r="187" spans="1:97" ht="15.75" customHeight="1" x14ac:dyDescent="0.25">
      <c r="A187" s="46" t="s">
        <v>121</v>
      </c>
      <c r="B187" s="46">
        <v>109</v>
      </c>
      <c r="C187" s="46">
        <v>117</v>
      </c>
      <c r="D187" s="46" t="s">
        <v>85</v>
      </c>
      <c r="E187" s="46">
        <v>5.55</v>
      </c>
      <c r="F187" s="46">
        <v>2</v>
      </c>
      <c r="G187" s="46">
        <v>7</v>
      </c>
      <c r="H187" s="46">
        <v>5.32</v>
      </c>
      <c r="I187" s="46">
        <v>5.6</v>
      </c>
      <c r="J187" s="46">
        <v>0.91300000000000003</v>
      </c>
      <c r="K187" s="46">
        <v>13.048</v>
      </c>
      <c r="L187" s="46">
        <v>0.87439999999999996</v>
      </c>
      <c r="M187" s="46" t="s">
        <v>18</v>
      </c>
      <c r="N187" s="46">
        <v>5.32</v>
      </c>
      <c r="O187" s="46">
        <v>5.6</v>
      </c>
      <c r="P187" s="46">
        <v>0.81799999999999995</v>
      </c>
      <c r="Q187" s="46">
        <v>11.688000000000001</v>
      </c>
      <c r="R187" s="46">
        <v>0.88229999999999997</v>
      </c>
      <c r="S187" s="46" t="s">
        <v>18</v>
      </c>
      <c r="T187" s="46">
        <v>5.32</v>
      </c>
      <c r="U187" s="46">
        <v>5.61</v>
      </c>
      <c r="V187" s="46">
        <v>0.80300000000000005</v>
      </c>
      <c r="W187" s="46">
        <v>11.475</v>
      </c>
      <c r="X187" s="46">
        <v>0.90539999999999998</v>
      </c>
      <c r="Y187" s="46" t="s">
        <v>18</v>
      </c>
      <c r="Z187" s="46">
        <v>5.32</v>
      </c>
      <c r="AA187" s="46">
        <v>5.61</v>
      </c>
      <c r="AB187" s="46">
        <v>0.91200000000000003</v>
      </c>
      <c r="AC187" s="46">
        <v>13.023999999999999</v>
      </c>
      <c r="AD187" s="46">
        <v>0.87319999999999998</v>
      </c>
      <c r="AE187" s="46" t="s">
        <v>18</v>
      </c>
      <c r="AF187" s="46">
        <v>5.32</v>
      </c>
      <c r="AG187" s="46">
        <v>5.6</v>
      </c>
      <c r="AH187" s="46">
        <v>0.93500000000000005</v>
      </c>
      <c r="AI187" s="46">
        <v>13.353</v>
      </c>
      <c r="AJ187" s="46">
        <v>0.86499999999999999</v>
      </c>
      <c r="AK187" s="46" t="s">
        <v>18</v>
      </c>
      <c r="AL187" s="46">
        <v>5.32</v>
      </c>
      <c r="AM187" s="46">
        <v>5.6</v>
      </c>
      <c r="AN187" s="46">
        <v>0.95</v>
      </c>
      <c r="AO187" s="46">
        <v>13.574999999999999</v>
      </c>
      <c r="AP187" s="46">
        <v>0.88380000000000003</v>
      </c>
      <c r="AQ187" s="46" t="s">
        <v>18</v>
      </c>
      <c r="AR187" s="46">
        <v>5.32</v>
      </c>
      <c r="AS187" s="46">
        <v>5.6</v>
      </c>
      <c r="AT187" s="46">
        <v>1.327</v>
      </c>
      <c r="AU187" s="46">
        <v>18.963000000000001</v>
      </c>
      <c r="AV187" s="46">
        <v>0.88449999999999995</v>
      </c>
      <c r="AW187" s="46" t="s">
        <v>18</v>
      </c>
      <c r="AX187" s="46">
        <v>5.32</v>
      </c>
      <c r="AY187" s="46">
        <v>5.6</v>
      </c>
      <c r="AZ187" s="46">
        <v>1.2649999999999999</v>
      </c>
      <c r="BA187" s="46">
        <v>18.068999999999999</v>
      </c>
      <c r="BB187" s="46">
        <v>0.86960000000000004</v>
      </c>
      <c r="BC187" s="46" t="s">
        <v>18</v>
      </c>
      <c r="BD187" s="46"/>
      <c r="BE187" s="46"/>
      <c r="BF187" s="46"/>
      <c r="BG187" s="46"/>
      <c r="BH187" s="46"/>
      <c r="BI187" s="46"/>
      <c r="BJ187" s="46">
        <v>5.32</v>
      </c>
      <c r="BK187" s="46">
        <v>5.6</v>
      </c>
      <c r="BL187" s="46">
        <v>2.0249999999999999</v>
      </c>
      <c r="BM187" s="46">
        <v>28.934000000000001</v>
      </c>
      <c r="BN187" s="46">
        <v>0.81659999999999999</v>
      </c>
      <c r="BO187" s="46" t="s">
        <v>18</v>
      </c>
      <c r="BP187" s="46">
        <v>5.32</v>
      </c>
      <c r="BQ187" s="46">
        <v>5.6</v>
      </c>
      <c r="BR187" s="46">
        <v>1.9419999999999999</v>
      </c>
      <c r="BS187" s="46">
        <v>27.745999999999999</v>
      </c>
      <c r="BT187" s="46">
        <v>0.84499999999999997</v>
      </c>
      <c r="BU187" s="46" t="s">
        <v>18</v>
      </c>
      <c r="BV187" s="46">
        <v>5.32</v>
      </c>
      <c r="BW187" s="46">
        <v>5.6</v>
      </c>
      <c r="BX187" s="46">
        <v>2.02</v>
      </c>
      <c r="BY187" s="46">
        <v>28.853000000000002</v>
      </c>
      <c r="BZ187" s="46">
        <v>0.80969999999999998</v>
      </c>
      <c r="CA187" s="46" t="s">
        <v>18</v>
      </c>
      <c r="CB187" s="46">
        <v>5.32</v>
      </c>
      <c r="CC187" s="46">
        <v>5.6</v>
      </c>
      <c r="CD187" s="46">
        <v>2.2349999999999999</v>
      </c>
      <c r="CE187" s="46">
        <v>31.934000000000001</v>
      </c>
      <c r="CF187" s="46">
        <v>0.85980000000000001</v>
      </c>
      <c r="CG187" s="46" t="s">
        <v>18</v>
      </c>
      <c r="CH187" s="46">
        <v>5.32</v>
      </c>
      <c r="CI187" s="46">
        <v>5.6</v>
      </c>
      <c r="CJ187" s="46">
        <v>2.218</v>
      </c>
      <c r="CK187" s="46">
        <v>31.68</v>
      </c>
      <c r="CL187" s="46">
        <v>0.84419999999999995</v>
      </c>
      <c r="CM187" s="46" t="s">
        <v>18</v>
      </c>
      <c r="CN187" s="46">
        <v>5.32</v>
      </c>
      <c r="CO187" s="46">
        <v>5.6</v>
      </c>
      <c r="CP187" s="46">
        <v>2.194</v>
      </c>
      <c r="CQ187" s="46">
        <v>31.343</v>
      </c>
      <c r="CR187" s="46">
        <v>0.82030000000000003</v>
      </c>
      <c r="CS187" s="46" t="s">
        <v>18</v>
      </c>
    </row>
    <row r="188" spans="1:97" ht="15.75" customHeight="1" x14ac:dyDescent="0.25">
      <c r="A188" s="46" t="s">
        <v>121</v>
      </c>
      <c r="B188" s="46">
        <v>117</v>
      </c>
      <c r="C188" s="46">
        <v>121</v>
      </c>
      <c r="D188" s="46" t="s">
        <v>86</v>
      </c>
      <c r="E188" s="46">
        <v>13.46</v>
      </c>
      <c r="F188" s="46">
        <v>1</v>
      </c>
      <c r="G188" s="46">
        <v>3</v>
      </c>
      <c r="H188" s="46">
        <v>13.35</v>
      </c>
      <c r="I188" s="46">
        <v>13.69</v>
      </c>
      <c r="J188" s="46">
        <v>4.7E-2</v>
      </c>
      <c r="K188" s="46">
        <v>1.5569999999999999</v>
      </c>
      <c r="L188" s="46">
        <v>0.89270000000000005</v>
      </c>
      <c r="M188" s="46" t="s">
        <v>18</v>
      </c>
      <c r="N188" s="46">
        <v>13.35</v>
      </c>
      <c r="O188" s="46">
        <v>13.7</v>
      </c>
      <c r="P188" s="46">
        <v>2.8000000000000001E-2</v>
      </c>
      <c r="Q188" s="46">
        <v>0.92800000000000005</v>
      </c>
      <c r="R188" s="46">
        <v>0.90539999999999998</v>
      </c>
      <c r="S188" s="46" t="s">
        <v>18</v>
      </c>
      <c r="T188" s="46">
        <v>13.35</v>
      </c>
      <c r="U188" s="46">
        <v>13.7</v>
      </c>
      <c r="V188" s="46">
        <v>3.1E-2</v>
      </c>
      <c r="W188" s="46">
        <v>1.046</v>
      </c>
      <c r="X188" s="46">
        <v>0.89900000000000002</v>
      </c>
      <c r="Y188" s="46" t="s">
        <v>18</v>
      </c>
      <c r="Z188" s="46">
        <v>13.35</v>
      </c>
      <c r="AA188" s="46">
        <v>13.69</v>
      </c>
      <c r="AB188" s="46">
        <v>5.2999999999999999E-2</v>
      </c>
      <c r="AC188" s="46">
        <v>1.7629999999999999</v>
      </c>
      <c r="AD188" s="46">
        <v>0.88080000000000003</v>
      </c>
      <c r="AE188" s="46" t="s">
        <v>18</v>
      </c>
      <c r="AF188" s="46">
        <v>13.35</v>
      </c>
      <c r="AG188" s="46">
        <v>13.7</v>
      </c>
      <c r="AH188" s="46">
        <v>4.9000000000000002E-2</v>
      </c>
      <c r="AI188" s="46">
        <v>1.631</v>
      </c>
      <c r="AJ188" s="46">
        <v>0.90910000000000002</v>
      </c>
      <c r="AK188" s="46" t="s">
        <v>18</v>
      </c>
      <c r="AL188" s="46">
        <v>13.35</v>
      </c>
      <c r="AM188" s="46">
        <v>13.7</v>
      </c>
      <c r="AN188" s="46">
        <v>4.3999999999999997E-2</v>
      </c>
      <c r="AO188" s="46">
        <v>1.452</v>
      </c>
      <c r="AP188" s="46">
        <v>0.90710000000000002</v>
      </c>
      <c r="AQ188" s="46" t="s">
        <v>18</v>
      </c>
      <c r="AR188" s="46">
        <v>13.35</v>
      </c>
      <c r="AS188" s="46">
        <v>13.69</v>
      </c>
      <c r="AT188" s="46">
        <v>4.9000000000000002E-2</v>
      </c>
      <c r="AU188" s="46">
        <v>1.633</v>
      </c>
      <c r="AV188" s="46">
        <v>0.90139999999999998</v>
      </c>
      <c r="AW188" s="46" t="s">
        <v>18</v>
      </c>
      <c r="AX188" s="46">
        <v>13.35</v>
      </c>
      <c r="AY188" s="46">
        <v>13.69</v>
      </c>
      <c r="AZ188" s="46">
        <v>5.5E-2</v>
      </c>
      <c r="BA188" s="46">
        <v>1.8240000000000001</v>
      </c>
      <c r="BB188" s="46">
        <v>0.91890000000000005</v>
      </c>
      <c r="BC188" s="46" t="s">
        <v>18</v>
      </c>
      <c r="BD188" s="46"/>
      <c r="BE188" s="46"/>
      <c r="BF188" s="46"/>
      <c r="BG188" s="46"/>
      <c r="BH188" s="46"/>
      <c r="BI188" s="46"/>
      <c r="BJ188" s="46">
        <v>13.35</v>
      </c>
      <c r="BK188" s="46">
        <v>13.69</v>
      </c>
      <c r="BL188" s="46">
        <v>0.21199999999999999</v>
      </c>
      <c r="BM188" s="46">
        <v>7.0529999999999999</v>
      </c>
      <c r="BN188" s="46">
        <v>0.92430000000000001</v>
      </c>
      <c r="BO188" s="46" t="s">
        <v>18</v>
      </c>
      <c r="BP188" s="46">
        <v>13.35</v>
      </c>
      <c r="BQ188" s="46">
        <v>13.69</v>
      </c>
      <c r="BR188" s="46">
        <v>0.17799999999999999</v>
      </c>
      <c r="BS188" s="46">
        <v>5.9180000000000001</v>
      </c>
      <c r="BT188" s="46">
        <v>0.92769999999999997</v>
      </c>
      <c r="BU188" s="46" t="s">
        <v>18</v>
      </c>
      <c r="BV188" s="46">
        <v>13.35</v>
      </c>
      <c r="BW188" s="46">
        <v>13.69</v>
      </c>
      <c r="BX188" s="46">
        <v>0.21099999999999999</v>
      </c>
      <c r="BY188" s="46">
        <v>7.0380000000000003</v>
      </c>
      <c r="BZ188" s="46">
        <v>0.93679999999999997</v>
      </c>
      <c r="CA188" s="46" t="s">
        <v>18</v>
      </c>
      <c r="CB188" s="46">
        <v>13.35</v>
      </c>
      <c r="CC188" s="46">
        <v>13.7</v>
      </c>
      <c r="CD188" s="46">
        <v>0.81499999999999995</v>
      </c>
      <c r="CE188" s="46">
        <v>27.152999999999999</v>
      </c>
      <c r="CF188" s="46">
        <v>0.90280000000000005</v>
      </c>
      <c r="CG188" s="46" t="s">
        <v>18</v>
      </c>
      <c r="CH188" s="46">
        <v>13.34</v>
      </c>
      <c r="CI188" s="46">
        <v>13.69</v>
      </c>
      <c r="CJ188" s="46">
        <v>0.79300000000000004</v>
      </c>
      <c r="CK188" s="46">
        <v>26.45</v>
      </c>
      <c r="CL188" s="46">
        <v>0.90100000000000002</v>
      </c>
      <c r="CM188" s="46" t="s">
        <v>18</v>
      </c>
      <c r="CN188" s="46">
        <v>13.35</v>
      </c>
      <c r="CO188" s="46">
        <v>13.7</v>
      </c>
      <c r="CP188" s="46">
        <v>0.79700000000000004</v>
      </c>
      <c r="CQ188" s="46">
        <v>26.562999999999999</v>
      </c>
      <c r="CR188" s="46">
        <v>0.8992</v>
      </c>
      <c r="CS188" s="46" t="s">
        <v>18</v>
      </c>
    </row>
    <row r="189" spans="1:97" ht="15.75" customHeight="1" x14ac:dyDescent="0.25">
      <c r="A189" s="46" t="s">
        <v>121</v>
      </c>
      <c r="B189" s="46">
        <v>117</v>
      </c>
      <c r="C189" s="46">
        <v>138</v>
      </c>
      <c r="D189" s="46" t="s">
        <v>87</v>
      </c>
      <c r="E189" s="46">
        <v>9.91</v>
      </c>
      <c r="F189" s="46">
        <v>4</v>
      </c>
      <c r="G189" s="46">
        <v>19</v>
      </c>
      <c r="H189" s="46">
        <v>9.85</v>
      </c>
      <c r="I189" s="46">
        <v>10</v>
      </c>
      <c r="J189" s="46">
        <v>0.438</v>
      </c>
      <c r="K189" s="46">
        <v>2.306</v>
      </c>
      <c r="L189" s="46">
        <v>0.92149999999999999</v>
      </c>
      <c r="M189" s="46" t="s">
        <v>19</v>
      </c>
      <c r="N189" s="46">
        <v>9.84</v>
      </c>
      <c r="O189" s="46">
        <v>9.99</v>
      </c>
      <c r="P189" s="46">
        <v>0.45100000000000001</v>
      </c>
      <c r="Q189" s="46">
        <v>2.3759999999999999</v>
      </c>
      <c r="R189" s="46">
        <v>0.92979999999999996</v>
      </c>
      <c r="S189" s="46" t="s">
        <v>18</v>
      </c>
      <c r="T189" s="46">
        <v>9.84</v>
      </c>
      <c r="U189" s="46">
        <v>10</v>
      </c>
      <c r="V189" s="46">
        <v>0.36599999999999999</v>
      </c>
      <c r="W189" s="46">
        <v>1.927</v>
      </c>
      <c r="X189" s="46">
        <v>0.92789999999999995</v>
      </c>
      <c r="Y189" s="46" t="s">
        <v>19</v>
      </c>
      <c r="Z189" s="46">
        <v>9.85</v>
      </c>
      <c r="AA189" s="46">
        <v>10</v>
      </c>
      <c r="AB189" s="46">
        <v>0.68100000000000005</v>
      </c>
      <c r="AC189" s="46">
        <v>3.5830000000000002</v>
      </c>
      <c r="AD189" s="46">
        <v>0.90980000000000005</v>
      </c>
      <c r="AE189" s="46" t="s">
        <v>19</v>
      </c>
      <c r="AF189" s="46">
        <v>9.84</v>
      </c>
      <c r="AG189" s="46">
        <v>10</v>
      </c>
      <c r="AH189" s="46">
        <v>0.77</v>
      </c>
      <c r="AI189" s="46">
        <v>4.0549999999999997</v>
      </c>
      <c r="AJ189" s="46">
        <v>0.91590000000000005</v>
      </c>
      <c r="AK189" s="46" t="s">
        <v>19</v>
      </c>
      <c r="AL189" s="46">
        <v>9.84</v>
      </c>
      <c r="AM189" s="46">
        <v>9.99</v>
      </c>
      <c r="AN189" s="46">
        <v>0.76200000000000001</v>
      </c>
      <c r="AO189" s="46">
        <v>4.0119999999999996</v>
      </c>
      <c r="AP189" s="46">
        <v>0.92169999999999996</v>
      </c>
      <c r="AQ189" s="46" t="s">
        <v>18</v>
      </c>
      <c r="AR189" s="46">
        <v>9.85</v>
      </c>
      <c r="AS189" s="46">
        <v>10</v>
      </c>
      <c r="AT189" s="46">
        <v>2.5230000000000001</v>
      </c>
      <c r="AU189" s="46">
        <v>13.28</v>
      </c>
      <c r="AV189" s="46">
        <v>0.89549999999999996</v>
      </c>
      <c r="AW189" s="46" t="s">
        <v>18</v>
      </c>
      <c r="AX189" s="46">
        <v>9.85</v>
      </c>
      <c r="AY189" s="46">
        <v>10</v>
      </c>
      <c r="AZ189" s="46">
        <v>2.3559999999999999</v>
      </c>
      <c r="BA189" s="46">
        <v>12.398999999999999</v>
      </c>
      <c r="BB189" s="46">
        <v>0.89880000000000004</v>
      </c>
      <c r="BC189" s="46" t="s">
        <v>18</v>
      </c>
      <c r="BD189" s="46"/>
      <c r="BE189" s="46"/>
      <c r="BF189" s="46"/>
      <c r="BG189" s="46"/>
      <c r="BH189" s="46"/>
      <c r="BI189" s="46"/>
      <c r="BJ189" s="46">
        <v>9.85</v>
      </c>
      <c r="BK189" s="46">
        <v>10</v>
      </c>
      <c r="BL189" s="46">
        <v>3.5779999999999998</v>
      </c>
      <c r="BM189" s="46">
        <v>18.829999999999998</v>
      </c>
      <c r="BN189" s="46">
        <v>0.90239999999999998</v>
      </c>
      <c r="BO189" s="46" t="s">
        <v>19</v>
      </c>
      <c r="BP189" s="46">
        <v>9.84</v>
      </c>
      <c r="BQ189" s="46">
        <v>9.99</v>
      </c>
      <c r="BR189" s="46">
        <v>3.47</v>
      </c>
      <c r="BS189" s="46">
        <v>18.263000000000002</v>
      </c>
      <c r="BT189" s="46">
        <v>0.8962</v>
      </c>
      <c r="BU189" s="46" t="s">
        <v>18</v>
      </c>
      <c r="BV189" s="46">
        <v>9.84</v>
      </c>
      <c r="BW189" s="46">
        <v>9.99</v>
      </c>
      <c r="BX189" s="46">
        <v>3.5369999999999999</v>
      </c>
      <c r="BY189" s="46">
        <v>18.616</v>
      </c>
      <c r="BZ189" s="46">
        <v>0.86829999999999996</v>
      </c>
      <c r="CA189" s="46" t="s">
        <v>18</v>
      </c>
      <c r="CB189" s="46">
        <v>9.84</v>
      </c>
      <c r="CC189" s="46">
        <v>9.99</v>
      </c>
      <c r="CD189" s="46">
        <v>4.83</v>
      </c>
      <c r="CE189" s="46">
        <v>25.42</v>
      </c>
      <c r="CF189" s="46">
        <v>0.89739999999999998</v>
      </c>
      <c r="CG189" s="46" t="s">
        <v>18</v>
      </c>
      <c r="CH189" s="46">
        <v>9.84</v>
      </c>
      <c r="CI189" s="46">
        <v>9.99</v>
      </c>
      <c r="CJ189" s="46">
        <v>4.774</v>
      </c>
      <c r="CK189" s="46">
        <v>25.125</v>
      </c>
      <c r="CL189" s="46">
        <v>0.90169999999999995</v>
      </c>
      <c r="CM189" s="46" t="s">
        <v>19</v>
      </c>
      <c r="CN189" s="46">
        <v>9.84</v>
      </c>
      <c r="CO189" s="46">
        <v>9.99</v>
      </c>
      <c r="CP189" s="46">
        <v>4.6790000000000003</v>
      </c>
      <c r="CQ189" s="46">
        <v>24.629000000000001</v>
      </c>
      <c r="CR189" s="46">
        <v>0.87219999999999998</v>
      </c>
      <c r="CS189" s="46" t="s">
        <v>18</v>
      </c>
    </row>
    <row r="190" spans="1:97" ht="15.75" customHeight="1" x14ac:dyDescent="0.25">
      <c r="A190" s="46" t="s">
        <v>121</v>
      </c>
      <c r="B190" s="46">
        <v>117</v>
      </c>
      <c r="C190" s="46">
        <v>138</v>
      </c>
      <c r="D190" s="46" t="s">
        <v>87</v>
      </c>
      <c r="E190" s="46">
        <v>9.91</v>
      </c>
      <c r="F190" s="46">
        <v>5</v>
      </c>
      <c r="G190" s="46">
        <v>19</v>
      </c>
      <c r="H190" s="46">
        <v>9.76</v>
      </c>
      <c r="I190" s="46">
        <v>10.06</v>
      </c>
      <c r="J190" s="46">
        <v>0.42199999999999999</v>
      </c>
      <c r="K190" s="46">
        <v>2.2200000000000002</v>
      </c>
      <c r="L190" s="46">
        <v>0.93720000000000003</v>
      </c>
      <c r="M190" s="46" t="s">
        <v>19</v>
      </c>
      <c r="N190" s="46">
        <v>9.76</v>
      </c>
      <c r="O190" s="46">
        <v>10.06</v>
      </c>
      <c r="P190" s="46">
        <v>0.42199999999999999</v>
      </c>
      <c r="Q190" s="46">
        <v>2.2200000000000002</v>
      </c>
      <c r="R190" s="46">
        <v>0.93369999999999997</v>
      </c>
      <c r="S190" s="46" t="s">
        <v>19</v>
      </c>
      <c r="T190" s="46">
        <v>9.76</v>
      </c>
      <c r="U190" s="46">
        <v>10.06</v>
      </c>
      <c r="V190" s="46">
        <v>0.4</v>
      </c>
      <c r="W190" s="46">
        <v>2.1030000000000002</v>
      </c>
      <c r="X190" s="46">
        <v>0.93130000000000002</v>
      </c>
      <c r="Y190" s="46" t="s">
        <v>19</v>
      </c>
      <c r="Z190" s="46">
        <v>9.76</v>
      </c>
      <c r="AA190" s="46">
        <v>10.06</v>
      </c>
      <c r="AB190" s="46">
        <v>0.71299999999999997</v>
      </c>
      <c r="AC190" s="46">
        <v>3.7519999999999998</v>
      </c>
      <c r="AD190" s="46">
        <v>0.89390000000000003</v>
      </c>
      <c r="AE190" s="46" t="s">
        <v>18</v>
      </c>
      <c r="AF190" s="46">
        <v>9.76</v>
      </c>
      <c r="AG190" s="46">
        <v>10.06</v>
      </c>
      <c r="AH190" s="46">
        <v>0.76</v>
      </c>
      <c r="AI190" s="46">
        <v>4.0019999999999998</v>
      </c>
      <c r="AJ190" s="46">
        <v>0.91920000000000002</v>
      </c>
      <c r="AK190" s="46" t="s">
        <v>19</v>
      </c>
      <c r="AL190" s="46">
        <v>9.76</v>
      </c>
      <c r="AM190" s="46">
        <v>10.06</v>
      </c>
      <c r="AN190" s="46">
        <v>0.65300000000000002</v>
      </c>
      <c r="AO190" s="46">
        <v>3.4350000000000001</v>
      </c>
      <c r="AP190" s="46">
        <v>0.9123</v>
      </c>
      <c r="AQ190" s="46" t="s">
        <v>19</v>
      </c>
      <c r="AR190" s="46">
        <v>9.76</v>
      </c>
      <c r="AS190" s="46">
        <v>10.06</v>
      </c>
      <c r="AT190" s="46">
        <v>2.488</v>
      </c>
      <c r="AU190" s="46">
        <v>13.093999999999999</v>
      </c>
      <c r="AV190" s="46">
        <v>0.91539999999999999</v>
      </c>
      <c r="AW190" s="46" t="s">
        <v>19</v>
      </c>
      <c r="AX190" s="46">
        <v>9.76</v>
      </c>
      <c r="AY190" s="46">
        <v>10.06</v>
      </c>
      <c r="AZ190" s="46">
        <v>2.3439999999999999</v>
      </c>
      <c r="BA190" s="46">
        <v>12.335000000000001</v>
      </c>
      <c r="BB190" s="46">
        <v>0.87649999999999995</v>
      </c>
      <c r="BC190" s="46" t="s">
        <v>18</v>
      </c>
      <c r="BD190" s="46"/>
      <c r="BE190" s="46"/>
      <c r="BF190" s="46"/>
      <c r="BG190" s="46"/>
      <c r="BH190" s="46"/>
      <c r="BI190" s="46"/>
      <c r="BJ190" s="46">
        <v>9.76</v>
      </c>
      <c r="BK190" s="46">
        <v>10.06</v>
      </c>
      <c r="BL190" s="46">
        <v>3.6059999999999999</v>
      </c>
      <c r="BM190" s="46">
        <v>18.98</v>
      </c>
      <c r="BN190" s="46">
        <v>0.85119999999999996</v>
      </c>
      <c r="BO190" s="46" t="s">
        <v>18</v>
      </c>
      <c r="BP190" s="46">
        <v>9.76</v>
      </c>
      <c r="BQ190" s="46">
        <v>10.06</v>
      </c>
      <c r="BR190" s="46">
        <v>3.4849999999999999</v>
      </c>
      <c r="BS190" s="46">
        <v>18.34</v>
      </c>
      <c r="BT190" s="46">
        <v>0.87419999999999998</v>
      </c>
      <c r="BU190" s="46" t="s">
        <v>18</v>
      </c>
      <c r="BV190" s="46">
        <v>9.76</v>
      </c>
      <c r="BW190" s="46">
        <v>10.06</v>
      </c>
      <c r="BX190" s="46">
        <v>3.58</v>
      </c>
      <c r="BY190" s="46">
        <v>18.841000000000001</v>
      </c>
      <c r="BZ190" s="46">
        <v>0.83660000000000001</v>
      </c>
      <c r="CA190" s="46" t="s">
        <v>18</v>
      </c>
      <c r="CB190" s="46">
        <v>9.76</v>
      </c>
      <c r="CC190" s="46">
        <v>10.06</v>
      </c>
      <c r="CD190" s="46">
        <v>4.8499999999999996</v>
      </c>
      <c r="CE190" s="46">
        <v>25.524999999999999</v>
      </c>
      <c r="CF190" s="46">
        <v>0.88429999999999997</v>
      </c>
      <c r="CG190" s="46" t="s">
        <v>18</v>
      </c>
      <c r="CH190" s="46">
        <v>9.76</v>
      </c>
      <c r="CI190" s="46">
        <v>10.06</v>
      </c>
      <c r="CJ190" s="46">
        <v>4.782</v>
      </c>
      <c r="CK190" s="46">
        <v>25.166</v>
      </c>
      <c r="CL190" s="46">
        <v>0.91969999999999996</v>
      </c>
      <c r="CM190" s="46" t="s">
        <v>19</v>
      </c>
      <c r="CN190" s="46">
        <v>9.76</v>
      </c>
      <c r="CO190" s="46">
        <v>10.06</v>
      </c>
      <c r="CP190" s="46">
        <v>4.7210000000000001</v>
      </c>
      <c r="CQ190" s="46">
        <v>24.846</v>
      </c>
      <c r="CR190" s="46">
        <v>0.87280000000000002</v>
      </c>
      <c r="CS190" s="46" t="s">
        <v>19</v>
      </c>
    </row>
    <row r="191" spans="1:97" ht="15.75" customHeight="1" x14ac:dyDescent="0.25">
      <c r="A191" s="46" t="s">
        <v>121</v>
      </c>
      <c r="B191" s="46">
        <v>117</v>
      </c>
      <c r="C191" s="46">
        <v>141</v>
      </c>
      <c r="D191" s="46" t="s">
        <v>88</v>
      </c>
      <c r="E191" s="46">
        <v>9.4</v>
      </c>
      <c r="F191" s="46">
        <v>4</v>
      </c>
      <c r="G191" s="46">
        <v>22</v>
      </c>
      <c r="H191" s="46">
        <v>9.26</v>
      </c>
      <c r="I191" s="46">
        <v>9.64</v>
      </c>
      <c r="J191" s="46">
        <v>0.38800000000000001</v>
      </c>
      <c r="K191" s="46">
        <v>1.762</v>
      </c>
      <c r="L191" s="46">
        <v>0.8861</v>
      </c>
      <c r="M191" s="46" t="s">
        <v>18</v>
      </c>
      <c r="N191" s="46">
        <v>9.26</v>
      </c>
      <c r="O191" s="46">
        <v>9.6300000000000008</v>
      </c>
      <c r="P191" s="46">
        <v>0.46800000000000003</v>
      </c>
      <c r="Q191" s="46">
        <v>2.125</v>
      </c>
      <c r="R191" s="46">
        <v>0.87690000000000001</v>
      </c>
      <c r="S191" s="46" t="s">
        <v>18</v>
      </c>
      <c r="T191" s="46">
        <v>9.26</v>
      </c>
      <c r="U191" s="46">
        <v>9.6300000000000008</v>
      </c>
      <c r="V191" s="46">
        <v>0.41899999999999998</v>
      </c>
      <c r="W191" s="46">
        <v>1.903</v>
      </c>
      <c r="X191" s="46">
        <v>0.89259999999999995</v>
      </c>
      <c r="Y191" s="46" t="s">
        <v>18</v>
      </c>
      <c r="Z191" s="46">
        <v>9.26</v>
      </c>
      <c r="AA191" s="46">
        <v>9.64</v>
      </c>
      <c r="AB191" s="46">
        <v>0.66300000000000003</v>
      </c>
      <c r="AC191" s="46">
        <v>3.0139999999999998</v>
      </c>
      <c r="AD191" s="46">
        <v>0.87980000000000003</v>
      </c>
      <c r="AE191" s="46" t="s">
        <v>18</v>
      </c>
      <c r="AF191" s="46">
        <v>9.26</v>
      </c>
      <c r="AG191" s="46">
        <v>9.6300000000000008</v>
      </c>
      <c r="AH191" s="46">
        <v>0.74399999999999999</v>
      </c>
      <c r="AI191" s="46">
        <v>3.3839999999999999</v>
      </c>
      <c r="AJ191" s="46">
        <v>0.86550000000000005</v>
      </c>
      <c r="AK191" s="46" t="s">
        <v>18</v>
      </c>
      <c r="AL191" s="46">
        <v>9.26</v>
      </c>
      <c r="AM191" s="46">
        <v>9.6300000000000008</v>
      </c>
      <c r="AN191" s="46">
        <v>0.76200000000000001</v>
      </c>
      <c r="AO191" s="46">
        <v>3.4620000000000002</v>
      </c>
      <c r="AP191" s="46">
        <v>0.87060000000000004</v>
      </c>
      <c r="AQ191" s="46" t="s">
        <v>18</v>
      </c>
      <c r="AR191" s="46">
        <v>9.26</v>
      </c>
      <c r="AS191" s="46">
        <v>9.64</v>
      </c>
      <c r="AT191" s="46">
        <v>2.476</v>
      </c>
      <c r="AU191" s="46">
        <v>11.256</v>
      </c>
      <c r="AV191" s="46">
        <v>0.87690000000000001</v>
      </c>
      <c r="AW191" s="46" t="s">
        <v>18</v>
      </c>
      <c r="AX191" s="46">
        <v>9.26</v>
      </c>
      <c r="AY191" s="46">
        <v>9.64</v>
      </c>
      <c r="AZ191" s="46">
        <v>2.3889999999999998</v>
      </c>
      <c r="BA191" s="46">
        <v>10.856999999999999</v>
      </c>
      <c r="BB191" s="46">
        <v>0.8548</v>
      </c>
      <c r="BC191" s="46" t="s">
        <v>18</v>
      </c>
      <c r="BD191" s="46"/>
      <c r="BE191" s="46"/>
      <c r="BF191" s="46"/>
      <c r="BG191" s="46"/>
      <c r="BH191" s="46"/>
      <c r="BI191" s="46"/>
      <c r="BJ191" s="46">
        <v>9.26</v>
      </c>
      <c r="BK191" s="46">
        <v>9.64</v>
      </c>
      <c r="BL191" s="46">
        <v>3.621</v>
      </c>
      <c r="BM191" s="46">
        <v>16.459</v>
      </c>
      <c r="BN191" s="46">
        <v>0.84950000000000003</v>
      </c>
      <c r="BO191" s="46" t="s">
        <v>18</v>
      </c>
      <c r="BP191" s="46">
        <v>9.26</v>
      </c>
      <c r="BQ191" s="46">
        <v>9.6300000000000008</v>
      </c>
      <c r="BR191" s="46">
        <v>3.5569999999999999</v>
      </c>
      <c r="BS191" s="46">
        <v>16.166</v>
      </c>
      <c r="BT191" s="46">
        <v>0.84360000000000002</v>
      </c>
      <c r="BU191" s="46" t="s">
        <v>18</v>
      </c>
      <c r="BV191" s="46">
        <v>9.25</v>
      </c>
      <c r="BW191" s="46">
        <v>9.6300000000000008</v>
      </c>
      <c r="BX191" s="46">
        <v>3.641</v>
      </c>
      <c r="BY191" s="46">
        <v>16.550999999999998</v>
      </c>
      <c r="BZ191" s="46">
        <v>0.7681</v>
      </c>
      <c r="CA191" s="46" t="s">
        <v>18</v>
      </c>
      <c r="CB191" s="46">
        <v>9.26</v>
      </c>
      <c r="CC191" s="46">
        <v>9.6300000000000008</v>
      </c>
      <c r="CD191" s="46">
        <v>5.1630000000000003</v>
      </c>
      <c r="CE191" s="46">
        <v>23.468</v>
      </c>
      <c r="CF191" s="46">
        <v>0.88639999999999997</v>
      </c>
      <c r="CG191" s="46" t="s">
        <v>19</v>
      </c>
      <c r="CH191" s="46">
        <v>9.26</v>
      </c>
      <c r="CI191" s="46">
        <v>9.6300000000000008</v>
      </c>
      <c r="CJ191" s="46">
        <v>5.0490000000000004</v>
      </c>
      <c r="CK191" s="46">
        <v>22.95</v>
      </c>
      <c r="CL191" s="46">
        <v>0.85409999999999997</v>
      </c>
      <c r="CM191" s="46" t="s">
        <v>18</v>
      </c>
      <c r="CN191" s="46">
        <v>9.26</v>
      </c>
      <c r="CO191" s="46">
        <v>9.6300000000000008</v>
      </c>
      <c r="CP191" s="46">
        <v>4.9569999999999999</v>
      </c>
      <c r="CQ191" s="46">
        <v>22.532</v>
      </c>
      <c r="CR191" s="46">
        <v>0.81299999999999994</v>
      </c>
      <c r="CS191" s="46" t="s">
        <v>18</v>
      </c>
    </row>
    <row r="192" spans="1:97" ht="15.75" customHeight="1" x14ac:dyDescent="0.25">
      <c r="A192" s="46" t="s">
        <v>121</v>
      </c>
      <c r="B192" s="46">
        <v>118</v>
      </c>
      <c r="C192" s="46">
        <v>138</v>
      </c>
      <c r="D192" s="46" t="s">
        <v>89</v>
      </c>
      <c r="E192" s="46">
        <v>9.0399999999999991</v>
      </c>
      <c r="F192" s="46">
        <v>4</v>
      </c>
      <c r="G192" s="46">
        <v>18</v>
      </c>
      <c r="H192" s="46">
        <v>8.98</v>
      </c>
      <c r="I192" s="46">
        <v>9.4</v>
      </c>
      <c r="J192" s="46">
        <v>0.46400000000000002</v>
      </c>
      <c r="K192" s="46">
        <v>2.5790000000000002</v>
      </c>
      <c r="L192" s="46">
        <v>0.95499999999999996</v>
      </c>
      <c r="M192" s="46" t="s">
        <v>19</v>
      </c>
      <c r="N192" s="46">
        <v>8.98</v>
      </c>
      <c r="O192" s="46">
        <v>9.4</v>
      </c>
      <c r="P192" s="46">
        <v>0.47799999999999998</v>
      </c>
      <c r="Q192" s="46">
        <v>2.6560000000000001</v>
      </c>
      <c r="R192" s="46">
        <v>0.95130000000000003</v>
      </c>
      <c r="S192" s="46" t="s">
        <v>19</v>
      </c>
      <c r="T192" s="46">
        <v>8.98</v>
      </c>
      <c r="U192" s="46">
        <v>9.4</v>
      </c>
      <c r="V192" s="46">
        <v>0.41</v>
      </c>
      <c r="W192" s="46">
        <v>2.2749999999999999</v>
      </c>
      <c r="X192" s="46">
        <v>0.95320000000000005</v>
      </c>
      <c r="Y192" s="46" t="s">
        <v>19</v>
      </c>
      <c r="Z192" s="46">
        <v>8.98</v>
      </c>
      <c r="AA192" s="46">
        <v>9.4</v>
      </c>
      <c r="AB192" s="46">
        <v>0.68899999999999995</v>
      </c>
      <c r="AC192" s="46">
        <v>3.8260000000000001</v>
      </c>
      <c r="AD192" s="46">
        <v>0.95389999999999997</v>
      </c>
      <c r="AE192" s="46" t="s">
        <v>19</v>
      </c>
      <c r="AF192" s="46">
        <v>8.98</v>
      </c>
      <c r="AG192" s="46">
        <v>9.4</v>
      </c>
      <c r="AH192" s="46">
        <v>0.81599999999999995</v>
      </c>
      <c r="AI192" s="46">
        <v>4.5330000000000004</v>
      </c>
      <c r="AJ192" s="46">
        <v>0.94510000000000005</v>
      </c>
      <c r="AK192" s="46" t="s">
        <v>19</v>
      </c>
      <c r="AL192" s="46">
        <v>8.98</v>
      </c>
      <c r="AM192" s="46">
        <v>9.4</v>
      </c>
      <c r="AN192" s="46">
        <v>0.752</v>
      </c>
      <c r="AO192" s="46">
        <v>4.1790000000000003</v>
      </c>
      <c r="AP192" s="46">
        <v>0.93769999999999998</v>
      </c>
      <c r="AQ192" s="46" t="s">
        <v>19</v>
      </c>
      <c r="AR192" s="46">
        <v>8.98</v>
      </c>
      <c r="AS192" s="46">
        <v>9.4</v>
      </c>
      <c r="AT192" s="46">
        <v>2.5369999999999999</v>
      </c>
      <c r="AU192" s="46">
        <v>14.092000000000001</v>
      </c>
      <c r="AV192" s="46">
        <v>0.94550000000000001</v>
      </c>
      <c r="AW192" s="46" t="s">
        <v>19</v>
      </c>
      <c r="AX192" s="46">
        <v>8.98</v>
      </c>
      <c r="AY192" s="46">
        <v>9.4</v>
      </c>
      <c r="AZ192" s="46">
        <v>2.4420000000000002</v>
      </c>
      <c r="BA192" s="46">
        <v>13.569000000000001</v>
      </c>
      <c r="BB192" s="46">
        <v>0.94499999999999995</v>
      </c>
      <c r="BC192" s="46" t="s">
        <v>19</v>
      </c>
      <c r="BD192" s="46"/>
      <c r="BE192" s="46"/>
      <c r="BF192" s="46"/>
      <c r="BG192" s="46"/>
      <c r="BH192" s="46"/>
      <c r="BI192" s="46"/>
      <c r="BJ192" s="46">
        <v>8.98</v>
      </c>
      <c r="BK192" s="46">
        <v>9.4</v>
      </c>
      <c r="BL192" s="46">
        <v>3.5470000000000002</v>
      </c>
      <c r="BM192" s="46">
        <v>19.707999999999998</v>
      </c>
      <c r="BN192" s="46">
        <v>0.93069999999999997</v>
      </c>
      <c r="BO192" s="46" t="s">
        <v>19</v>
      </c>
      <c r="BP192" s="46">
        <v>8.98</v>
      </c>
      <c r="BQ192" s="46">
        <v>9.4</v>
      </c>
      <c r="BR192" s="46">
        <v>3.4860000000000002</v>
      </c>
      <c r="BS192" s="46">
        <v>19.367999999999999</v>
      </c>
      <c r="BT192" s="46">
        <v>0.94410000000000005</v>
      </c>
      <c r="BU192" s="46" t="s">
        <v>19</v>
      </c>
      <c r="BV192" s="46">
        <v>8.98</v>
      </c>
      <c r="BW192" s="46">
        <v>9.4</v>
      </c>
      <c r="BX192" s="46">
        <v>3.5329999999999999</v>
      </c>
      <c r="BY192" s="46">
        <v>19.629000000000001</v>
      </c>
      <c r="BZ192" s="46">
        <v>0.9304</v>
      </c>
      <c r="CA192" s="46" t="s">
        <v>19</v>
      </c>
      <c r="CB192" s="46">
        <v>8.98</v>
      </c>
      <c r="CC192" s="46">
        <v>9.4</v>
      </c>
      <c r="CD192" s="46">
        <v>4.2789999999999999</v>
      </c>
      <c r="CE192" s="46">
        <v>23.771000000000001</v>
      </c>
      <c r="CF192" s="46">
        <v>0.9466</v>
      </c>
      <c r="CG192" s="46" t="s">
        <v>19</v>
      </c>
      <c r="CH192" s="46">
        <v>8.98</v>
      </c>
      <c r="CI192" s="46">
        <v>9.4</v>
      </c>
      <c r="CJ192" s="46">
        <v>4.1970000000000001</v>
      </c>
      <c r="CK192" s="46">
        <v>23.315999999999999</v>
      </c>
      <c r="CL192" s="46">
        <v>0.94799999999999995</v>
      </c>
      <c r="CM192" s="46" t="s">
        <v>19</v>
      </c>
      <c r="CN192" s="46">
        <v>8.98</v>
      </c>
      <c r="CO192" s="46">
        <v>9.4</v>
      </c>
      <c r="CP192" s="46">
        <v>4.0540000000000003</v>
      </c>
      <c r="CQ192" s="46">
        <v>22.524999999999999</v>
      </c>
      <c r="CR192" s="46">
        <v>0.9496</v>
      </c>
      <c r="CS192" s="46" t="s">
        <v>19</v>
      </c>
    </row>
    <row r="193" spans="1:97" ht="15.75" customHeight="1" x14ac:dyDescent="0.25">
      <c r="A193" s="46" t="s">
        <v>121</v>
      </c>
      <c r="B193" s="46">
        <v>118</v>
      </c>
      <c r="C193" s="46">
        <v>138</v>
      </c>
      <c r="D193" s="46" t="s">
        <v>89</v>
      </c>
      <c r="E193" s="46">
        <v>9.0399999999999991</v>
      </c>
      <c r="F193" s="46">
        <v>5</v>
      </c>
      <c r="G193" s="46">
        <v>18</v>
      </c>
      <c r="H193" s="46">
        <v>8.91</v>
      </c>
      <c r="I193" s="46">
        <v>9.06</v>
      </c>
      <c r="J193" s="46">
        <v>0.502</v>
      </c>
      <c r="K193" s="46">
        <v>2.7909999999999999</v>
      </c>
      <c r="L193" s="46">
        <v>0.95079999999999998</v>
      </c>
      <c r="M193" s="46" t="s">
        <v>19</v>
      </c>
      <c r="N193" s="46">
        <v>8.9</v>
      </c>
      <c r="O193" s="46">
        <v>9.0500000000000007</v>
      </c>
      <c r="P193" s="46">
        <v>0.5</v>
      </c>
      <c r="Q193" s="46">
        <v>2.78</v>
      </c>
      <c r="R193" s="46">
        <v>0.96279999999999999</v>
      </c>
      <c r="S193" s="46" t="s">
        <v>19</v>
      </c>
      <c r="T193" s="46">
        <v>8.9</v>
      </c>
      <c r="U193" s="46">
        <v>9.06</v>
      </c>
      <c r="V193" s="46">
        <v>0.45300000000000001</v>
      </c>
      <c r="W193" s="46">
        <v>2.5169999999999999</v>
      </c>
      <c r="X193" s="46">
        <v>0.96189999999999998</v>
      </c>
      <c r="Y193" s="46" t="s">
        <v>19</v>
      </c>
      <c r="Z193" s="46">
        <v>8.91</v>
      </c>
      <c r="AA193" s="46">
        <v>9.06</v>
      </c>
      <c r="AB193" s="46">
        <v>0.75</v>
      </c>
      <c r="AC193" s="46">
        <v>4.1669999999999998</v>
      </c>
      <c r="AD193" s="46">
        <v>0.9577</v>
      </c>
      <c r="AE193" s="46" t="s">
        <v>19</v>
      </c>
      <c r="AF193" s="46">
        <v>8.9</v>
      </c>
      <c r="AG193" s="46">
        <v>9.06</v>
      </c>
      <c r="AH193" s="46">
        <v>0.873</v>
      </c>
      <c r="AI193" s="46">
        <v>4.8479999999999999</v>
      </c>
      <c r="AJ193" s="46">
        <v>0.95179999999999998</v>
      </c>
      <c r="AK193" s="46" t="s">
        <v>19</v>
      </c>
      <c r="AL193" s="46">
        <v>8.9</v>
      </c>
      <c r="AM193" s="46">
        <v>9.0500000000000007</v>
      </c>
      <c r="AN193" s="46">
        <v>0.80500000000000005</v>
      </c>
      <c r="AO193" s="46">
        <v>4.47</v>
      </c>
      <c r="AP193" s="46">
        <v>0.95689999999999997</v>
      </c>
      <c r="AQ193" s="46" t="s">
        <v>19</v>
      </c>
      <c r="AR193" s="46">
        <v>8.9</v>
      </c>
      <c r="AS193" s="46">
        <v>9.06</v>
      </c>
      <c r="AT193" s="46">
        <v>2.6819999999999999</v>
      </c>
      <c r="AU193" s="46">
        <v>14.897</v>
      </c>
      <c r="AV193" s="46">
        <v>0.95209999999999995</v>
      </c>
      <c r="AW193" s="46" t="s">
        <v>19</v>
      </c>
      <c r="AX193" s="46">
        <v>8.91</v>
      </c>
      <c r="AY193" s="46">
        <v>9.06</v>
      </c>
      <c r="AZ193" s="46">
        <v>2.57</v>
      </c>
      <c r="BA193" s="46">
        <v>14.275</v>
      </c>
      <c r="BB193" s="46">
        <v>0.9617</v>
      </c>
      <c r="BC193" s="46" t="s">
        <v>19</v>
      </c>
      <c r="BD193" s="46"/>
      <c r="BE193" s="46"/>
      <c r="BF193" s="46"/>
      <c r="BG193" s="46"/>
      <c r="BH193" s="46"/>
      <c r="BI193" s="46"/>
      <c r="BJ193" s="46">
        <v>8.91</v>
      </c>
      <c r="BK193" s="46">
        <v>9.06</v>
      </c>
      <c r="BL193" s="46">
        <v>3.72</v>
      </c>
      <c r="BM193" s="46">
        <v>20.667000000000002</v>
      </c>
      <c r="BN193" s="46">
        <v>0.95940000000000003</v>
      </c>
      <c r="BO193" s="46" t="s">
        <v>19</v>
      </c>
      <c r="BP193" s="46">
        <v>8.9</v>
      </c>
      <c r="BQ193" s="46">
        <v>9.0500000000000007</v>
      </c>
      <c r="BR193" s="46">
        <v>3.625</v>
      </c>
      <c r="BS193" s="46">
        <v>20.135999999999999</v>
      </c>
      <c r="BT193" s="46">
        <v>0.95930000000000004</v>
      </c>
      <c r="BU193" s="46" t="s">
        <v>19</v>
      </c>
      <c r="BV193" s="46">
        <v>8.9</v>
      </c>
      <c r="BW193" s="46">
        <v>9.0500000000000007</v>
      </c>
      <c r="BX193" s="46">
        <v>3.661</v>
      </c>
      <c r="BY193" s="46">
        <v>20.337</v>
      </c>
      <c r="BZ193" s="46">
        <v>0.94950000000000001</v>
      </c>
      <c r="CA193" s="46" t="s">
        <v>19</v>
      </c>
      <c r="CB193" s="46">
        <v>8.9</v>
      </c>
      <c r="CC193" s="46">
        <v>9.0500000000000007</v>
      </c>
      <c r="CD193" s="46">
        <v>4.4169999999999998</v>
      </c>
      <c r="CE193" s="46">
        <v>24.538</v>
      </c>
      <c r="CF193" s="46">
        <v>0.95250000000000001</v>
      </c>
      <c r="CG193" s="46" t="s">
        <v>19</v>
      </c>
      <c r="CH193" s="46">
        <v>8.9</v>
      </c>
      <c r="CI193" s="46">
        <v>9.06</v>
      </c>
      <c r="CJ193" s="46">
        <v>4.359</v>
      </c>
      <c r="CK193" s="46">
        <v>24.216999999999999</v>
      </c>
      <c r="CL193" s="46">
        <v>0.96030000000000004</v>
      </c>
      <c r="CM193" s="46" t="s">
        <v>19</v>
      </c>
      <c r="CN193" s="46">
        <v>8.9</v>
      </c>
      <c r="CO193" s="46">
        <v>9.0500000000000007</v>
      </c>
      <c r="CP193" s="46">
        <v>4.2089999999999996</v>
      </c>
      <c r="CQ193" s="46">
        <v>23.381</v>
      </c>
      <c r="CR193" s="46">
        <v>0.82979999999999998</v>
      </c>
      <c r="CS193" s="46" t="s">
        <v>18</v>
      </c>
    </row>
    <row r="194" spans="1:97" ht="15.75" customHeight="1" x14ac:dyDescent="0.25">
      <c r="A194" s="46" t="s">
        <v>121</v>
      </c>
      <c r="B194" s="46">
        <v>118</v>
      </c>
      <c r="C194" s="46">
        <v>141</v>
      </c>
      <c r="D194" s="46" t="s">
        <v>90</v>
      </c>
      <c r="E194" s="46">
        <v>8.7899999999999991</v>
      </c>
      <c r="F194" s="46">
        <v>5</v>
      </c>
      <c r="G194" s="46">
        <v>21</v>
      </c>
      <c r="H194" s="46">
        <v>8.4600000000000009</v>
      </c>
      <c r="I194" s="46">
        <v>9.1199999999999992</v>
      </c>
      <c r="J194" s="46">
        <v>0.49</v>
      </c>
      <c r="K194" s="46">
        <v>2.3330000000000002</v>
      </c>
      <c r="L194" s="46">
        <v>0.95099999999999996</v>
      </c>
      <c r="M194" s="46" t="s">
        <v>19</v>
      </c>
      <c r="N194" s="46">
        <v>8.4600000000000009</v>
      </c>
      <c r="O194" s="46">
        <v>9.1199999999999992</v>
      </c>
      <c r="P194" s="46">
        <v>0.48599999999999999</v>
      </c>
      <c r="Q194" s="46">
        <v>2.3149999999999999</v>
      </c>
      <c r="R194" s="46">
        <v>0.95640000000000003</v>
      </c>
      <c r="S194" s="46" t="s">
        <v>19</v>
      </c>
      <c r="T194" s="46">
        <v>8.4600000000000009</v>
      </c>
      <c r="U194" s="46">
        <v>9.1199999999999992</v>
      </c>
      <c r="V194" s="46">
        <v>0.42</v>
      </c>
      <c r="W194" s="46">
        <v>2</v>
      </c>
      <c r="X194" s="46">
        <v>0.9486</v>
      </c>
      <c r="Y194" s="46" t="s">
        <v>19</v>
      </c>
      <c r="Z194" s="46">
        <v>8.4600000000000009</v>
      </c>
      <c r="AA194" s="46">
        <v>9.1199999999999992</v>
      </c>
      <c r="AB194" s="46">
        <v>0.70499999999999996</v>
      </c>
      <c r="AC194" s="46">
        <v>3.359</v>
      </c>
      <c r="AD194" s="46">
        <v>0.95540000000000003</v>
      </c>
      <c r="AE194" s="46" t="s">
        <v>19</v>
      </c>
      <c r="AF194" s="46">
        <v>8.4600000000000009</v>
      </c>
      <c r="AG194" s="46">
        <v>9.1199999999999992</v>
      </c>
      <c r="AH194" s="46">
        <v>0.80700000000000005</v>
      </c>
      <c r="AI194" s="46">
        <v>3.843</v>
      </c>
      <c r="AJ194" s="46">
        <v>0.94030000000000002</v>
      </c>
      <c r="AK194" s="46" t="s">
        <v>19</v>
      </c>
      <c r="AL194" s="46">
        <v>8.4600000000000009</v>
      </c>
      <c r="AM194" s="46">
        <v>9.1199999999999992</v>
      </c>
      <c r="AN194" s="46">
        <v>0.75900000000000001</v>
      </c>
      <c r="AO194" s="46">
        <v>3.6139999999999999</v>
      </c>
      <c r="AP194" s="46">
        <v>0.95409999999999995</v>
      </c>
      <c r="AQ194" s="46" t="s">
        <v>19</v>
      </c>
      <c r="AR194" s="46">
        <v>8.4600000000000009</v>
      </c>
      <c r="AS194" s="46">
        <v>9.1199999999999992</v>
      </c>
      <c r="AT194" s="46">
        <v>2.593</v>
      </c>
      <c r="AU194" s="46">
        <v>12.35</v>
      </c>
      <c r="AV194" s="46">
        <v>0.94569999999999999</v>
      </c>
      <c r="AW194" s="46" t="s">
        <v>19</v>
      </c>
      <c r="AX194" s="46">
        <v>8.4600000000000009</v>
      </c>
      <c r="AY194" s="46">
        <v>9.1199999999999992</v>
      </c>
      <c r="AZ194" s="46">
        <v>2.5350000000000001</v>
      </c>
      <c r="BA194" s="46">
        <v>12.071</v>
      </c>
      <c r="BB194" s="46">
        <v>0.94789999999999996</v>
      </c>
      <c r="BC194" s="46" t="s">
        <v>19</v>
      </c>
      <c r="BD194" s="46"/>
      <c r="BE194" s="46"/>
      <c r="BF194" s="46"/>
      <c r="BG194" s="46"/>
      <c r="BH194" s="46"/>
      <c r="BI194" s="46"/>
      <c r="BJ194" s="46">
        <v>8.4600000000000009</v>
      </c>
      <c r="BK194" s="46">
        <v>9.1199999999999992</v>
      </c>
      <c r="BL194" s="46">
        <v>3.6619999999999999</v>
      </c>
      <c r="BM194" s="46">
        <v>17.439</v>
      </c>
      <c r="BN194" s="46">
        <v>0.94650000000000001</v>
      </c>
      <c r="BO194" s="46" t="s">
        <v>19</v>
      </c>
      <c r="BP194" s="46">
        <v>8.4600000000000009</v>
      </c>
      <c r="BQ194" s="46">
        <v>9.1199999999999992</v>
      </c>
      <c r="BR194" s="46">
        <v>3.5830000000000002</v>
      </c>
      <c r="BS194" s="46">
        <v>17.059999999999999</v>
      </c>
      <c r="BT194" s="46">
        <v>0.94789999999999996</v>
      </c>
      <c r="BU194" s="46" t="s">
        <v>19</v>
      </c>
      <c r="BV194" s="46">
        <v>8.4600000000000009</v>
      </c>
      <c r="BW194" s="46">
        <v>9.1199999999999992</v>
      </c>
      <c r="BX194" s="46">
        <v>3.6850000000000001</v>
      </c>
      <c r="BY194" s="46">
        <v>17.545999999999999</v>
      </c>
      <c r="BZ194" s="46">
        <v>0.92410000000000003</v>
      </c>
      <c r="CA194" s="46" t="s">
        <v>19</v>
      </c>
      <c r="CB194" s="46">
        <v>8.4600000000000009</v>
      </c>
      <c r="CC194" s="46">
        <v>9.1199999999999992</v>
      </c>
      <c r="CD194" s="46">
        <v>4.5640000000000001</v>
      </c>
      <c r="CE194" s="46">
        <v>21.734000000000002</v>
      </c>
      <c r="CF194" s="46">
        <v>0.94430000000000003</v>
      </c>
      <c r="CG194" s="46" t="s">
        <v>19</v>
      </c>
      <c r="CH194" s="46">
        <v>8.4600000000000009</v>
      </c>
      <c r="CI194" s="46">
        <v>9.1199999999999992</v>
      </c>
      <c r="CJ194" s="46">
        <v>4.524</v>
      </c>
      <c r="CK194" s="46">
        <v>21.542000000000002</v>
      </c>
      <c r="CL194" s="46">
        <v>0.94510000000000005</v>
      </c>
      <c r="CM194" s="46" t="s">
        <v>19</v>
      </c>
      <c r="CN194" s="46">
        <v>8.4600000000000009</v>
      </c>
      <c r="CO194" s="46">
        <v>9.1199999999999992</v>
      </c>
      <c r="CP194" s="46">
        <v>4.4119999999999999</v>
      </c>
      <c r="CQ194" s="46">
        <v>21.01</v>
      </c>
      <c r="CR194" s="46">
        <v>0.94289999999999996</v>
      </c>
      <c r="CS194" s="46" t="s">
        <v>19</v>
      </c>
    </row>
    <row r="195" spans="1:97" ht="15.75" customHeight="1" x14ac:dyDescent="0.25">
      <c r="A195" s="46" t="s">
        <v>121</v>
      </c>
      <c r="B195" s="46">
        <v>118</v>
      </c>
      <c r="C195" s="46">
        <v>150</v>
      </c>
      <c r="D195" s="46" t="s">
        <v>91</v>
      </c>
      <c r="E195" s="46">
        <v>11</v>
      </c>
      <c r="F195" s="46">
        <v>4</v>
      </c>
      <c r="G195" s="46">
        <v>30</v>
      </c>
      <c r="H195" s="46">
        <v>10.79</v>
      </c>
      <c r="I195" s="46">
        <v>11.29</v>
      </c>
      <c r="J195" s="46">
        <v>0.64700000000000002</v>
      </c>
      <c r="K195" s="46">
        <v>2.157</v>
      </c>
      <c r="L195" s="46">
        <v>0.94499999999999995</v>
      </c>
      <c r="M195" s="46" t="s">
        <v>19</v>
      </c>
      <c r="N195" s="46">
        <v>10.79</v>
      </c>
      <c r="O195" s="46">
        <v>11.29</v>
      </c>
      <c r="P195" s="46">
        <v>0.70099999999999996</v>
      </c>
      <c r="Q195" s="46">
        <v>2.3380000000000001</v>
      </c>
      <c r="R195" s="46">
        <v>0.94350000000000001</v>
      </c>
      <c r="S195" s="46" t="s">
        <v>19</v>
      </c>
      <c r="T195" s="46">
        <v>10.79</v>
      </c>
      <c r="U195" s="46">
        <v>11.29</v>
      </c>
      <c r="V195" s="46">
        <v>0.63900000000000001</v>
      </c>
      <c r="W195" s="46">
        <v>2.1309999999999998</v>
      </c>
      <c r="X195" s="46">
        <v>0.9486</v>
      </c>
      <c r="Y195" s="46" t="s">
        <v>19</v>
      </c>
      <c r="Z195" s="46">
        <v>10.79</v>
      </c>
      <c r="AA195" s="46">
        <v>11.29</v>
      </c>
      <c r="AB195" s="46">
        <v>0.97199999999999998</v>
      </c>
      <c r="AC195" s="46">
        <v>3.238</v>
      </c>
      <c r="AD195" s="46">
        <v>0.93920000000000003</v>
      </c>
      <c r="AE195" s="46" t="s">
        <v>19</v>
      </c>
      <c r="AF195" s="46">
        <v>10.79</v>
      </c>
      <c r="AG195" s="46">
        <v>11.29</v>
      </c>
      <c r="AH195" s="46">
        <v>1.149</v>
      </c>
      <c r="AI195" s="46">
        <v>3.831</v>
      </c>
      <c r="AJ195" s="46">
        <v>0.94199999999999995</v>
      </c>
      <c r="AK195" s="46" t="s">
        <v>19</v>
      </c>
      <c r="AL195" s="46">
        <v>10.79</v>
      </c>
      <c r="AM195" s="46">
        <v>11.29</v>
      </c>
      <c r="AN195" s="46">
        <v>1.0069999999999999</v>
      </c>
      <c r="AO195" s="46">
        <v>3.3570000000000002</v>
      </c>
      <c r="AP195" s="46">
        <v>0.94520000000000004</v>
      </c>
      <c r="AQ195" s="46" t="s">
        <v>19</v>
      </c>
      <c r="AR195" s="46">
        <v>10.79</v>
      </c>
      <c r="AS195" s="46">
        <v>11.29</v>
      </c>
      <c r="AT195" s="46">
        <v>3.8820000000000001</v>
      </c>
      <c r="AU195" s="46">
        <v>12.941000000000001</v>
      </c>
      <c r="AV195" s="46">
        <v>0.92720000000000002</v>
      </c>
      <c r="AW195" s="46" t="s">
        <v>19</v>
      </c>
      <c r="AX195" s="46">
        <v>10.79</v>
      </c>
      <c r="AY195" s="46">
        <v>11.29</v>
      </c>
      <c r="AZ195" s="46">
        <v>3.7109999999999999</v>
      </c>
      <c r="BA195" s="46">
        <v>12.368</v>
      </c>
      <c r="BB195" s="46">
        <v>0.92610000000000003</v>
      </c>
      <c r="BC195" s="46" t="s">
        <v>19</v>
      </c>
      <c r="BD195" s="46"/>
      <c r="BE195" s="46"/>
      <c r="BF195" s="46"/>
      <c r="BG195" s="46"/>
      <c r="BH195" s="46"/>
      <c r="BI195" s="46"/>
      <c r="BJ195" s="46">
        <v>10.79</v>
      </c>
      <c r="BK195" s="46">
        <v>11.29</v>
      </c>
      <c r="BL195" s="46">
        <v>5.1879999999999997</v>
      </c>
      <c r="BM195" s="46">
        <v>17.294</v>
      </c>
      <c r="BN195" s="46">
        <v>0.8881</v>
      </c>
      <c r="BO195" s="46" t="s">
        <v>19</v>
      </c>
      <c r="BP195" s="46">
        <v>10.79</v>
      </c>
      <c r="BQ195" s="46">
        <v>11.29</v>
      </c>
      <c r="BR195" s="46">
        <v>5.1189999999999998</v>
      </c>
      <c r="BS195" s="46">
        <v>17.062999999999999</v>
      </c>
      <c r="BT195" s="46">
        <v>0.89880000000000004</v>
      </c>
      <c r="BU195" s="46" t="s">
        <v>19</v>
      </c>
      <c r="BV195" s="46">
        <v>10.8</v>
      </c>
      <c r="BW195" s="46">
        <v>11.29</v>
      </c>
      <c r="BX195" s="46">
        <v>5.1550000000000002</v>
      </c>
      <c r="BY195" s="46">
        <v>17.184000000000001</v>
      </c>
      <c r="BZ195" s="46">
        <v>0.85389999999999999</v>
      </c>
      <c r="CA195" s="46" t="s">
        <v>18</v>
      </c>
      <c r="CB195" s="46">
        <v>10.79</v>
      </c>
      <c r="CC195" s="46">
        <v>11.29</v>
      </c>
      <c r="CD195" s="46">
        <v>7.444</v>
      </c>
      <c r="CE195" s="46">
        <v>24.812999999999999</v>
      </c>
      <c r="CF195" s="46">
        <v>0.90449999999999997</v>
      </c>
      <c r="CG195" s="46" t="s">
        <v>19</v>
      </c>
      <c r="CH195" s="46">
        <v>10.79</v>
      </c>
      <c r="CI195" s="46">
        <v>11.29</v>
      </c>
      <c r="CJ195" s="46">
        <v>7.22</v>
      </c>
      <c r="CK195" s="46">
        <v>24.068000000000001</v>
      </c>
      <c r="CL195" s="46">
        <v>0.9</v>
      </c>
      <c r="CM195" s="46" t="s">
        <v>19</v>
      </c>
      <c r="CN195" s="46">
        <v>10.79</v>
      </c>
      <c r="CO195" s="46">
        <v>11.29</v>
      </c>
      <c r="CP195" s="46">
        <v>6.9509999999999996</v>
      </c>
      <c r="CQ195" s="46">
        <v>23.169</v>
      </c>
      <c r="CR195" s="46">
        <v>0.873</v>
      </c>
      <c r="CS195" s="46" t="s">
        <v>18</v>
      </c>
    </row>
    <row r="196" spans="1:97" ht="15.75" customHeight="1" x14ac:dyDescent="0.25">
      <c r="A196" s="46" t="s">
        <v>121</v>
      </c>
      <c r="B196" s="46">
        <v>118</v>
      </c>
      <c r="C196" s="46">
        <v>150</v>
      </c>
      <c r="D196" s="46" t="s">
        <v>91</v>
      </c>
      <c r="E196" s="46">
        <v>11</v>
      </c>
      <c r="F196" s="46">
        <v>6</v>
      </c>
      <c r="G196" s="46">
        <v>30</v>
      </c>
      <c r="H196" s="46">
        <v>10.74</v>
      </c>
      <c r="I196" s="46">
        <v>11.49</v>
      </c>
      <c r="J196" s="46">
        <v>0.64400000000000002</v>
      </c>
      <c r="K196" s="46">
        <v>2.1480000000000001</v>
      </c>
      <c r="L196" s="46">
        <v>0.94969999999999999</v>
      </c>
      <c r="M196" s="46" t="s">
        <v>19</v>
      </c>
      <c r="N196" s="46">
        <v>10.74</v>
      </c>
      <c r="O196" s="46">
        <v>11.49</v>
      </c>
      <c r="P196" s="46">
        <v>0.65600000000000003</v>
      </c>
      <c r="Q196" s="46">
        <v>2.1880000000000002</v>
      </c>
      <c r="R196" s="46">
        <v>0.94440000000000002</v>
      </c>
      <c r="S196" s="46" t="s">
        <v>19</v>
      </c>
      <c r="T196" s="46">
        <v>10.74</v>
      </c>
      <c r="U196" s="46">
        <v>11.49</v>
      </c>
      <c r="V196" s="46">
        <v>0.59099999999999997</v>
      </c>
      <c r="W196" s="46">
        <v>1.9690000000000001</v>
      </c>
      <c r="X196" s="46">
        <v>0.95269999999999999</v>
      </c>
      <c r="Y196" s="46" t="s">
        <v>19</v>
      </c>
      <c r="Z196" s="46">
        <v>10.74</v>
      </c>
      <c r="AA196" s="46">
        <v>11.49</v>
      </c>
      <c r="AB196" s="46">
        <v>0.93500000000000005</v>
      </c>
      <c r="AC196" s="46">
        <v>3.117</v>
      </c>
      <c r="AD196" s="46">
        <v>0.94569999999999999</v>
      </c>
      <c r="AE196" s="46" t="s">
        <v>19</v>
      </c>
      <c r="AF196" s="46">
        <v>10.74</v>
      </c>
      <c r="AG196" s="46">
        <v>11.49</v>
      </c>
      <c r="AH196" s="46">
        <v>1.0980000000000001</v>
      </c>
      <c r="AI196" s="46">
        <v>3.6589999999999998</v>
      </c>
      <c r="AJ196" s="46">
        <v>0.9173</v>
      </c>
      <c r="AK196" s="46" t="s">
        <v>19</v>
      </c>
      <c r="AL196" s="46">
        <v>10.74</v>
      </c>
      <c r="AM196" s="46">
        <v>11.49</v>
      </c>
      <c r="AN196" s="46">
        <v>1.0029999999999999</v>
      </c>
      <c r="AO196" s="46">
        <v>3.3450000000000002</v>
      </c>
      <c r="AP196" s="46">
        <v>0.94469999999999998</v>
      </c>
      <c r="AQ196" s="46" t="s">
        <v>19</v>
      </c>
      <c r="AR196" s="46">
        <v>10.74</v>
      </c>
      <c r="AS196" s="46">
        <v>11.49</v>
      </c>
      <c r="AT196" s="46">
        <v>3.8969999999999998</v>
      </c>
      <c r="AU196" s="46">
        <v>12.99</v>
      </c>
      <c r="AV196" s="46">
        <v>0.93010000000000004</v>
      </c>
      <c r="AW196" s="46" t="s">
        <v>19</v>
      </c>
      <c r="AX196" s="46">
        <v>10.74</v>
      </c>
      <c r="AY196" s="46">
        <v>11.49</v>
      </c>
      <c r="AZ196" s="46">
        <v>3.7829999999999999</v>
      </c>
      <c r="BA196" s="46">
        <v>12.609</v>
      </c>
      <c r="BB196" s="46">
        <v>0.93759999999999999</v>
      </c>
      <c r="BC196" s="46" t="s">
        <v>19</v>
      </c>
      <c r="BD196" s="46"/>
      <c r="BE196" s="46"/>
      <c r="BF196" s="46"/>
      <c r="BG196" s="46"/>
      <c r="BH196" s="46"/>
      <c r="BI196" s="46"/>
      <c r="BJ196" s="46">
        <v>10.74</v>
      </c>
      <c r="BK196" s="46">
        <v>11.49</v>
      </c>
      <c r="BL196" s="46">
        <v>5.2649999999999997</v>
      </c>
      <c r="BM196" s="46">
        <v>17.55</v>
      </c>
      <c r="BN196" s="46">
        <v>0.91549999999999998</v>
      </c>
      <c r="BO196" s="46" t="s">
        <v>19</v>
      </c>
      <c r="BP196" s="46">
        <v>10.74</v>
      </c>
      <c r="BQ196" s="46">
        <v>11.49</v>
      </c>
      <c r="BR196" s="46">
        <v>5.1539999999999999</v>
      </c>
      <c r="BS196" s="46">
        <v>17.181000000000001</v>
      </c>
      <c r="BT196" s="46">
        <v>0.91500000000000004</v>
      </c>
      <c r="BU196" s="46" t="s">
        <v>19</v>
      </c>
      <c r="BV196" s="46">
        <v>10.74</v>
      </c>
      <c r="BW196" s="46">
        <v>11.49</v>
      </c>
      <c r="BX196" s="46">
        <v>5.2140000000000004</v>
      </c>
      <c r="BY196" s="46">
        <v>17.381</v>
      </c>
      <c r="BZ196" s="46">
        <v>0.8831</v>
      </c>
      <c r="CA196" s="46" t="s">
        <v>18</v>
      </c>
      <c r="CB196" s="46">
        <v>10.74</v>
      </c>
      <c r="CC196" s="46">
        <v>11.49</v>
      </c>
      <c r="CD196" s="46">
        <v>7.3630000000000004</v>
      </c>
      <c r="CE196" s="46">
        <v>24.544</v>
      </c>
      <c r="CF196" s="46">
        <v>0.91369999999999996</v>
      </c>
      <c r="CG196" s="46" t="s">
        <v>19</v>
      </c>
      <c r="CH196" s="46">
        <v>10.74</v>
      </c>
      <c r="CI196" s="46">
        <v>11.49</v>
      </c>
      <c r="CJ196" s="46">
        <v>7.3090000000000002</v>
      </c>
      <c r="CK196" s="46">
        <v>24.364999999999998</v>
      </c>
      <c r="CL196" s="46">
        <v>0.90180000000000005</v>
      </c>
      <c r="CM196" s="46" t="s">
        <v>19</v>
      </c>
      <c r="CN196" s="46">
        <v>10.74</v>
      </c>
      <c r="CO196" s="46">
        <v>11.49</v>
      </c>
      <c r="CP196" s="46">
        <v>7.0469999999999997</v>
      </c>
      <c r="CQ196" s="46">
        <v>23.49</v>
      </c>
      <c r="CR196" s="46">
        <v>0.87709999999999999</v>
      </c>
      <c r="CS196" s="46" t="s">
        <v>18</v>
      </c>
    </row>
    <row r="197" spans="1:97" ht="15.75" customHeight="1" x14ac:dyDescent="0.25">
      <c r="A197" s="46" t="s">
        <v>121</v>
      </c>
      <c r="B197" s="46">
        <v>121</v>
      </c>
      <c r="C197" s="46">
        <v>128</v>
      </c>
      <c r="D197" s="46" t="s">
        <v>92</v>
      </c>
      <c r="E197" s="46">
        <v>7</v>
      </c>
      <c r="F197" s="46">
        <v>2</v>
      </c>
      <c r="G197" s="46">
        <v>6</v>
      </c>
      <c r="H197" s="46">
        <v>6.8</v>
      </c>
      <c r="I197" s="46">
        <v>7.06</v>
      </c>
      <c r="J197" s="46">
        <v>1E-3</v>
      </c>
      <c r="K197" s="46">
        <v>0.02</v>
      </c>
      <c r="L197" s="46">
        <v>0.90480000000000005</v>
      </c>
      <c r="M197" s="46" t="s">
        <v>18</v>
      </c>
      <c r="N197" s="46">
        <v>6.8</v>
      </c>
      <c r="O197" s="46">
        <v>7.06</v>
      </c>
      <c r="P197" s="46">
        <v>5.6000000000000001E-2</v>
      </c>
      <c r="Q197" s="46">
        <v>0.93500000000000005</v>
      </c>
      <c r="R197" s="46">
        <v>0.9254</v>
      </c>
      <c r="S197" s="46" t="s">
        <v>18</v>
      </c>
      <c r="T197" s="46">
        <v>6.8</v>
      </c>
      <c r="U197" s="46">
        <v>7.06</v>
      </c>
      <c r="V197" s="46">
        <v>0.104</v>
      </c>
      <c r="W197" s="46">
        <v>1.7390000000000001</v>
      </c>
      <c r="X197" s="46">
        <v>0.92010000000000003</v>
      </c>
      <c r="Y197" s="46" t="s">
        <v>18</v>
      </c>
      <c r="Z197" s="46">
        <v>6.8</v>
      </c>
      <c r="AA197" s="46">
        <v>7.06</v>
      </c>
      <c r="AB197" s="46">
        <v>7.8E-2</v>
      </c>
      <c r="AC197" s="46">
        <v>1.2929999999999999</v>
      </c>
      <c r="AD197" s="46">
        <v>0.9304</v>
      </c>
      <c r="AE197" s="46" t="s">
        <v>18</v>
      </c>
      <c r="AF197" s="46">
        <v>6.8</v>
      </c>
      <c r="AG197" s="46">
        <v>7.06</v>
      </c>
      <c r="AH197" s="46">
        <v>8.4000000000000005E-2</v>
      </c>
      <c r="AI197" s="46">
        <v>1.3919999999999999</v>
      </c>
      <c r="AJ197" s="46">
        <v>0.91490000000000005</v>
      </c>
      <c r="AK197" s="46" t="s">
        <v>18</v>
      </c>
      <c r="AL197" s="46">
        <v>6.8</v>
      </c>
      <c r="AM197" s="46">
        <v>7.06</v>
      </c>
      <c r="AN197" s="46">
        <v>6.5000000000000002E-2</v>
      </c>
      <c r="AO197" s="46">
        <v>1.081</v>
      </c>
      <c r="AP197" s="46">
        <v>0.92420000000000002</v>
      </c>
      <c r="AQ197" s="46" t="s">
        <v>18</v>
      </c>
      <c r="AR197" s="46">
        <v>6.8</v>
      </c>
      <c r="AS197" s="46">
        <v>7.06</v>
      </c>
      <c r="AT197" s="46">
        <v>0.10299999999999999</v>
      </c>
      <c r="AU197" s="46">
        <v>1.714</v>
      </c>
      <c r="AV197" s="46">
        <v>0.90549999999999997</v>
      </c>
      <c r="AW197" s="46" t="s">
        <v>18</v>
      </c>
      <c r="AX197" s="46">
        <v>6.8</v>
      </c>
      <c r="AY197" s="46">
        <v>7.06</v>
      </c>
      <c r="AZ197" s="46">
        <v>8.5000000000000006E-2</v>
      </c>
      <c r="BA197" s="46">
        <v>1.41</v>
      </c>
      <c r="BB197" s="46">
        <v>0.94240000000000002</v>
      </c>
      <c r="BC197" s="46" t="s">
        <v>18</v>
      </c>
      <c r="BD197" s="46"/>
      <c r="BE197" s="46"/>
      <c r="BF197" s="46"/>
      <c r="BG197" s="46"/>
      <c r="BH197" s="46"/>
      <c r="BI197" s="46"/>
      <c r="BJ197" s="46">
        <v>6.8</v>
      </c>
      <c r="BK197" s="46">
        <v>7.06</v>
      </c>
      <c r="BL197" s="46">
        <v>7.8E-2</v>
      </c>
      <c r="BM197" s="46">
        <v>1.306</v>
      </c>
      <c r="BN197" s="46">
        <v>0.93840000000000001</v>
      </c>
      <c r="BO197" s="46" t="s">
        <v>18</v>
      </c>
      <c r="BP197" s="46">
        <v>6.8</v>
      </c>
      <c r="BQ197" s="46">
        <v>7.06</v>
      </c>
      <c r="BR197" s="46">
        <v>7.0000000000000001E-3</v>
      </c>
      <c r="BS197" s="46">
        <v>0.11700000000000001</v>
      </c>
      <c r="BT197" s="46">
        <v>0.90229999999999999</v>
      </c>
      <c r="BU197" s="46" t="s">
        <v>18</v>
      </c>
      <c r="BV197" s="46">
        <v>6.79</v>
      </c>
      <c r="BW197" s="46">
        <v>7.06</v>
      </c>
      <c r="BX197" s="46">
        <v>8.1000000000000003E-2</v>
      </c>
      <c r="BY197" s="46">
        <v>1.35</v>
      </c>
      <c r="BZ197" s="46">
        <v>0.92220000000000002</v>
      </c>
      <c r="CA197" s="46" t="s">
        <v>18</v>
      </c>
      <c r="CB197" s="46">
        <v>6.8</v>
      </c>
      <c r="CC197" s="46">
        <v>7.06</v>
      </c>
      <c r="CD197" s="46">
        <v>0.125</v>
      </c>
      <c r="CE197" s="46">
        <v>2.0790000000000002</v>
      </c>
      <c r="CF197" s="46">
        <v>0.94099999999999995</v>
      </c>
      <c r="CG197" s="46" t="s">
        <v>18</v>
      </c>
      <c r="CH197" s="46">
        <v>6.8</v>
      </c>
      <c r="CI197" s="46">
        <v>7.06</v>
      </c>
      <c r="CJ197" s="46">
        <v>0.129</v>
      </c>
      <c r="CK197" s="46">
        <v>2.1560000000000001</v>
      </c>
      <c r="CL197" s="46">
        <v>0.92949999999999999</v>
      </c>
      <c r="CM197" s="46" t="s">
        <v>18</v>
      </c>
      <c r="CN197" s="46">
        <v>6.8</v>
      </c>
      <c r="CO197" s="46">
        <v>7.06</v>
      </c>
      <c r="CP197" s="46">
        <v>0.14299999999999999</v>
      </c>
      <c r="CQ197" s="46">
        <v>2.383</v>
      </c>
      <c r="CR197" s="46">
        <v>0.94940000000000002</v>
      </c>
      <c r="CS197" s="46" t="s">
        <v>18</v>
      </c>
    </row>
    <row r="198" spans="1:97" ht="15.75" customHeight="1" x14ac:dyDescent="0.25">
      <c r="A198" s="46" t="s">
        <v>121</v>
      </c>
      <c r="B198" s="46">
        <v>121</v>
      </c>
      <c r="C198" s="46">
        <v>138</v>
      </c>
      <c r="D198" s="46" t="s">
        <v>93</v>
      </c>
      <c r="E198" s="46">
        <v>7.14</v>
      </c>
      <c r="F198" s="46">
        <v>3</v>
      </c>
      <c r="G198" s="46">
        <v>15</v>
      </c>
      <c r="H198" s="46">
        <v>6.98</v>
      </c>
      <c r="I198" s="46">
        <v>7.62</v>
      </c>
      <c r="J198" s="46">
        <v>0.52800000000000002</v>
      </c>
      <c r="K198" s="46">
        <v>3.5219999999999998</v>
      </c>
      <c r="L198" s="46">
        <v>0.95220000000000005</v>
      </c>
      <c r="M198" s="46" t="s">
        <v>19</v>
      </c>
      <c r="N198" s="46">
        <v>6.98</v>
      </c>
      <c r="O198" s="46">
        <v>7.62</v>
      </c>
      <c r="P198" s="46">
        <v>0.52700000000000002</v>
      </c>
      <c r="Q198" s="46">
        <v>3.5129999999999999</v>
      </c>
      <c r="R198" s="46">
        <v>0.95740000000000003</v>
      </c>
      <c r="S198" s="46" t="s">
        <v>19</v>
      </c>
      <c r="T198" s="46">
        <v>6.98</v>
      </c>
      <c r="U198" s="46">
        <v>7.62</v>
      </c>
      <c r="V198" s="46">
        <v>0.46</v>
      </c>
      <c r="W198" s="46">
        <v>3.069</v>
      </c>
      <c r="X198" s="46">
        <v>0.95220000000000005</v>
      </c>
      <c r="Y198" s="46" t="s">
        <v>19</v>
      </c>
      <c r="Z198" s="46">
        <v>6.98</v>
      </c>
      <c r="AA198" s="46">
        <v>7.62</v>
      </c>
      <c r="AB198" s="46">
        <v>0.78200000000000003</v>
      </c>
      <c r="AC198" s="46">
        <v>5.2160000000000002</v>
      </c>
      <c r="AD198" s="46">
        <v>0.95940000000000003</v>
      </c>
      <c r="AE198" s="46" t="s">
        <v>19</v>
      </c>
      <c r="AF198" s="46">
        <v>6.98</v>
      </c>
      <c r="AG198" s="46">
        <v>7.62</v>
      </c>
      <c r="AH198" s="46">
        <v>0.89400000000000002</v>
      </c>
      <c r="AI198" s="46">
        <v>5.9630000000000001</v>
      </c>
      <c r="AJ198" s="46">
        <v>0.95569999999999999</v>
      </c>
      <c r="AK198" s="46" t="s">
        <v>19</v>
      </c>
      <c r="AL198" s="46">
        <v>6.98</v>
      </c>
      <c r="AM198" s="46">
        <v>7.62</v>
      </c>
      <c r="AN198" s="46">
        <v>0.85899999999999999</v>
      </c>
      <c r="AO198" s="46">
        <v>5.7240000000000002</v>
      </c>
      <c r="AP198" s="46">
        <v>0.95450000000000002</v>
      </c>
      <c r="AQ198" s="46" t="s">
        <v>19</v>
      </c>
      <c r="AR198" s="46">
        <v>6.98</v>
      </c>
      <c r="AS198" s="46">
        <v>7.62</v>
      </c>
      <c r="AT198" s="46">
        <v>2.7080000000000002</v>
      </c>
      <c r="AU198" s="46">
        <v>18.055</v>
      </c>
      <c r="AV198" s="46">
        <v>0.94610000000000005</v>
      </c>
      <c r="AW198" s="46" t="s">
        <v>19</v>
      </c>
      <c r="AX198" s="46">
        <v>6.98</v>
      </c>
      <c r="AY198" s="46">
        <v>7.62</v>
      </c>
      <c r="AZ198" s="46">
        <v>2.6440000000000001</v>
      </c>
      <c r="BA198" s="46">
        <v>17.623999999999999</v>
      </c>
      <c r="BB198" s="46">
        <v>0.94930000000000003</v>
      </c>
      <c r="BC198" s="46" t="s">
        <v>19</v>
      </c>
      <c r="BD198" s="46"/>
      <c r="BE198" s="46"/>
      <c r="BF198" s="46"/>
      <c r="BG198" s="46"/>
      <c r="BH198" s="46"/>
      <c r="BI198" s="46"/>
      <c r="BJ198" s="46">
        <v>6.98</v>
      </c>
      <c r="BK198" s="46">
        <v>7.62</v>
      </c>
      <c r="BL198" s="46">
        <v>3.78</v>
      </c>
      <c r="BM198" s="46">
        <v>25.198</v>
      </c>
      <c r="BN198" s="46">
        <v>0.94979999999999998</v>
      </c>
      <c r="BO198" s="46" t="s">
        <v>19</v>
      </c>
      <c r="BP198" s="46">
        <v>6.98</v>
      </c>
      <c r="BQ198" s="46">
        <v>7.62</v>
      </c>
      <c r="BR198" s="46">
        <v>3.7869999999999999</v>
      </c>
      <c r="BS198" s="46">
        <v>25.245999999999999</v>
      </c>
      <c r="BT198" s="46">
        <v>0.95009999999999994</v>
      </c>
      <c r="BU198" s="46" t="s">
        <v>19</v>
      </c>
      <c r="BV198" s="46">
        <v>6.98</v>
      </c>
      <c r="BW198" s="46">
        <v>7.62</v>
      </c>
      <c r="BX198" s="46">
        <v>3.8780000000000001</v>
      </c>
      <c r="BY198" s="46">
        <v>25.853000000000002</v>
      </c>
      <c r="BZ198" s="46">
        <v>0.94620000000000004</v>
      </c>
      <c r="CA198" s="46" t="s">
        <v>19</v>
      </c>
      <c r="CB198" s="46">
        <v>6.98</v>
      </c>
      <c r="CC198" s="46">
        <v>7.62</v>
      </c>
      <c r="CD198" s="46">
        <v>4.5209999999999999</v>
      </c>
      <c r="CE198" s="46">
        <v>30.138999999999999</v>
      </c>
      <c r="CF198" s="46">
        <v>0.95540000000000003</v>
      </c>
      <c r="CG198" s="46" t="s">
        <v>19</v>
      </c>
      <c r="CH198" s="46">
        <v>6.98</v>
      </c>
      <c r="CI198" s="46">
        <v>7.62</v>
      </c>
      <c r="CJ198" s="46">
        <v>4.5190000000000001</v>
      </c>
      <c r="CK198" s="46">
        <v>30.129000000000001</v>
      </c>
      <c r="CL198" s="46">
        <v>0.95220000000000005</v>
      </c>
      <c r="CM198" s="46" t="s">
        <v>19</v>
      </c>
      <c r="CN198" s="46">
        <v>6.98</v>
      </c>
      <c r="CO198" s="46">
        <v>7.62</v>
      </c>
      <c r="CP198" s="46">
        <v>4.43</v>
      </c>
      <c r="CQ198" s="46">
        <v>29.533000000000001</v>
      </c>
      <c r="CR198" s="46">
        <v>0.95179999999999998</v>
      </c>
      <c r="CS198" s="46" t="s">
        <v>19</v>
      </c>
    </row>
    <row r="199" spans="1:97" ht="15.75" customHeight="1" x14ac:dyDescent="0.25">
      <c r="A199" s="46" t="s">
        <v>121</v>
      </c>
      <c r="B199" s="46">
        <v>121</v>
      </c>
      <c r="C199" s="46">
        <v>138</v>
      </c>
      <c r="D199" s="46" t="s">
        <v>93</v>
      </c>
      <c r="E199" s="46">
        <v>7.14</v>
      </c>
      <c r="F199" s="46">
        <v>4</v>
      </c>
      <c r="G199" s="46">
        <v>15</v>
      </c>
      <c r="H199" s="46">
        <v>6.96</v>
      </c>
      <c r="I199" s="46">
        <v>7.61</v>
      </c>
      <c r="J199" s="46">
        <v>0.51700000000000002</v>
      </c>
      <c r="K199" s="46">
        <v>3.4489999999999998</v>
      </c>
      <c r="L199" s="46">
        <v>0.93620000000000003</v>
      </c>
      <c r="M199" s="46" t="s">
        <v>19</v>
      </c>
      <c r="N199" s="46">
        <v>6.96</v>
      </c>
      <c r="O199" s="46">
        <v>7.61</v>
      </c>
      <c r="P199" s="46">
        <v>0.51700000000000002</v>
      </c>
      <c r="Q199" s="46">
        <v>3.4470000000000001</v>
      </c>
      <c r="R199" s="46">
        <v>0.93889999999999996</v>
      </c>
      <c r="S199" s="46" t="s">
        <v>19</v>
      </c>
      <c r="T199" s="46">
        <v>6.96</v>
      </c>
      <c r="U199" s="46">
        <v>7.61</v>
      </c>
      <c r="V199" s="46">
        <v>0.45500000000000002</v>
      </c>
      <c r="W199" s="46">
        <v>3.032</v>
      </c>
      <c r="X199" s="46">
        <v>0.93279999999999996</v>
      </c>
      <c r="Y199" s="46" t="s">
        <v>19</v>
      </c>
      <c r="Z199" s="46">
        <v>6.96</v>
      </c>
      <c r="AA199" s="46">
        <v>7.61</v>
      </c>
      <c r="AB199" s="46">
        <v>0.76500000000000001</v>
      </c>
      <c r="AC199" s="46">
        <v>5.0979999999999999</v>
      </c>
      <c r="AD199" s="46">
        <v>0.93520000000000003</v>
      </c>
      <c r="AE199" s="46" t="s">
        <v>19</v>
      </c>
      <c r="AF199" s="46">
        <v>6.96</v>
      </c>
      <c r="AG199" s="46">
        <v>7.61</v>
      </c>
      <c r="AH199" s="46">
        <v>0.83099999999999996</v>
      </c>
      <c r="AI199" s="46">
        <v>5.5380000000000003</v>
      </c>
      <c r="AJ199" s="46">
        <v>0.92549999999999999</v>
      </c>
      <c r="AK199" s="46" t="s">
        <v>19</v>
      </c>
      <c r="AL199" s="46">
        <v>6.96</v>
      </c>
      <c r="AM199" s="46">
        <v>7.61</v>
      </c>
      <c r="AN199" s="46">
        <v>0.82699999999999996</v>
      </c>
      <c r="AO199" s="46">
        <v>5.5149999999999997</v>
      </c>
      <c r="AP199" s="46">
        <v>0.93710000000000004</v>
      </c>
      <c r="AQ199" s="46" t="s">
        <v>19</v>
      </c>
      <c r="AR199" s="46">
        <v>6.96</v>
      </c>
      <c r="AS199" s="46">
        <v>7.61</v>
      </c>
      <c r="AT199" s="46">
        <v>2.7160000000000002</v>
      </c>
      <c r="AU199" s="46">
        <v>18.108000000000001</v>
      </c>
      <c r="AV199" s="46">
        <v>0.93940000000000001</v>
      </c>
      <c r="AW199" s="46" t="s">
        <v>19</v>
      </c>
      <c r="AX199" s="46">
        <v>6.96</v>
      </c>
      <c r="AY199" s="46">
        <v>7.61</v>
      </c>
      <c r="AZ199" s="46">
        <v>2.6240000000000001</v>
      </c>
      <c r="BA199" s="46">
        <v>17.491</v>
      </c>
      <c r="BB199" s="46">
        <v>0.94689999999999996</v>
      </c>
      <c r="BC199" s="46" t="s">
        <v>19</v>
      </c>
      <c r="BD199" s="46"/>
      <c r="BE199" s="46"/>
      <c r="BF199" s="46"/>
      <c r="BG199" s="46"/>
      <c r="BH199" s="46"/>
      <c r="BI199" s="46"/>
      <c r="BJ199" s="46">
        <v>6.96</v>
      </c>
      <c r="BK199" s="46">
        <v>7.61</v>
      </c>
      <c r="BL199" s="46">
        <v>3.7570000000000001</v>
      </c>
      <c r="BM199" s="46">
        <v>25.047000000000001</v>
      </c>
      <c r="BN199" s="46">
        <v>0.94389999999999996</v>
      </c>
      <c r="BO199" s="46" t="s">
        <v>19</v>
      </c>
      <c r="BP199" s="46">
        <v>6.96</v>
      </c>
      <c r="BQ199" s="46">
        <v>7.61</v>
      </c>
      <c r="BR199" s="46">
        <v>3.7650000000000001</v>
      </c>
      <c r="BS199" s="46">
        <v>25.099</v>
      </c>
      <c r="BT199" s="46">
        <v>0.93400000000000005</v>
      </c>
      <c r="BU199" s="46" t="s">
        <v>19</v>
      </c>
      <c r="BV199" s="46">
        <v>6.95</v>
      </c>
      <c r="BW199" s="46">
        <v>7.61</v>
      </c>
      <c r="BX199" s="46">
        <v>3.8620000000000001</v>
      </c>
      <c r="BY199" s="46">
        <v>25.747</v>
      </c>
      <c r="BZ199" s="46">
        <v>0.95320000000000005</v>
      </c>
      <c r="CA199" s="46" t="s">
        <v>19</v>
      </c>
      <c r="CB199" s="46">
        <v>6.96</v>
      </c>
      <c r="CC199" s="46">
        <v>7.61</v>
      </c>
      <c r="CD199" s="46">
        <v>4.5110000000000001</v>
      </c>
      <c r="CE199" s="46">
        <v>30.07</v>
      </c>
      <c r="CF199" s="46">
        <v>0.93140000000000001</v>
      </c>
      <c r="CG199" s="46" t="s">
        <v>19</v>
      </c>
      <c r="CH199" s="46">
        <v>6.96</v>
      </c>
      <c r="CI199" s="46">
        <v>7.61</v>
      </c>
      <c r="CJ199" s="46">
        <v>4.5</v>
      </c>
      <c r="CK199" s="46">
        <v>30</v>
      </c>
      <c r="CL199" s="46">
        <v>0.94310000000000005</v>
      </c>
      <c r="CM199" s="46" t="s">
        <v>19</v>
      </c>
      <c r="CN199" s="46">
        <v>6.96</v>
      </c>
      <c r="CO199" s="46">
        <v>7.61</v>
      </c>
      <c r="CP199" s="46">
        <v>4.415</v>
      </c>
      <c r="CQ199" s="46">
        <v>29.436</v>
      </c>
      <c r="CR199" s="46">
        <v>0.94340000000000002</v>
      </c>
      <c r="CS199" s="46" t="s">
        <v>19</v>
      </c>
    </row>
    <row r="200" spans="1:97" ht="15.75" customHeight="1" x14ac:dyDescent="0.25">
      <c r="A200" s="46" t="s">
        <v>121</v>
      </c>
      <c r="B200" s="46">
        <v>121</v>
      </c>
      <c r="C200" s="46">
        <v>139</v>
      </c>
      <c r="D200" s="46" t="s">
        <v>94</v>
      </c>
      <c r="E200" s="46">
        <v>7.3</v>
      </c>
      <c r="F200" s="46">
        <v>5</v>
      </c>
      <c r="G200" s="46">
        <v>16</v>
      </c>
      <c r="H200" s="46">
        <v>7.17</v>
      </c>
      <c r="I200" s="46">
        <v>7.48</v>
      </c>
      <c r="J200" s="46">
        <v>0.46300000000000002</v>
      </c>
      <c r="K200" s="46">
        <v>2.895</v>
      </c>
      <c r="L200" s="46">
        <v>0.85350000000000004</v>
      </c>
      <c r="M200" s="46" t="s">
        <v>18</v>
      </c>
      <c r="N200" s="46">
        <v>7.16</v>
      </c>
      <c r="O200" s="46">
        <v>7.48</v>
      </c>
      <c r="P200" s="46">
        <v>0.46500000000000002</v>
      </c>
      <c r="Q200" s="46">
        <v>2.9079999999999999</v>
      </c>
      <c r="R200" s="46">
        <v>0.83620000000000005</v>
      </c>
      <c r="S200" s="46" t="s">
        <v>18</v>
      </c>
      <c r="T200" s="46">
        <v>7.17</v>
      </c>
      <c r="U200" s="46">
        <v>7.48</v>
      </c>
      <c r="V200" s="46">
        <v>0.43099999999999999</v>
      </c>
      <c r="W200" s="46">
        <v>2.6960000000000002</v>
      </c>
      <c r="X200" s="46">
        <v>0.85329999999999995</v>
      </c>
      <c r="Y200" s="46" t="s">
        <v>18</v>
      </c>
      <c r="Z200" s="46">
        <v>7.17</v>
      </c>
      <c r="AA200" s="46">
        <v>7.48</v>
      </c>
      <c r="AB200" s="46">
        <v>0.66200000000000003</v>
      </c>
      <c r="AC200" s="46">
        <v>4.1349999999999998</v>
      </c>
      <c r="AD200" s="46">
        <v>0.87819999999999998</v>
      </c>
      <c r="AE200" s="46" t="s">
        <v>18</v>
      </c>
      <c r="AF200" s="46">
        <v>7.17</v>
      </c>
      <c r="AG200" s="46">
        <v>7.48</v>
      </c>
      <c r="AH200" s="46">
        <v>0.82599999999999996</v>
      </c>
      <c r="AI200" s="46">
        <v>5.1609999999999996</v>
      </c>
      <c r="AJ200" s="46">
        <v>0.87480000000000002</v>
      </c>
      <c r="AK200" s="46" t="s">
        <v>18</v>
      </c>
      <c r="AL200" s="46">
        <v>7.17</v>
      </c>
      <c r="AM200" s="46">
        <v>7.48</v>
      </c>
      <c r="AN200" s="46">
        <v>0.74399999999999999</v>
      </c>
      <c r="AO200" s="46">
        <v>4.6509999999999998</v>
      </c>
      <c r="AP200" s="46">
        <v>0.85150000000000003</v>
      </c>
      <c r="AQ200" s="46" t="s">
        <v>18</v>
      </c>
      <c r="AR200" s="46">
        <v>7.17</v>
      </c>
      <c r="AS200" s="46">
        <v>7.48</v>
      </c>
      <c r="AT200" s="46">
        <v>2.6760000000000002</v>
      </c>
      <c r="AU200" s="46">
        <v>16.724</v>
      </c>
      <c r="AV200" s="46">
        <v>0.83260000000000001</v>
      </c>
      <c r="AW200" s="46" t="s">
        <v>18</v>
      </c>
      <c r="AX200" s="46">
        <v>7.17</v>
      </c>
      <c r="AY200" s="46">
        <v>7.48</v>
      </c>
      <c r="AZ200" s="46">
        <v>2.7509999999999999</v>
      </c>
      <c r="BA200" s="46">
        <v>17.192</v>
      </c>
      <c r="BB200" s="46">
        <v>0.86599999999999999</v>
      </c>
      <c r="BC200" s="46" t="s">
        <v>18</v>
      </c>
      <c r="BD200" s="46"/>
      <c r="BE200" s="46"/>
      <c r="BF200" s="46"/>
      <c r="BG200" s="46"/>
      <c r="BH200" s="46"/>
      <c r="BI200" s="46"/>
      <c r="BJ200" s="46">
        <v>7.17</v>
      </c>
      <c r="BK200" s="46">
        <v>7.48</v>
      </c>
      <c r="BL200" s="46">
        <v>3.9460000000000002</v>
      </c>
      <c r="BM200" s="46">
        <v>24.663</v>
      </c>
      <c r="BN200" s="46">
        <v>0.83030000000000004</v>
      </c>
      <c r="BO200" s="46" t="s">
        <v>18</v>
      </c>
      <c r="BP200" s="46">
        <v>7.17</v>
      </c>
      <c r="BQ200" s="46">
        <v>7.48</v>
      </c>
      <c r="BR200" s="46">
        <v>3.9590000000000001</v>
      </c>
      <c r="BS200" s="46">
        <v>24.742000000000001</v>
      </c>
      <c r="BT200" s="46">
        <v>0.82279999999999998</v>
      </c>
      <c r="BU200" s="46" t="s">
        <v>18</v>
      </c>
      <c r="BV200" s="46">
        <v>7.16</v>
      </c>
      <c r="BW200" s="46">
        <v>7.47</v>
      </c>
      <c r="BX200" s="46">
        <v>4.024</v>
      </c>
      <c r="BY200" s="46">
        <v>25.15</v>
      </c>
      <c r="BZ200" s="46">
        <v>0.83309999999999995</v>
      </c>
      <c r="CA200" s="46" t="s">
        <v>18</v>
      </c>
      <c r="CB200" s="46">
        <v>7.17</v>
      </c>
      <c r="CC200" s="46">
        <v>7.48</v>
      </c>
      <c r="CD200" s="46">
        <v>4.8220000000000001</v>
      </c>
      <c r="CE200" s="46">
        <v>30.138999999999999</v>
      </c>
      <c r="CF200" s="46">
        <v>0.86319999999999997</v>
      </c>
      <c r="CG200" s="46" t="s">
        <v>18</v>
      </c>
      <c r="CH200" s="46">
        <v>7.17</v>
      </c>
      <c r="CI200" s="46">
        <v>7.48</v>
      </c>
      <c r="CJ200" s="46">
        <v>4.8010000000000002</v>
      </c>
      <c r="CK200" s="46">
        <v>30.007999999999999</v>
      </c>
      <c r="CL200" s="46">
        <v>0.87050000000000005</v>
      </c>
      <c r="CM200" s="46" t="s">
        <v>18</v>
      </c>
      <c r="CN200" s="46">
        <v>7.17</v>
      </c>
      <c r="CO200" s="46">
        <v>7.48</v>
      </c>
      <c r="CP200" s="46">
        <v>4.6399999999999997</v>
      </c>
      <c r="CQ200" s="46">
        <v>28.998000000000001</v>
      </c>
      <c r="CR200" s="46">
        <v>0.84599999999999997</v>
      </c>
      <c r="CS200" s="46" t="s">
        <v>18</v>
      </c>
    </row>
    <row r="201" spans="1:97" ht="15.75" customHeight="1" x14ac:dyDescent="0.25">
      <c r="A201" s="46" t="s">
        <v>121</v>
      </c>
      <c r="B201" s="46">
        <v>121</v>
      </c>
      <c r="C201" s="46">
        <v>141</v>
      </c>
      <c r="D201" s="46" t="s">
        <v>95</v>
      </c>
      <c r="E201" s="46">
        <v>6.82</v>
      </c>
      <c r="F201" s="46">
        <v>4</v>
      </c>
      <c r="G201" s="46">
        <v>18</v>
      </c>
      <c r="H201" s="46">
        <v>6.67</v>
      </c>
      <c r="I201" s="46">
        <v>7.32</v>
      </c>
      <c r="J201" s="46">
        <v>0.505</v>
      </c>
      <c r="K201" s="46">
        <v>2.8029999999999999</v>
      </c>
      <c r="L201" s="46">
        <v>0.9486</v>
      </c>
      <c r="M201" s="46" t="s">
        <v>19</v>
      </c>
      <c r="N201" s="46">
        <v>6.67</v>
      </c>
      <c r="O201" s="46">
        <v>7.32</v>
      </c>
      <c r="P201" s="46">
        <v>0.5</v>
      </c>
      <c r="Q201" s="46">
        <v>2.7770000000000001</v>
      </c>
      <c r="R201" s="46">
        <v>0.94840000000000002</v>
      </c>
      <c r="S201" s="46" t="s">
        <v>19</v>
      </c>
      <c r="T201" s="46">
        <v>6.67</v>
      </c>
      <c r="U201" s="46">
        <v>7.32</v>
      </c>
      <c r="V201" s="46">
        <v>0.432</v>
      </c>
      <c r="W201" s="46">
        <v>2.4020000000000001</v>
      </c>
      <c r="X201" s="46">
        <v>0.93779999999999997</v>
      </c>
      <c r="Y201" s="46" t="s">
        <v>19</v>
      </c>
      <c r="Z201" s="46">
        <v>6.67</v>
      </c>
      <c r="AA201" s="46">
        <v>7.32</v>
      </c>
      <c r="AB201" s="46">
        <v>0.748</v>
      </c>
      <c r="AC201" s="46">
        <v>4.1529999999999996</v>
      </c>
      <c r="AD201" s="46">
        <v>0.95209999999999995</v>
      </c>
      <c r="AE201" s="46" t="s">
        <v>19</v>
      </c>
      <c r="AF201" s="46">
        <v>6.67</v>
      </c>
      <c r="AG201" s="46">
        <v>7.32</v>
      </c>
      <c r="AH201" s="46">
        <v>0.874</v>
      </c>
      <c r="AI201" s="46">
        <v>4.8540000000000001</v>
      </c>
      <c r="AJ201" s="46">
        <v>0.95350000000000001</v>
      </c>
      <c r="AK201" s="46" t="s">
        <v>19</v>
      </c>
      <c r="AL201" s="46">
        <v>6.67</v>
      </c>
      <c r="AM201" s="46">
        <v>7.32</v>
      </c>
      <c r="AN201" s="46">
        <v>0.80800000000000005</v>
      </c>
      <c r="AO201" s="46">
        <v>4.4889999999999999</v>
      </c>
      <c r="AP201" s="46">
        <v>0.94210000000000005</v>
      </c>
      <c r="AQ201" s="46" t="s">
        <v>19</v>
      </c>
      <c r="AR201" s="46">
        <v>6.67</v>
      </c>
      <c r="AS201" s="46">
        <v>7.32</v>
      </c>
      <c r="AT201" s="46">
        <v>2.6909999999999998</v>
      </c>
      <c r="AU201" s="46">
        <v>14.95</v>
      </c>
      <c r="AV201" s="46">
        <v>0.95099999999999996</v>
      </c>
      <c r="AW201" s="46" t="s">
        <v>19</v>
      </c>
      <c r="AX201" s="46">
        <v>6.67</v>
      </c>
      <c r="AY201" s="46">
        <v>7.32</v>
      </c>
      <c r="AZ201" s="46">
        <v>2.62</v>
      </c>
      <c r="BA201" s="46">
        <v>14.555999999999999</v>
      </c>
      <c r="BB201" s="46">
        <v>0.95420000000000005</v>
      </c>
      <c r="BC201" s="46" t="s">
        <v>19</v>
      </c>
      <c r="BD201" s="46"/>
      <c r="BE201" s="46"/>
      <c r="BF201" s="46"/>
      <c r="BG201" s="46"/>
      <c r="BH201" s="46"/>
      <c r="BI201" s="46"/>
      <c r="BJ201" s="46">
        <v>6.67</v>
      </c>
      <c r="BK201" s="46">
        <v>7.32</v>
      </c>
      <c r="BL201" s="46">
        <v>3.7389999999999999</v>
      </c>
      <c r="BM201" s="46">
        <v>20.77</v>
      </c>
      <c r="BN201" s="46">
        <v>0.95709999999999995</v>
      </c>
      <c r="BO201" s="46" t="s">
        <v>19</v>
      </c>
      <c r="BP201" s="46">
        <v>6.67</v>
      </c>
      <c r="BQ201" s="46">
        <v>7.32</v>
      </c>
      <c r="BR201" s="46">
        <v>3.7629999999999999</v>
      </c>
      <c r="BS201" s="46">
        <v>20.907</v>
      </c>
      <c r="BT201" s="46">
        <v>0.95489999999999997</v>
      </c>
      <c r="BU201" s="46" t="s">
        <v>19</v>
      </c>
      <c r="BV201" s="46">
        <v>6.67</v>
      </c>
      <c r="BW201" s="46">
        <v>7.32</v>
      </c>
      <c r="BX201" s="46">
        <v>3.923</v>
      </c>
      <c r="BY201" s="46">
        <v>21.792000000000002</v>
      </c>
      <c r="BZ201" s="46">
        <v>0.96179999999999999</v>
      </c>
      <c r="CA201" s="46" t="s">
        <v>19</v>
      </c>
      <c r="CB201" s="46">
        <v>6.67</v>
      </c>
      <c r="CC201" s="46">
        <v>7.32</v>
      </c>
      <c r="CD201" s="46">
        <v>4.7350000000000003</v>
      </c>
      <c r="CE201" s="46">
        <v>26.303999999999998</v>
      </c>
      <c r="CF201" s="46">
        <v>0.94179999999999997</v>
      </c>
      <c r="CG201" s="46" t="s">
        <v>19</v>
      </c>
      <c r="CH201" s="46">
        <v>6.67</v>
      </c>
      <c r="CI201" s="46">
        <v>7.32</v>
      </c>
      <c r="CJ201" s="46">
        <v>4.7489999999999997</v>
      </c>
      <c r="CK201" s="46">
        <v>26.382000000000001</v>
      </c>
      <c r="CL201" s="46">
        <v>0.94469999999999998</v>
      </c>
      <c r="CM201" s="46" t="s">
        <v>19</v>
      </c>
      <c r="CN201" s="46">
        <v>6.67</v>
      </c>
      <c r="CO201" s="46">
        <v>7.32</v>
      </c>
      <c r="CP201" s="46">
        <v>4.6660000000000004</v>
      </c>
      <c r="CQ201" s="46">
        <v>25.920999999999999</v>
      </c>
      <c r="CR201" s="46">
        <v>0.94210000000000005</v>
      </c>
      <c r="CS201" s="46" t="s">
        <v>19</v>
      </c>
    </row>
    <row r="202" spans="1:97" ht="15.75" customHeight="1" x14ac:dyDescent="0.25">
      <c r="A202" s="46" t="s">
        <v>121</v>
      </c>
      <c r="B202" s="46">
        <v>121</v>
      </c>
      <c r="C202" s="46">
        <v>141</v>
      </c>
      <c r="D202" s="46" t="s">
        <v>95</v>
      </c>
      <c r="E202" s="46">
        <v>6.82</v>
      </c>
      <c r="F202" s="46">
        <v>5</v>
      </c>
      <c r="G202" s="46">
        <v>18</v>
      </c>
      <c r="H202" s="46">
        <v>6.68</v>
      </c>
      <c r="I202" s="46">
        <v>7.32</v>
      </c>
      <c r="J202" s="46">
        <v>0.52100000000000002</v>
      </c>
      <c r="K202" s="46">
        <v>2.8959999999999999</v>
      </c>
      <c r="L202" s="46">
        <v>0.95099999999999996</v>
      </c>
      <c r="M202" s="46" t="s">
        <v>19</v>
      </c>
      <c r="N202" s="46">
        <v>6.68</v>
      </c>
      <c r="O202" s="46">
        <v>7.32</v>
      </c>
      <c r="P202" s="46">
        <v>0.52700000000000002</v>
      </c>
      <c r="Q202" s="46">
        <v>2.93</v>
      </c>
      <c r="R202" s="46">
        <v>0.94920000000000004</v>
      </c>
      <c r="S202" s="46" t="s">
        <v>19</v>
      </c>
      <c r="T202" s="46">
        <v>6.68</v>
      </c>
      <c r="U202" s="46">
        <v>7.32</v>
      </c>
      <c r="V202" s="46">
        <v>0.46500000000000002</v>
      </c>
      <c r="W202" s="46">
        <v>2.5830000000000002</v>
      </c>
      <c r="X202" s="46">
        <v>0.93840000000000001</v>
      </c>
      <c r="Y202" s="46" t="s">
        <v>19</v>
      </c>
      <c r="Z202" s="46">
        <v>6.68</v>
      </c>
      <c r="AA202" s="46">
        <v>7.32</v>
      </c>
      <c r="AB202" s="46">
        <v>0.75600000000000001</v>
      </c>
      <c r="AC202" s="46">
        <v>4.1970000000000001</v>
      </c>
      <c r="AD202" s="46">
        <v>0.94850000000000001</v>
      </c>
      <c r="AE202" s="46" t="s">
        <v>19</v>
      </c>
      <c r="AF202" s="46">
        <v>6.68</v>
      </c>
      <c r="AG202" s="46">
        <v>7.32</v>
      </c>
      <c r="AH202" s="46">
        <v>0.90300000000000002</v>
      </c>
      <c r="AI202" s="46">
        <v>5.0149999999999997</v>
      </c>
      <c r="AJ202" s="46">
        <v>0.94950000000000001</v>
      </c>
      <c r="AK202" s="46" t="s">
        <v>19</v>
      </c>
      <c r="AL202" s="46">
        <v>6.68</v>
      </c>
      <c r="AM202" s="46">
        <v>7.32</v>
      </c>
      <c r="AN202" s="46">
        <v>0.81899999999999995</v>
      </c>
      <c r="AO202" s="46">
        <v>4.548</v>
      </c>
      <c r="AP202" s="46">
        <v>0.94520000000000004</v>
      </c>
      <c r="AQ202" s="46" t="s">
        <v>19</v>
      </c>
      <c r="AR202" s="46">
        <v>6.68</v>
      </c>
      <c r="AS202" s="46">
        <v>7.32</v>
      </c>
      <c r="AT202" s="46">
        <v>2.6920000000000002</v>
      </c>
      <c r="AU202" s="46">
        <v>14.954000000000001</v>
      </c>
      <c r="AV202" s="46">
        <v>0.94620000000000004</v>
      </c>
      <c r="AW202" s="46" t="s">
        <v>19</v>
      </c>
      <c r="AX202" s="46">
        <v>6.68</v>
      </c>
      <c r="AY202" s="46">
        <v>7.32</v>
      </c>
      <c r="AZ202" s="46">
        <v>2.601</v>
      </c>
      <c r="BA202" s="46">
        <v>14.449</v>
      </c>
      <c r="BB202" s="46">
        <v>0.94440000000000002</v>
      </c>
      <c r="BC202" s="46" t="s">
        <v>19</v>
      </c>
      <c r="BD202" s="46"/>
      <c r="BE202" s="46"/>
      <c r="BF202" s="46"/>
      <c r="BG202" s="46"/>
      <c r="BH202" s="46"/>
      <c r="BI202" s="46"/>
      <c r="BJ202" s="46">
        <v>6.68</v>
      </c>
      <c r="BK202" s="46">
        <v>7.32</v>
      </c>
      <c r="BL202" s="46">
        <v>3.746</v>
      </c>
      <c r="BM202" s="46">
        <v>20.812000000000001</v>
      </c>
      <c r="BN202" s="46">
        <v>0.94840000000000002</v>
      </c>
      <c r="BO202" s="46" t="s">
        <v>19</v>
      </c>
      <c r="BP202" s="46">
        <v>6.68</v>
      </c>
      <c r="BQ202" s="46">
        <v>7.32</v>
      </c>
      <c r="BR202" s="46">
        <v>3.7719999999999998</v>
      </c>
      <c r="BS202" s="46">
        <v>20.952999999999999</v>
      </c>
      <c r="BT202" s="46">
        <v>0.94810000000000005</v>
      </c>
      <c r="BU202" s="46" t="s">
        <v>19</v>
      </c>
      <c r="BV202" s="46">
        <v>6.68</v>
      </c>
      <c r="BW202" s="46">
        <v>7.32</v>
      </c>
      <c r="BX202" s="46">
        <v>3.9129999999999998</v>
      </c>
      <c r="BY202" s="46">
        <v>21.736999999999998</v>
      </c>
      <c r="BZ202" s="46">
        <v>0.95220000000000005</v>
      </c>
      <c r="CA202" s="46" t="s">
        <v>19</v>
      </c>
      <c r="CB202" s="46">
        <v>6.68</v>
      </c>
      <c r="CC202" s="46">
        <v>7.32</v>
      </c>
      <c r="CD202" s="46">
        <v>4.7430000000000003</v>
      </c>
      <c r="CE202" s="46">
        <v>26.35</v>
      </c>
      <c r="CF202" s="46">
        <v>0.94169999999999998</v>
      </c>
      <c r="CG202" s="46" t="s">
        <v>19</v>
      </c>
      <c r="CH202" s="46">
        <v>6.68</v>
      </c>
      <c r="CI202" s="46">
        <v>7.32</v>
      </c>
      <c r="CJ202" s="46">
        <v>4.75</v>
      </c>
      <c r="CK202" s="46">
        <v>26.387</v>
      </c>
      <c r="CL202" s="46">
        <v>0.94640000000000002</v>
      </c>
      <c r="CM202" s="46" t="s">
        <v>19</v>
      </c>
      <c r="CN202" s="46">
        <v>6.68</v>
      </c>
      <c r="CO202" s="46">
        <v>7.32</v>
      </c>
      <c r="CP202" s="46">
        <v>4.6609999999999996</v>
      </c>
      <c r="CQ202" s="46">
        <v>25.891999999999999</v>
      </c>
      <c r="CR202" s="46">
        <v>0.93740000000000001</v>
      </c>
      <c r="CS202" s="46" t="s">
        <v>19</v>
      </c>
    </row>
    <row r="203" spans="1:97" ht="15.75" customHeight="1" x14ac:dyDescent="0.25">
      <c r="A203" s="46" t="s">
        <v>121</v>
      </c>
      <c r="B203" s="46">
        <v>121</v>
      </c>
      <c r="C203" s="46">
        <v>150</v>
      </c>
      <c r="D203" s="46" t="s">
        <v>96</v>
      </c>
      <c r="E203" s="46">
        <v>10.220000000000001</v>
      </c>
      <c r="F203" s="46">
        <v>3</v>
      </c>
      <c r="G203" s="46">
        <v>27</v>
      </c>
      <c r="H203" s="46">
        <v>10.029999999999999</v>
      </c>
      <c r="I203" s="46">
        <v>10.62</v>
      </c>
      <c r="J203" s="46">
        <v>0.61299999999999999</v>
      </c>
      <c r="K203" s="46">
        <v>2.2690000000000001</v>
      </c>
      <c r="L203" s="46">
        <v>0.95279999999999998</v>
      </c>
      <c r="M203" s="46" t="s">
        <v>19</v>
      </c>
      <c r="N203" s="46">
        <v>10.029999999999999</v>
      </c>
      <c r="O203" s="46">
        <v>10.62</v>
      </c>
      <c r="P203" s="46">
        <v>0.66500000000000004</v>
      </c>
      <c r="Q203" s="46">
        <v>2.4620000000000002</v>
      </c>
      <c r="R203" s="46">
        <v>0.95199999999999996</v>
      </c>
      <c r="S203" s="46" t="s">
        <v>19</v>
      </c>
      <c r="T203" s="46">
        <v>10.029999999999999</v>
      </c>
      <c r="U203" s="46">
        <v>10.62</v>
      </c>
      <c r="V203" s="46">
        <v>0.57899999999999996</v>
      </c>
      <c r="W203" s="46">
        <v>2.145</v>
      </c>
      <c r="X203" s="46">
        <v>0.95989999999999998</v>
      </c>
      <c r="Y203" s="46" t="s">
        <v>19</v>
      </c>
      <c r="Z203" s="46">
        <v>10.029999999999999</v>
      </c>
      <c r="AA203" s="46">
        <v>10.62</v>
      </c>
      <c r="AB203" s="46">
        <v>0.95</v>
      </c>
      <c r="AC203" s="46">
        <v>3.5179999999999998</v>
      </c>
      <c r="AD203" s="46">
        <v>0.95150000000000001</v>
      </c>
      <c r="AE203" s="46" t="s">
        <v>19</v>
      </c>
      <c r="AF203" s="46">
        <v>10.029999999999999</v>
      </c>
      <c r="AG203" s="46">
        <v>10.62</v>
      </c>
      <c r="AH203" s="46">
        <v>1.071</v>
      </c>
      <c r="AI203" s="46">
        <v>3.968</v>
      </c>
      <c r="AJ203" s="46">
        <v>0.95430000000000004</v>
      </c>
      <c r="AK203" s="46" t="s">
        <v>19</v>
      </c>
      <c r="AL203" s="46">
        <v>10.029999999999999</v>
      </c>
      <c r="AM203" s="46">
        <v>10.62</v>
      </c>
      <c r="AN203" s="46">
        <v>0.97199999999999998</v>
      </c>
      <c r="AO203" s="46">
        <v>3.601</v>
      </c>
      <c r="AP203" s="46">
        <v>0.95579999999999998</v>
      </c>
      <c r="AQ203" s="46" t="s">
        <v>19</v>
      </c>
      <c r="AR203" s="46">
        <v>10.029999999999999</v>
      </c>
      <c r="AS203" s="46">
        <v>10.62</v>
      </c>
      <c r="AT203" s="46">
        <v>3.9390000000000001</v>
      </c>
      <c r="AU203" s="46">
        <v>14.59</v>
      </c>
      <c r="AV203" s="46">
        <v>0.94410000000000005</v>
      </c>
      <c r="AW203" s="46" t="s">
        <v>19</v>
      </c>
      <c r="AX203" s="46">
        <v>10.029999999999999</v>
      </c>
      <c r="AY203" s="46">
        <v>10.62</v>
      </c>
      <c r="AZ203" s="46">
        <v>3.8410000000000002</v>
      </c>
      <c r="BA203" s="46">
        <v>14.227</v>
      </c>
      <c r="BB203" s="46">
        <v>0.91990000000000005</v>
      </c>
      <c r="BC203" s="46" t="s">
        <v>19</v>
      </c>
      <c r="BD203" s="46"/>
      <c r="BE203" s="46"/>
      <c r="BF203" s="46"/>
      <c r="BG203" s="46"/>
      <c r="BH203" s="46"/>
      <c r="BI203" s="46"/>
      <c r="BJ203" s="46">
        <v>10.029999999999999</v>
      </c>
      <c r="BK203" s="46">
        <v>10.62</v>
      </c>
      <c r="BL203" s="46">
        <v>5.3220000000000001</v>
      </c>
      <c r="BM203" s="46">
        <v>19.710999999999999</v>
      </c>
      <c r="BN203" s="46">
        <v>0.92969999999999997</v>
      </c>
      <c r="BO203" s="46" t="s">
        <v>19</v>
      </c>
      <c r="BP203" s="46">
        <v>10.029999999999999</v>
      </c>
      <c r="BQ203" s="46">
        <v>10.61</v>
      </c>
      <c r="BR203" s="46">
        <v>5.1840000000000002</v>
      </c>
      <c r="BS203" s="46">
        <v>19.2</v>
      </c>
      <c r="BT203" s="46">
        <v>0.93130000000000002</v>
      </c>
      <c r="BU203" s="46" t="s">
        <v>19</v>
      </c>
      <c r="BV203" s="46">
        <v>10.029999999999999</v>
      </c>
      <c r="BW203" s="46">
        <v>10.62</v>
      </c>
      <c r="BX203" s="46">
        <v>5.2679999999999998</v>
      </c>
      <c r="BY203" s="46">
        <v>19.510999999999999</v>
      </c>
      <c r="BZ203" s="46">
        <v>0.91810000000000003</v>
      </c>
      <c r="CA203" s="46" t="s">
        <v>19</v>
      </c>
      <c r="CB203" s="46">
        <v>10.029999999999999</v>
      </c>
      <c r="CC203" s="46">
        <v>10.62</v>
      </c>
      <c r="CD203" s="46">
        <v>7.5250000000000004</v>
      </c>
      <c r="CE203" s="46">
        <v>27.872</v>
      </c>
      <c r="CF203" s="46">
        <v>0.54490000000000005</v>
      </c>
      <c r="CG203" s="46" t="s">
        <v>18</v>
      </c>
      <c r="CH203" s="46">
        <v>10.029999999999999</v>
      </c>
      <c r="CI203" s="46">
        <v>10.62</v>
      </c>
      <c r="CJ203" s="46">
        <v>7.4340000000000002</v>
      </c>
      <c r="CK203" s="46">
        <v>27.532</v>
      </c>
      <c r="CL203" s="46">
        <v>0.54979999999999996</v>
      </c>
      <c r="CM203" s="46" t="s">
        <v>18</v>
      </c>
      <c r="CN203" s="46">
        <v>10.029999999999999</v>
      </c>
      <c r="CO203" s="46">
        <v>10.62</v>
      </c>
      <c r="CP203" s="46">
        <v>7.1980000000000004</v>
      </c>
      <c r="CQ203" s="46">
        <v>26.658999999999999</v>
      </c>
      <c r="CR203" s="46">
        <v>0.88</v>
      </c>
      <c r="CS203" s="46" t="s">
        <v>18</v>
      </c>
    </row>
    <row r="204" spans="1:97" ht="15.75" customHeight="1" x14ac:dyDescent="0.25">
      <c r="A204" s="46" t="s">
        <v>121</v>
      </c>
      <c r="B204" s="46">
        <v>121</v>
      </c>
      <c r="C204" s="46">
        <v>150</v>
      </c>
      <c r="D204" s="46" t="s">
        <v>96</v>
      </c>
      <c r="E204" s="46">
        <v>10.220000000000001</v>
      </c>
      <c r="F204" s="46">
        <v>4</v>
      </c>
      <c r="G204" s="46">
        <v>27</v>
      </c>
      <c r="H204" s="46">
        <v>10.1</v>
      </c>
      <c r="I204" s="46">
        <v>10.53</v>
      </c>
      <c r="J204" s="46">
        <v>0.62</v>
      </c>
      <c r="K204" s="46">
        <v>2.2949999999999999</v>
      </c>
      <c r="L204" s="46">
        <v>0.94869999999999999</v>
      </c>
      <c r="M204" s="46" t="s">
        <v>19</v>
      </c>
      <c r="N204" s="46">
        <v>10.09</v>
      </c>
      <c r="O204" s="46">
        <v>10.52</v>
      </c>
      <c r="P204" s="46">
        <v>0.65200000000000002</v>
      </c>
      <c r="Q204" s="46">
        <v>2.4159999999999999</v>
      </c>
      <c r="R204" s="46">
        <v>0.93830000000000002</v>
      </c>
      <c r="S204" s="46" t="s">
        <v>19</v>
      </c>
      <c r="T204" s="46">
        <v>10.1</v>
      </c>
      <c r="U204" s="46">
        <v>10.52</v>
      </c>
      <c r="V204" s="46">
        <v>0.58899999999999997</v>
      </c>
      <c r="W204" s="46">
        <v>2.1819999999999999</v>
      </c>
      <c r="X204" s="46">
        <v>0.93830000000000002</v>
      </c>
      <c r="Y204" s="46" t="s">
        <v>19</v>
      </c>
      <c r="Z204" s="46">
        <v>10.1</v>
      </c>
      <c r="AA204" s="46">
        <v>10.53</v>
      </c>
      <c r="AB204" s="46">
        <v>0.91600000000000004</v>
      </c>
      <c r="AC204" s="46">
        <v>3.3940000000000001</v>
      </c>
      <c r="AD204" s="46">
        <v>0.94540000000000002</v>
      </c>
      <c r="AE204" s="46" t="s">
        <v>19</v>
      </c>
      <c r="AF204" s="46">
        <v>10.1</v>
      </c>
      <c r="AG204" s="46">
        <v>10.52</v>
      </c>
      <c r="AH204" s="46">
        <v>1.1140000000000001</v>
      </c>
      <c r="AI204" s="46">
        <v>4.1239999999999997</v>
      </c>
      <c r="AJ204" s="46">
        <v>0.95289999999999997</v>
      </c>
      <c r="AK204" s="46" t="s">
        <v>19</v>
      </c>
      <c r="AL204" s="46">
        <v>10.09</v>
      </c>
      <c r="AM204" s="46">
        <v>10.52</v>
      </c>
      <c r="AN204" s="46">
        <v>0.997</v>
      </c>
      <c r="AO204" s="46">
        <v>3.6920000000000002</v>
      </c>
      <c r="AP204" s="46">
        <v>0.94550000000000001</v>
      </c>
      <c r="AQ204" s="46" t="s">
        <v>19</v>
      </c>
      <c r="AR204" s="46">
        <v>10.1</v>
      </c>
      <c r="AS204" s="46">
        <v>10.52</v>
      </c>
      <c r="AT204" s="46">
        <v>3.92</v>
      </c>
      <c r="AU204" s="46">
        <v>14.518000000000001</v>
      </c>
      <c r="AV204" s="46">
        <v>0.94830000000000003</v>
      </c>
      <c r="AW204" s="46" t="s">
        <v>19</v>
      </c>
      <c r="AX204" s="46">
        <v>10.1</v>
      </c>
      <c r="AY204" s="46">
        <v>10.53</v>
      </c>
      <c r="AZ204" s="46">
        <v>3.8079999999999998</v>
      </c>
      <c r="BA204" s="46">
        <v>14.103999999999999</v>
      </c>
      <c r="BB204" s="46">
        <v>0.94789999999999996</v>
      </c>
      <c r="BC204" s="46" t="s">
        <v>19</v>
      </c>
      <c r="BD204" s="46"/>
      <c r="BE204" s="46"/>
      <c r="BF204" s="46"/>
      <c r="BG204" s="46"/>
      <c r="BH204" s="46"/>
      <c r="BI204" s="46"/>
      <c r="BJ204" s="46">
        <v>10.1</v>
      </c>
      <c r="BK204" s="46">
        <v>10.52</v>
      </c>
      <c r="BL204" s="46">
        <v>5.3159999999999998</v>
      </c>
      <c r="BM204" s="46">
        <v>19.689</v>
      </c>
      <c r="BN204" s="46">
        <v>0.94669999999999999</v>
      </c>
      <c r="BO204" s="46" t="s">
        <v>19</v>
      </c>
      <c r="BP204" s="46">
        <v>10.09</v>
      </c>
      <c r="BQ204" s="46">
        <v>10.52</v>
      </c>
      <c r="BR204" s="46">
        <v>5.1840000000000002</v>
      </c>
      <c r="BS204" s="46">
        <v>19.2</v>
      </c>
      <c r="BT204" s="46">
        <v>0.94650000000000001</v>
      </c>
      <c r="BU204" s="46" t="s">
        <v>19</v>
      </c>
      <c r="BV204" s="46">
        <v>10.09</v>
      </c>
      <c r="BW204" s="46">
        <v>10.53</v>
      </c>
      <c r="BX204" s="46">
        <v>5.2460000000000004</v>
      </c>
      <c r="BY204" s="46">
        <v>19.428999999999998</v>
      </c>
      <c r="BZ204" s="46">
        <v>0.94259999999999999</v>
      </c>
      <c r="CA204" s="46" t="s">
        <v>19</v>
      </c>
      <c r="CB204" s="46">
        <v>10.1</v>
      </c>
      <c r="CC204" s="46">
        <v>10.52</v>
      </c>
      <c r="CD204" s="46">
        <v>7.4530000000000003</v>
      </c>
      <c r="CE204" s="46">
        <v>27.603000000000002</v>
      </c>
      <c r="CF204" s="46">
        <v>0.94650000000000001</v>
      </c>
      <c r="CG204" s="46" t="s">
        <v>19</v>
      </c>
      <c r="CH204" s="46">
        <v>10.1</v>
      </c>
      <c r="CI204" s="46">
        <v>10.52</v>
      </c>
      <c r="CJ204" s="46">
        <v>7.298</v>
      </c>
      <c r="CK204" s="46">
        <v>27.030999999999999</v>
      </c>
      <c r="CL204" s="46">
        <v>0.94379999999999997</v>
      </c>
      <c r="CM204" s="46" t="s">
        <v>19</v>
      </c>
      <c r="CN204" s="46">
        <v>10.1</v>
      </c>
      <c r="CO204" s="46">
        <v>10.52</v>
      </c>
      <c r="CP204" s="46">
        <v>7.0810000000000004</v>
      </c>
      <c r="CQ204" s="46">
        <v>26.224</v>
      </c>
      <c r="CR204" s="46">
        <v>0.93189999999999995</v>
      </c>
      <c r="CS204" s="46" t="s">
        <v>19</v>
      </c>
    </row>
    <row r="205" spans="1:97" ht="15.75" customHeight="1" x14ac:dyDescent="0.25">
      <c r="A205" s="46" t="s">
        <v>121</v>
      </c>
      <c r="B205" s="46">
        <v>122</v>
      </c>
      <c r="C205" s="46">
        <v>138</v>
      </c>
      <c r="D205" s="46" t="s">
        <v>97</v>
      </c>
      <c r="E205" s="46">
        <v>6.72</v>
      </c>
      <c r="F205" s="46">
        <v>4</v>
      </c>
      <c r="G205" s="46">
        <v>14</v>
      </c>
      <c r="H205" s="46">
        <v>6.59</v>
      </c>
      <c r="I205" s="46">
        <v>6.96</v>
      </c>
      <c r="J205" s="46">
        <v>0.504</v>
      </c>
      <c r="K205" s="46">
        <v>3.601</v>
      </c>
      <c r="L205" s="46">
        <v>0.95550000000000002</v>
      </c>
      <c r="M205" s="46" t="s">
        <v>19</v>
      </c>
      <c r="N205" s="46">
        <v>6.59</v>
      </c>
      <c r="O205" s="46">
        <v>6.96</v>
      </c>
      <c r="P205" s="46">
        <v>0.49399999999999999</v>
      </c>
      <c r="Q205" s="46">
        <v>3.53</v>
      </c>
      <c r="R205" s="46">
        <v>0.96109999999999995</v>
      </c>
      <c r="S205" s="46" t="s">
        <v>19</v>
      </c>
      <c r="T205" s="46">
        <v>6.59</v>
      </c>
      <c r="U205" s="46">
        <v>6.96</v>
      </c>
      <c r="V205" s="46">
        <v>0.42099999999999999</v>
      </c>
      <c r="W205" s="46">
        <v>3.01</v>
      </c>
      <c r="X205" s="46">
        <v>0.96709999999999996</v>
      </c>
      <c r="Y205" s="46" t="s">
        <v>19</v>
      </c>
      <c r="Z205" s="46">
        <v>6.59</v>
      </c>
      <c r="AA205" s="46">
        <v>6.96</v>
      </c>
      <c r="AB205" s="46">
        <v>0.76900000000000002</v>
      </c>
      <c r="AC205" s="46">
        <v>5.492</v>
      </c>
      <c r="AD205" s="46">
        <v>0.95879999999999999</v>
      </c>
      <c r="AE205" s="46" t="s">
        <v>19</v>
      </c>
      <c r="AF205" s="46">
        <v>6.59</v>
      </c>
      <c r="AG205" s="46">
        <v>6.96</v>
      </c>
      <c r="AH205" s="46">
        <v>0.879</v>
      </c>
      <c r="AI205" s="46">
        <v>6.2779999999999996</v>
      </c>
      <c r="AJ205" s="46">
        <v>0.94599999999999995</v>
      </c>
      <c r="AK205" s="46" t="s">
        <v>19</v>
      </c>
      <c r="AL205" s="46">
        <v>6.59</v>
      </c>
      <c r="AM205" s="46">
        <v>6.96</v>
      </c>
      <c r="AN205" s="46">
        <v>0.81599999999999995</v>
      </c>
      <c r="AO205" s="46">
        <v>5.827</v>
      </c>
      <c r="AP205" s="46">
        <v>0.95960000000000001</v>
      </c>
      <c r="AQ205" s="46" t="s">
        <v>19</v>
      </c>
      <c r="AR205" s="46">
        <v>6.59</v>
      </c>
      <c r="AS205" s="46">
        <v>6.96</v>
      </c>
      <c r="AT205" s="46">
        <v>2.7909999999999999</v>
      </c>
      <c r="AU205" s="46">
        <v>19.937999999999999</v>
      </c>
      <c r="AV205" s="46">
        <v>0.93789999999999996</v>
      </c>
      <c r="AW205" s="46" t="s">
        <v>19</v>
      </c>
      <c r="AX205" s="46">
        <v>6.59</v>
      </c>
      <c r="AY205" s="46">
        <v>6.96</v>
      </c>
      <c r="AZ205" s="46">
        <v>2.625</v>
      </c>
      <c r="BA205" s="46">
        <v>18.748000000000001</v>
      </c>
      <c r="BB205" s="46">
        <v>0.9617</v>
      </c>
      <c r="BC205" s="46" t="s">
        <v>19</v>
      </c>
      <c r="BD205" s="46"/>
      <c r="BE205" s="46"/>
      <c r="BF205" s="46"/>
      <c r="BG205" s="46"/>
      <c r="BH205" s="46"/>
      <c r="BI205" s="46"/>
      <c r="BJ205" s="46">
        <v>6.59</v>
      </c>
      <c r="BK205" s="46">
        <v>6.96</v>
      </c>
      <c r="BL205" s="46">
        <v>3.7559999999999998</v>
      </c>
      <c r="BM205" s="46">
        <v>26.826000000000001</v>
      </c>
      <c r="BN205" s="46">
        <v>0.95940000000000003</v>
      </c>
      <c r="BO205" s="46" t="s">
        <v>19</v>
      </c>
      <c r="BP205" s="46">
        <v>6.59</v>
      </c>
      <c r="BQ205" s="46">
        <v>6.96</v>
      </c>
      <c r="BR205" s="46">
        <v>3.738</v>
      </c>
      <c r="BS205" s="46">
        <v>26.7</v>
      </c>
      <c r="BT205" s="46">
        <v>0.96220000000000006</v>
      </c>
      <c r="BU205" s="46" t="s">
        <v>19</v>
      </c>
      <c r="BV205" s="46">
        <v>6.58</v>
      </c>
      <c r="BW205" s="46">
        <v>6.95</v>
      </c>
      <c r="BX205" s="46">
        <v>3.86</v>
      </c>
      <c r="BY205" s="46">
        <v>27.573</v>
      </c>
      <c r="BZ205" s="46">
        <v>0.95230000000000004</v>
      </c>
      <c r="CA205" s="46" t="s">
        <v>19</v>
      </c>
      <c r="CB205" s="46">
        <v>6.59</v>
      </c>
      <c r="CC205" s="46">
        <v>6.96</v>
      </c>
      <c r="CD205" s="46">
        <v>4.53</v>
      </c>
      <c r="CE205" s="46">
        <v>32.357999999999997</v>
      </c>
      <c r="CF205" s="46">
        <v>0.9456</v>
      </c>
      <c r="CG205" s="46" t="s">
        <v>19</v>
      </c>
      <c r="CH205" s="46">
        <v>6.59</v>
      </c>
      <c r="CI205" s="46">
        <v>6.96</v>
      </c>
      <c r="CJ205" s="46">
        <v>4.5149999999999997</v>
      </c>
      <c r="CK205" s="46">
        <v>32.249000000000002</v>
      </c>
      <c r="CL205" s="46">
        <v>0.94830000000000003</v>
      </c>
      <c r="CM205" s="46" t="s">
        <v>19</v>
      </c>
      <c r="CN205" s="46">
        <v>6.59</v>
      </c>
      <c r="CO205" s="46">
        <v>6.96</v>
      </c>
      <c r="CP205" s="46">
        <v>4.383</v>
      </c>
      <c r="CQ205" s="46">
        <v>31.305</v>
      </c>
      <c r="CR205" s="46">
        <v>0.95720000000000005</v>
      </c>
      <c r="CS205" s="46" t="s">
        <v>19</v>
      </c>
    </row>
    <row r="206" spans="1:97" ht="15.75" customHeight="1" x14ac:dyDescent="0.25">
      <c r="A206" s="46" t="s">
        <v>121</v>
      </c>
      <c r="B206" s="46">
        <v>122</v>
      </c>
      <c r="C206" s="46">
        <v>141</v>
      </c>
      <c r="D206" s="46" t="s">
        <v>98</v>
      </c>
      <c r="E206" s="46">
        <v>6.46</v>
      </c>
      <c r="F206" s="46">
        <v>3</v>
      </c>
      <c r="G206" s="46">
        <v>17</v>
      </c>
      <c r="H206" s="46">
        <v>6.29</v>
      </c>
      <c r="I206" s="46">
        <v>6.88</v>
      </c>
      <c r="J206" s="46">
        <v>0.503</v>
      </c>
      <c r="K206" s="46">
        <v>2.96</v>
      </c>
      <c r="L206" s="46">
        <v>0.94279999999999997</v>
      </c>
      <c r="M206" s="46" t="s">
        <v>19</v>
      </c>
      <c r="N206" s="46">
        <v>6.29</v>
      </c>
      <c r="O206" s="46">
        <v>6.88</v>
      </c>
      <c r="P206" s="46">
        <v>0.51100000000000001</v>
      </c>
      <c r="Q206" s="46">
        <v>3.004</v>
      </c>
      <c r="R206" s="46">
        <v>0.95389999999999997</v>
      </c>
      <c r="S206" s="46" t="s">
        <v>19</v>
      </c>
      <c r="T206" s="46">
        <v>6.29</v>
      </c>
      <c r="U206" s="46">
        <v>6.88</v>
      </c>
      <c r="V206" s="46">
        <v>0.47699999999999998</v>
      </c>
      <c r="W206" s="46">
        <v>2.806</v>
      </c>
      <c r="X206" s="46">
        <v>0.95620000000000005</v>
      </c>
      <c r="Y206" s="46" t="s">
        <v>19</v>
      </c>
      <c r="Z206" s="46">
        <v>6.29</v>
      </c>
      <c r="AA206" s="46">
        <v>6.88</v>
      </c>
      <c r="AB206" s="46">
        <v>0.76600000000000001</v>
      </c>
      <c r="AC206" s="46">
        <v>4.5039999999999996</v>
      </c>
      <c r="AD206" s="46">
        <v>0.94159999999999999</v>
      </c>
      <c r="AE206" s="46" t="s">
        <v>19</v>
      </c>
      <c r="AF206" s="46">
        <v>6.29</v>
      </c>
      <c r="AG206" s="46">
        <v>6.88</v>
      </c>
      <c r="AH206" s="46">
        <v>0.88500000000000001</v>
      </c>
      <c r="AI206" s="46">
        <v>5.2080000000000002</v>
      </c>
      <c r="AJ206" s="46">
        <v>0.95179999999999998</v>
      </c>
      <c r="AK206" s="46" t="s">
        <v>19</v>
      </c>
      <c r="AL206" s="46">
        <v>6.29</v>
      </c>
      <c r="AM206" s="46">
        <v>6.88</v>
      </c>
      <c r="AN206" s="46">
        <v>0.84899999999999998</v>
      </c>
      <c r="AO206" s="46">
        <v>4.9939999999999998</v>
      </c>
      <c r="AP206" s="46">
        <v>0.94269999999999998</v>
      </c>
      <c r="AQ206" s="46" t="s">
        <v>19</v>
      </c>
      <c r="AR206" s="46">
        <v>6.29</v>
      </c>
      <c r="AS206" s="46">
        <v>6.88</v>
      </c>
      <c r="AT206" s="46">
        <v>2.742</v>
      </c>
      <c r="AU206" s="46">
        <v>16.129000000000001</v>
      </c>
      <c r="AV206" s="46">
        <v>0.95099999999999996</v>
      </c>
      <c r="AW206" s="46" t="s">
        <v>19</v>
      </c>
      <c r="AX206" s="46">
        <v>6.29</v>
      </c>
      <c r="AY206" s="46">
        <v>6.88</v>
      </c>
      <c r="AZ206" s="46">
        <v>2.6579999999999999</v>
      </c>
      <c r="BA206" s="46">
        <v>15.635999999999999</v>
      </c>
      <c r="BB206" s="46">
        <v>0.95750000000000002</v>
      </c>
      <c r="BC206" s="46" t="s">
        <v>19</v>
      </c>
      <c r="BD206" s="46"/>
      <c r="BE206" s="46"/>
      <c r="BF206" s="46"/>
      <c r="BG206" s="46"/>
      <c r="BH206" s="46"/>
      <c r="BI206" s="46"/>
      <c r="BJ206" s="46">
        <v>6.29</v>
      </c>
      <c r="BK206" s="46">
        <v>6.88</v>
      </c>
      <c r="BL206" s="46">
        <v>3.778</v>
      </c>
      <c r="BM206" s="46">
        <v>22.225000000000001</v>
      </c>
      <c r="BN206" s="46">
        <v>0.94869999999999999</v>
      </c>
      <c r="BO206" s="46" t="s">
        <v>19</v>
      </c>
      <c r="BP206" s="46">
        <v>6.29</v>
      </c>
      <c r="BQ206" s="46">
        <v>6.88</v>
      </c>
      <c r="BR206" s="46">
        <v>3.8</v>
      </c>
      <c r="BS206" s="46">
        <v>22.355</v>
      </c>
      <c r="BT206" s="46">
        <v>0.95620000000000005</v>
      </c>
      <c r="BU206" s="46" t="s">
        <v>19</v>
      </c>
      <c r="BV206" s="46">
        <v>6.29</v>
      </c>
      <c r="BW206" s="46">
        <v>6.88</v>
      </c>
      <c r="BX206" s="46">
        <v>3.98</v>
      </c>
      <c r="BY206" s="46">
        <v>23.411000000000001</v>
      </c>
      <c r="BZ206" s="46">
        <v>0.93810000000000004</v>
      </c>
      <c r="CA206" s="46" t="s">
        <v>19</v>
      </c>
      <c r="CB206" s="46">
        <v>6.29</v>
      </c>
      <c r="CC206" s="46">
        <v>6.88</v>
      </c>
      <c r="CD206" s="46">
        <v>4.7949999999999999</v>
      </c>
      <c r="CE206" s="46">
        <v>28.204000000000001</v>
      </c>
      <c r="CF206" s="46">
        <v>0.95550000000000002</v>
      </c>
      <c r="CG206" s="46" t="s">
        <v>19</v>
      </c>
      <c r="CH206" s="46">
        <v>6.29</v>
      </c>
      <c r="CI206" s="46">
        <v>6.88</v>
      </c>
      <c r="CJ206" s="46">
        <v>4.7949999999999999</v>
      </c>
      <c r="CK206" s="46">
        <v>28.202999999999999</v>
      </c>
      <c r="CL206" s="46">
        <v>0.95430000000000004</v>
      </c>
      <c r="CM206" s="46" t="s">
        <v>19</v>
      </c>
      <c r="CN206" s="46">
        <v>6.29</v>
      </c>
      <c r="CO206" s="46">
        <v>6.88</v>
      </c>
      <c r="CP206" s="46">
        <v>4.681</v>
      </c>
      <c r="CQ206" s="46">
        <v>27.536000000000001</v>
      </c>
      <c r="CR206" s="46">
        <v>0.96099999999999997</v>
      </c>
      <c r="CS206" s="46" t="s">
        <v>19</v>
      </c>
    </row>
    <row r="207" spans="1:97" ht="15.75" customHeight="1" x14ac:dyDescent="0.25">
      <c r="A207" s="46" t="s">
        <v>121</v>
      </c>
      <c r="B207" s="46">
        <v>122</v>
      </c>
      <c r="C207" s="46">
        <v>141</v>
      </c>
      <c r="D207" s="46" t="s">
        <v>98</v>
      </c>
      <c r="E207" s="46">
        <v>6.46</v>
      </c>
      <c r="F207" s="46">
        <v>4</v>
      </c>
      <c r="G207" s="46">
        <v>17</v>
      </c>
      <c r="H207" s="46">
        <v>6.29</v>
      </c>
      <c r="I207" s="46">
        <v>6.96</v>
      </c>
      <c r="J207" s="46">
        <v>0.52900000000000003</v>
      </c>
      <c r="K207" s="46">
        <v>3.1120000000000001</v>
      </c>
      <c r="L207" s="46">
        <v>0.96650000000000003</v>
      </c>
      <c r="M207" s="46" t="s">
        <v>19</v>
      </c>
      <c r="N207" s="46">
        <v>6.29</v>
      </c>
      <c r="O207" s="46">
        <v>6.96</v>
      </c>
      <c r="P207" s="46">
        <v>0.53300000000000003</v>
      </c>
      <c r="Q207" s="46">
        <v>3.137</v>
      </c>
      <c r="R207" s="46">
        <v>0.97419999999999995</v>
      </c>
      <c r="S207" s="46" t="s">
        <v>19</v>
      </c>
      <c r="T207" s="46">
        <v>6.29</v>
      </c>
      <c r="U207" s="46">
        <v>6.96</v>
      </c>
      <c r="V207" s="46">
        <v>0.48299999999999998</v>
      </c>
      <c r="W207" s="46">
        <v>2.8420000000000001</v>
      </c>
      <c r="X207" s="46">
        <v>0.95840000000000003</v>
      </c>
      <c r="Y207" s="46" t="s">
        <v>19</v>
      </c>
      <c r="Z207" s="46">
        <v>6.29</v>
      </c>
      <c r="AA207" s="46">
        <v>6.96</v>
      </c>
      <c r="AB207" s="46">
        <v>0.78400000000000003</v>
      </c>
      <c r="AC207" s="46">
        <v>4.6120000000000001</v>
      </c>
      <c r="AD207" s="46">
        <v>0.96989999999999998</v>
      </c>
      <c r="AE207" s="46" t="s">
        <v>19</v>
      </c>
      <c r="AF207" s="46">
        <v>6.29</v>
      </c>
      <c r="AG207" s="46">
        <v>6.96</v>
      </c>
      <c r="AH207" s="46">
        <v>0.89400000000000002</v>
      </c>
      <c r="AI207" s="46">
        <v>5.2569999999999997</v>
      </c>
      <c r="AJ207" s="46">
        <v>0.96609999999999996</v>
      </c>
      <c r="AK207" s="46" t="s">
        <v>19</v>
      </c>
      <c r="AL207" s="46">
        <v>6.29</v>
      </c>
      <c r="AM207" s="46">
        <v>6.96</v>
      </c>
      <c r="AN207" s="46">
        <v>0.85299999999999998</v>
      </c>
      <c r="AO207" s="46">
        <v>5.016</v>
      </c>
      <c r="AP207" s="46">
        <v>0.94720000000000004</v>
      </c>
      <c r="AQ207" s="46" t="s">
        <v>19</v>
      </c>
      <c r="AR207" s="46">
        <v>6.29</v>
      </c>
      <c r="AS207" s="46">
        <v>6.96</v>
      </c>
      <c r="AT207" s="46">
        <v>2.7559999999999998</v>
      </c>
      <c r="AU207" s="46">
        <v>16.213999999999999</v>
      </c>
      <c r="AV207" s="46">
        <v>0.96250000000000002</v>
      </c>
      <c r="AW207" s="46" t="s">
        <v>19</v>
      </c>
      <c r="AX207" s="46">
        <v>6.29</v>
      </c>
      <c r="AY207" s="46">
        <v>6.96</v>
      </c>
      <c r="AZ207" s="46">
        <v>2.6659999999999999</v>
      </c>
      <c r="BA207" s="46">
        <v>15.683999999999999</v>
      </c>
      <c r="BB207" s="46">
        <v>0.96379999999999999</v>
      </c>
      <c r="BC207" s="46" t="s">
        <v>19</v>
      </c>
      <c r="BD207" s="46"/>
      <c r="BE207" s="46"/>
      <c r="BF207" s="46"/>
      <c r="BG207" s="46"/>
      <c r="BH207" s="46"/>
      <c r="BI207" s="46"/>
      <c r="BJ207" s="46">
        <v>6.29</v>
      </c>
      <c r="BK207" s="46">
        <v>6.96</v>
      </c>
      <c r="BL207" s="46">
        <v>3.7730000000000001</v>
      </c>
      <c r="BM207" s="46">
        <v>22.193999999999999</v>
      </c>
      <c r="BN207" s="46">
        <v>0.96150000000000002</v>
      </c>
      <c r="BO207" s="46" t="s">
        <v>19</v>
      </c>
      <c r="BP207" s="46">
        <v>6.29</v>
      </c>
      <c r="BQ207" s="46">
        <v>6.96</v>
      </c>
      <c r="BR207" s="46">
        <v>3.802</v>
      </c>
      <c r="BS207" s="46">
        <v>22.364999999999998</v>
      </c>
      <c r="BT207" s="46">
        <v>0.96399999999999997</v>
      </c>
      <c r="BU207" s="46" t="s">
        <v>19</v>
      </c>
      <c r="BV207" s="46">
        <v>6.29</v>
      </c>
      <c r="BW207" s="46">
        <v>6.95</v>
      </c>
      <c r="BX207" s="46">
        <v>3.9630000000000001</v>
      </c>
      <c r="BY207" s="46">
        <v>23.312000000000001</v>
      </c>
      <c r="BZ207" s="46">
        <v>0.96340000000000003</v>
      </c>
      <c r="CA207" s="46" t="s">
        <v>19</v>
      </c>
      <c r="CB207" s="46">
        <v>6.29</v>
      </c>
      <c r="CC207" s="46">
        <v>6.96</v>
      </c>
      <c r="CD207" s="46">
        <v>4.79</v>
      </c>
      <c r="CE207" s="46">
        <v>28.175999999999998</v>
      </c>
      <c r="CF207" s="46">
        <v>0.96079999999999999</v>
      </c>
      <c r="CG207" s="46" t="s">
        <v>19</v>
      </c>
      <c r="CH207" s="46">
        <v>6.29</v>
      </c>
      <c r="CI207" s="46">
        <v>6.96</v>
      </c>
      <c r="CJ207" s="46">
        <v>4.78</v>
      </c>
      <c r="CK207" s="46">
        <v>28.114999999999998</v>
      </c>
      <c r="CL207" s="46">
        <v>0.96109999999999995</v>
      </c>
      <c r="CM207" s="46" t="s">
        <v>19</v>
      </c>
      <c r="CN207" s="46">
        <v>6.29</v>
      </c>
      <c r="CO207" s="46">
        <v>6.96</v>
      </c>
      <c r="CP207" s="46">
        <v>4.7009999999999996</v>
      </c>
      <c r="CQ207" s="46">
        <v>27.655999999999999</v>
      </c>
      <c r="CR207" s="46">
        <v>0.9627</v>
      </c>
      <c r="CS207" s="46" t="s">
        <v>19</v>
      </c>
    </row>
    <row r="208" spans="1:97" ht="15.75" customHeight="1" x14ac:dyDescent="0.25">
      <c r="A208" s="46" t="s">
        <v>121</v>
      </c>
      <c r="B208" s="46">
        <v>139</v>
      </c>
      <c r="C208" s="46">
        <v>149</v>
      </c>
      <c r="D208" s="46" t="s">
        <v>99</v>
      </c>
      <c r="E208" s="46">
        <v>6.42</v>
      </c>
      <c r="F208" s="46">
        <v>3</v>
      </c>
      <c r="G208" s="46">
        <v>9</v>
      </c>
      <c r="H208" s="46">
        <v>6.19</v>
      </c>
      <c r="I208" s="46">
        <v>6.48</v>
      </c>
      <c r="J208" s="46">
        <v>0.20300000000000001</v>
      </c>
      <c r="K208" s="46">
        <v>2.2509999999999999</v>
      </c>
      <c r="L208" s="46">
        <v>0.95099999999999996</v>
      </c>
      <c r="M208" s="46" t="s">
        <v>19</v>
      </c>
      <c r="N208" s="46">
        <v>6.19</v>
      </c>
      <c r="O208" s="46">
        <v>6.48</v>
      </c>
      <c r="P208" s="46">
        <v>0.21</v>
      </c>
      <c r="Q208" s="46">
        <v>2.33</v>
      </c>
      <c r="R208" s="46">
        <v>0.94310000000000005</v>
      </c>
      <c r="S208" s="46" t="s">
        <v>19</v>
      </c>
      <c r="T208" s="46">
        <v>6.19</v>
      </c>
      <c r="U208" s="46">
        <v>6.48</v>
      </c>
      <c r="V208" s="46">
        <v>0.19600000000000001</v>
      </c>
      <c r="W208" s="46">
        <v>2.181</v>
      </c>
      <c r="X208" s="46">
        <v>0.96030000000000004</v>
      </c>
      <c r="Y208" s="46" t="s">
        <v>19</v>
      </c>
      <c r="Z208" s="46">
        <v>6.19</v>
      </c>
      <c r="AA208" s="46">
        <v>6.48</v>
      </c>
      <c r="AB208" s="46">
        <v>0.252</v>
      </c>
      <c r="AC208" s="46">
        <v>2.8029999999999999</v>
      </c>
      <c r="AD208" s="46">
        <v>0.95899999999999996</v>
      </c>
      <c r="AE208" s="46" t="s">
        <v>19</v>
      </c>
      <c r="AF208" s="46">
        <v>6.19</v>
      </c>
      <c r="AG208" s="46">
        <v>6.48</v>
      </c>
      <c r="AH208" s="46">
        <v>0.28899999999999998</v>
      </c>
      <c r="AI208" s="46">
        <v>3.2160000000000002</v>
      </c>
      <c r="AJ208" s="46">
        <v>0.95199999999999996</v>
      </c>
      <c r="AK208" s="46" t="s">
        <v>19</v>
      </c>
      <c r="AL208" s="46">
        <v>6.19</v>
      </c>
      <c r="AM208" s="46">
        <v>6.48</v>
      </c>
      <c r="AN208" s="46">
        <v>0.26</v>
      </c>
      <c r="AO208" s="46">
        <v>2.8889999999999998</v>
      </c>
      <c r="AP208" s="46">
        <v>0.95289999999999997</v>
      </c>
      <c r="AQ208" s="46" t="s">
        <v>19</v>
      </c>
      <c r="AR208" s="46">
        <v>6.19</v>
      </c>
      <c r="AS208" s="46">
        <v>6.48</v>
      </c>
      <c r="AT208" s="46">
        <v>0.79600000000000004</v>
      </c>
      <c r="AU208" s="46">
        <v>8.8460000000000001</v>
      </c>
      <c r="AV208" s="46">
        <v>0.94579999999999997</v>
      </c>
      <c r="AW208" s="46" t="s">
        <v>19</v>
      </c>
      <c r="AX208" s="46">
        <v>6.19</v>
      </c>
      <c r="AY208" s="46">
        <v>6.48</v>
      </c>
      <c r="AZ208" s="46">
        <v>0.82199999999999995</v>
      </c>
      <c r="BA208" s="46">
        <v>9.1319999999999997</v>
      </c>
      <c r="BB208" s="46">
        <v>0.92979999999999996</v>
      </c>
      <c r="BC208" s="46" t="s">
        <v>19</v>
      </c>
      <c r="BD208" s="46"/>
      <c r="BE208" s="46"/>
      <c r="BF208" s="46"/>
      <c r="BG208" s="46"/>
      <c r="BH208" s="46"/>
      <c r="BI208" s="46"/>
      <c r="BJ208" s="46">
        <v>6.19</v>
      </c>
      <c r="BK208" s="46">
        <v>6.48</v>
      </c>
      <c r="BL208" s="46">
        <v>1.0489999999999999</v>
      </c>
      <c r="BM208" s="46">
        <v>11.659000000000001</v>
      </c>
      <c r="BN208" s="46">
        <v>0.9496</v>
      </c>
      <c r="BO208" s="46" t="s">
        <v>19</v>
      </c>
      <c r="BP208" s="46">
        <v>6.19</v>
      </c>
      <c r="BQ208" s="46">
        <v>6.48</v>
      </c>
      <c r="BR208" s="46">
        <v>1.0609999999999999</v>
      </c>
      <c r="BS208" s="46">
        <v>11.791</v>
      </c>
      <c r="BT208" s="46">
        <v>0.93189999999999995</v>
      </c>
      <c r="BU208" s="46" t="s">
        <v>19</v>
      </c>
      <c r="BV208" s="46">
        <v>6.19</v>
      </c>
      <c r="BW208" s="46">
        <v>6.48</v>
      </c>
      <c r="BX208" s="46">
        <v>1.1000000000000001</v>
      </c>
      <c r="BY208" s="46">
        <v>12.225</v>
      </c>
      <c r="BZ208" s="46">
        <v>0.91479999999999995</v>
      </c>
      <c r="CA208" s="46" t="s">
        <v>19</v>
      </c>
      <c r="CB208" s="46">
        <v>6.19</v>
      </c>
      <c r="CC208" s="46">
        <v>6.48</v>
      </c>
      <c r="CD208" s="46">
        <v>2.19</v>
      </c>
      <c r="CE208" s="46">
        <v>24.332999999999998</v>
      </c>
      <c r="CF208" s="46">
        <v>0.94169999999999998</v>
      </c>
      <c r="CG208" s="46" t="s">
        <v>19</v>
      </c>
      <c r="CH208" s="46">
        <v>6.19</v>
      </c>
      <c r="CI208" s="46">
        <v>6.48</v>
      </c>
      <c r="CJ208" s="46">
        <v>2.1869999999999998</v>
      </c>
      <c r="CK208" s="46">
        <v>24.305</v>
      </c>
      <c r="CL208" s="46">
        <v>0.92310000000000003</v>
      </c>
      <c r="CM208" s="46" t="s">
        <v>19</v>
      </c>
      <c r="CN208" s="46">
        <v>6.19</v>
      </c>
      <c r="CO208" s="46">
        <v>6.48</v>
      </c>
      <c r="CP208" s="46">
        <v>2.1259999999999999</v>
      </c>
      <c r="CQ208" s="46">
        <v>23.617000000000001</v>
      </c>
      <c r="CR208" s="46">
        <v>0.91890000000000005</v>
      </c>
      <c r="CS208" s="46" t="s">
        <v>19</v>
      </c>
    </row>
    <row r="209" spans="1:97" ht="15.75" customHeight="1" x14ac:dyDescent="0.25">
      <c r="A209" s="46" t="s">
        <v>121</v>
      </c>
      <c r="B209" s="46">
        <v>139</v>
      </c>
      <c r="C209" s="46">
        <v>150</v>
      </c>
      <c r="D209" s="46" t="s">
        <v>100</v>
      </c>
      <c r="E209" s="46">
        <v>9.81</v>
      </c>
      <c r="F209" s="46">
        <v>2</v>
      </c>
      <c r="G209" s="46">
        <v>10</v>
      </c>
      <c r="H209" s="46">
        <v>9.5399999999999991</v>
      </c>
      <c r="I209" s="46">
        <v>9.8800000000000008</v>
      </c>
      <c r="J209" s="46">
        <v>0.24299999999999999</v>
      </c>
      <c r="K209" s="46">
        <v>2.4300000000000002</v>
      </c>
      <c r="L209" s="46">
        <v>0.94510000000000005</v>
      </c>
      <c r="M209" s="46" t="s">
        <v>19</v>
      </c>
      <c r="N209" s="46">
        <v>9.5399999999999991</v>
      </c>
      <c r="O209" s="46">
        <v>9.8800000000000008</v>
      </c>
      <c r="P209" s="46">
        <v>0.26900000000000002</v>
      </c>
      <c r="Q209" s="46">
        <v>2.69</v>
      </c>
      <c r="R209" s="46">
        <v>0.93500000000000005</v>
      </c>
      <c r="S209" s="46" t="s">
        <v>19</v>
      </c>
      <c r="T209" s="46">
        <v>9.5399999999999991</v>
      </c>
      <c r="U209" s="46">
        <v>9.8800000000000008</v>
      </c>
      <c r="V209" s="46">
        <v>0.215</v>
      </c>
      <c r="W209" s="46">
        <v>2.1509999999999998</v>
      </c>
      <c r="X209" s="46">
        <v>0.94279999999999997</v>
      </c>
      <c r="Y209" s="46" t="s">
        <v>19</v>
      </c>
      <c r="Z209" s="46">
        <v>9.5399999999999991</v>
      </c>
      <c r="AA209" s="46">
        <v>9.8800000000000008</v>
      </c>
      <c r="AB209" s="46">
        <v>0.307</v>
      </c>
      <c r="AC209" s="46">
        <v>3.0659999999999998</v>
      </c>
      <c r="AD209" s="46">
        <v>0.93559999999999999</v>
      </c>
      <c r="AE209" s="46" t="s">
        <v>19</v>
      </c>
      <c r="AF209" s="46">
        <v>9.5399999999999991</v>
      </c>
      <c r="AG209" s="46">
        <v>9.8800000000000008</v>
      </c>
      <c r="AH209" s="46">
        <v>0.37</v>
      </c>
      <c r="AI209" s="46">
        <v>3.698</v>
      </c>
      <c r="AJ209" s="46">
        <v>0.93910000000000005</v>
      </c>
      <c r="AK209" s="46" t="s">
        <v>19</v>
      </c>
      <c r="AL209" s="46">
        <v>9.5399999999999991</v>
      </c>
      <c r="AM209" s="46">
        <v>9.8800000000000008</v>
      </c>
      <c r="AN209" s="46">
        <v>0.31900000000000001</v>
      </c>
      <c r="AO209" s="46">
        <v>3.1909999999999998</v>
      </c>
      <c r="AP209" s="46">
        <v>0.93379999999999996</v>
      </c>
      <c r="AQ209" s="46" t="s">
        <v>19</v>
      </c>
      <c r="AR209" s="46">
        <v>9.5399999999999991</v>
      </c>
      <c r="AS209" s="46">
        <v>9.8800000000000008</v>
      </c>
      <c r="AT209" s="46">
        <v>1.38</v>
      </c>
      <c r="AU209" s="46">
        <v>13.804</v>
      </c>
      <c r="AV209" s="46">
        <v>0.94869999999999999</v>
      </c>
      <c r="AW209" s="46" t="s">
        <v>19</v>
      </c>
      <c r="AX209" s="46">
        <v>9.5399999999999991</v>
      </c>
      <c r="AY209" s="46">
        <v>9.8800000000000008</v>
      </c>
      <c r="AZ209" s="46">
        <v>1.3340000000000001</v>
      </c>
      <c r="BA209" s="46">
        <v>13.339</v>
      </c>
      <c r="BB209" s="46">
        <v>0.94259999999999999</v>
      </c>
      <c r="BC209" s="46" t="s">
        <v>19</v>
      </c>
      <c r="BD209" s="46"/>
      <c r="BE209" s="46"/>
      <c r="BF209" s="46"/>
      <c r="BG209" s="46"/>
      <c r="BH209" s="46"/>
      <c r="BI209" s="46"/>
      <c r="BJ209" s="46">
        <v>9.5399999999999991</v>
      </c>
      <c r="BK209" s="46">
        <v>9.8800000000000008</v>
      </c>
      <c r="BL209" s="46">
        <v>1.766</v>
      </c>
      <c r="BM209" s="46">
        <v>17.655999999999999</v>
      </c>
      <c r="BN209" s="46">
        <v>0.94</v>
      </c>
      <c r="BO209" s="46" t="s">
        <v>19</v>
      </c>
      <c r="BP209" s="46">
        <v>9.5399999999999991</v>
      </c>
      <c r="BQ209" s="46">
        <v>9.8800000000000008</v>
      </c>
      <c r="BR209" s="46">
        <v>1.762</v>
      </c>
      <c r="BS209" s="46">
        <v>17.623000000000001</v>
      </c>
      <c r="BT209" s="46">
        <v>0.92969999999999997</v>
      </c>
      <c r="BU209" s="46" t="s">
        <v>19</v>
      </c>
      <c r="BV209" s="46">
        <v>9.5399999999999991</v>
      </c>
      <c r="BW209" s="46">
        <v>9.8800000000000008</v>
      </c>
      <c r="BX209" s="46">
        <v>1.804</v>
      </c>
      <c r="BY209" s="46">
        <v>18.04</v>
      </c>
      <c r="BZ209" s="46">
        <v>0.92049999999999998</v>
      </c>
      <c r="CA209" s="46" t="s">
        <v>19</v>
      </c>
      <c r="CB209" s="46">
        <v>9.5399999999999991</v>
      </c>
      <c r="CC209" s="46">
        <v>9.8800000000000008</v>
      </c>
      <c r="CD209" s="46">
        <v>2.7669999999999999</v>
      </c>
      <c r="CE209" s="46">
        <v>27.672000000000001</v>
      </c>
      <c r="CF209" s="46">
        <v>0.9385</v>
      </c>
      <c r="CG209" s="46" t="s">
        <v>19</v>
      </c>
      <c r="CH209" s="46">
        <v>9.5399999999999991</v>
      </c>
      <c r="CI209" s="46">
        <v>9.8800000000000008</v>
      </c>
      <c r="CJ209" s="46">
        <v>2.73</v>
      </c>
      <c r="CK209" s="46">
        <v>27.297999999999998</v>
      </c>
      <c r="CL209" s="46">
        <v>0.94569999999999999</v>
      </c>
      <c r="CM209" s="46" t="s">
        <v>19</v>
      </c>
      <c r="CN209" s="46">
        <v>9.5399999999999991</v>
      </c>
      <c r="CO209" s="46">
        <v>9.8800000000000008</v>
      </c>
      <c r="CP209" s="46">
        <v>2.7429999999999999</v>
      </c>
      <c r="CQ209" s="46">
        <v>27.427</v>
      </c>
      <c r="CR209" s="46">
        <v>0.93359999999999999</v>
      </c>
      <c r="CS209" s="46" t="s">
        <v>19</v>
      </c>
    </row>
    <row r="210" spans="1:97" ht="15.75" customHeight="1" x14ac:dyDescent="0.25">
      <c r="A210" s="46" t="s">
        <v>121</v>
      </c>
      <c r="B210" s="46">
        <v>139</v>
      </c>
      <c r="C210" s="46">
        <v>150</v>
      </c>
      <c r="D210" s="46" t="s">
        <v>100</v>
      </c>
      <c r="E210" s="46">
        <v>9.81</v>
      </c>
      <c r="F210" s="46">
        <v>3</v>
      </c>
      <c r="G210" s="46">
        <v>10</v>
      </c>
      <c r="H210" s="46">
        <v>9.4499999999999993</v>
      </c>
      <c r="I210" s="46">
        <v>10.06</v>
      </c>
      <c r="J210" s="46">
        <v>0.215</v>
      </c>
      <c r="K210" s="46">
        <v>2.1520000000000001</v>
      </c>
      <c r="L210" s="46">
        <v>0.9204</v>
      </c>
      <c r="M210" s="46" t="s">
        <v>19</v>
      </c>
      <c r="N210" s="46">
        <v>9.4499999999999993</v>
      </c>
      <c r="O210" s="46">
        <v>10.06</v>
      </c>
      <c r="P210" s="46">
        <v>0.23799999999999999</v>
      </c>
      <c r="Q210" s="46">
        <v>2.3780000000000001</v>
      </c>
      <c r="R210" s="46">
        <v>0.91639999999999999</v>
      </c>
      <c r="S210" s="46" t="s">
        <v>19</v>
      </c>
      <c r="T210" s="46">
        <v>9.4499999999999993</v>
      </c>
      <c r="U210" s="46">
        <v>10.06</v>
      </c>
      <c r="V210" s="46">
        <v>0.22</v>
      </c>
      <c r="W210" s="46">
        <v>2.2029999999999998</v>
      </c>
      <c r="X210" s="46">
        <v>0.91790000000000005</v>
      </c>
      <c r="Y210" s="46" t="s">
        <v>19</v>
      </c>
      <c r="Z210" s="46">
        <v>9.4499999999999993</v>
      </c>
      <c r="AA210" s="46">
        <v>10.06</v>
      </c>
      <c r="AB210" s="46">
        <v>0.29299999999999998</v>
      </c>
      <c r="AC210" s="46">
        <v>2.9279999999999999</v>
      </c>
      <c r="AD210" s="46">
        <v>0.91710000000000003</v>
      </c>
      <c r="AE210" s="46" t="s">
        <v>19</v>
      </c>
      <c r="AF210" s="46">
        <v>9.4499999999999993</v>
      </c>
      <c r="AG210" s="46">
        <v>10.06</v>
      </c>
      <c r="AH210" s="46">
        <v>0.37</v>
      </c>
      <c r="AI210" s="46">
        <v>3.7040000000000002</v>
      </c>
      <c r="AJ210" s="46">
        <v>0.91830000000000001</v>
      </c>
      <c r="AK210" s="46" t="s">
        <v>19</v>
      </c>
      <c r="AL210" s="46">
        <v>9.4499999999999993</v>
      </c>
      <c r="AM210" s="46">
        <v>10.06</v>
      </c>
      <c r="AN210" s="46">
        <v>0.33100000000000002</v>
      </c>
      <c r="AO210" s="46">
        <v>3.3109999999999999</v>
      </c>
      <c r="AP210" s="46">
        <v>0.91220000000000001</v>
      </c>
      <c r="AQ210" s="46" t="s">
        <v>19</v>
      </c>
      <c r="AR210" s="46">
        <v>9.4499999999999993</v>
      </c>
      <c r="AS210" s="46">
        <v>10.06</v>
      </c>
      <c r="AT210" s="46">
        <v>1.355</v>
      </c>
      <c r="AU210" s="46">
        <v>13.551</v>
      </c>
      <c r="AV210" s="46">
        <v>0.91579999999999995</v>
      </c>
      <c r="AW210" s="46" t="s">
        <v>19</v>
      </c>
      <c r="AX210" s="46">
        <v>9.4499999999999993</v>
      </c>
      <c r="AY210" s="46">
        <v>10.06</v>
      </c>
      <c r="AZ210" s="46">
        <v>1.353</v>
      </c>
      <c r="BA210" s="46">
        <v>13.532</v>
      </c>
      <c r="BB210" s="46">
        <v>0.92449999999999999</v>
      </c>
      <c r="BC210" s="46" t="s">
        <v>19</v>
      </c>
      <c r="BD210" s="46"/>
      <c r="BE210" s="46"/>
      <c r="BF210" s="46"/>
      <c r="BG210" s="46"/>
      <c r="BH210" s="46"/>
      <c r="BI210" s="46"/>
      <c r="BJ210" s="46">
        <v>9.4499999999999993</v>
      </c>
      <c r="BK210" s="46">
        <v>10.06</v>
      </c>
      <c r="BL210" s="46">
        <v>1.782</v>
      </c>
      <c r="BM210" s="46">
        <v>17.821999999999999</v>
      </c>
      <c r="BN210" s="46">
        <v>0.91639999999999999</v>
      </c>
      <c r="BO210" s="46" t="s">
        <v>19</v>
      </c>
      <c r="BP210" s="46">
        <v>9.4499999999999993</v>
      </c>
      <c r="BQ210" s="46">
        <v>10.06</v>
      </c>
      <c r="BR210" s="46">
        <v>1.738</v>
      </c>
      <c r="BS210" s="46">
        <v>17.38</v>
      </c>
      <c r="BT210" s="46">
        <v>0.91769999999999996</v>
      </c>
      <c r="BU210" s="46" t="s">
        <v>19</v>
      </c>
      <c r="BV210" s="46">
        <v>9.4499999999999993</v>
      </c>
      <c r="BW210" s="46">
        <v>10.06</v>
      </c>
      <c r="BX210" s="46">
        <v>1.796</v>
      </c>
      <c r="BY210" s="46">
        <v>17.956</v>
      </c>
      <c r="BZ210" s="46">
        <v>0.92430000000000001</v>
      </c>
      <c r="CA210" s="46" t="s">
        <v>19</v>
      </c>
      <c r="CB210" s="46">
        <v>9.4499999999999993</v>
      </c>
      <c r="CC210" s="46">
        <v>10.06</v>
      </c>
      <c r="CD210" s="46">
        <v>2.7629999999999999</v>
      </c>
      <c r="CE210" s="46">
        <v>27.63</v>
      </c>
      <c r="CF210" s="46">
        <v>0.93320000000000003</v>
      </c>
      <c r="CG210" s="46" t="s">
        <v>19</v>
      </c>
      <c r="CH210" s="46">
        <v>9.4499999999999993</v>
      </c>
      <c r="CI210" s="46">
        <v>10.06</v>
      </c>
      <c r="CJ210" s="46">
        <v>2.7429999999999999</v>
      </c>
      <c r="CK210" s="46">
        <v>27.425000000000001</v>
      </c>
      <c r="CL210" s="46">
        <v>0.93340000000000001</v>
      </c>
      <c r="CM210" s="46" t="s">
        <v>19</v>
      </c>
      <c r="CN210" s="46">
        <v>9.4499999999999993</v>
      </c>
      <c r="CO210" s="46">
        <v>10.06</v>
      </c>
      <c r="CP210" s="46">
        <v>2.75</v>
      </c>
      <c r="CQ210" s="46">
        <v>27.497</v>
      </c>
      <c r="CR210" s="46">
        <v>0.90869999999999995</v>
      </c>
      <c r="CS210" s="46" t="s">
        <v>19</v>
      </c>
    </row>
    <row r="211" spans="1:97" ht="15.75" customHeight="1" x14ac:dyDescent="0.25">
      <c r="A211" s="46" t="s">
        <v>121</v>
      </c>
      <c r="B211" s="46">
        <v>142</v>
      </c>
      <c r="C211" s="46">
        <v>149</v>
      </c>
      <c r="D211" s="46" t="s">
        <v>101</v>
      </c>
      <c r="E211" s="46">
        <v>6.32</v>
      </c>
      <c r="F211" s="46">
        <v>2</v>
      </c>
      <c r="G211" s="46">
        <v>6</v>
      </c>
      <c r="H211" s="46">
        <v>6.17</v>
      </c>
      <c r="I211" s="46">
        <v>6.6</v>
      </c>
      <c r="J211" s="46">
        <v>0.17</v>
      </c>
      <c r="K211" s="46">
        <v>2.84</v>
      </c>
      <c r="L211" s="46">
        <v>0.93700000000000006</v>
      </c>
      <c r="M211" s="46" t="s">
        <v>19</v>
      </c>
      <c r="N211" s="46">
        <v>6.17</v>
      </c>
      <c r="O211" s="46">
        <v>6.59</v>
      </c>
      <c r="P211" s="46">
        <v>0.17199999999999999</v>
      </c>
      <c r="Q211" s="46">
        <v>2.8660000000000001</v>
      </c>
      <c r="R211" s="46">
        <v>0.94510000000000005</v>
      </c>
      <c r="S211" s="46" t="s">
        <v>19</v>
      </c>
      <c r="T211" s="46">
        <v>6.17</v>
      </c>
      <c r="U211" s="46">
        <v>6.6</v>
      </c>
      <c r="V211" s="46">
        <v>0.15</v>
      </c>
      <c r="W211" s="46">
        <v>2.5030000000000001</v>
      </c>
      <c r="X211" s="46">
        <v>0.94059999999999999</v>
      </c>
      <c r="Y211" s="46" t="s">
        <v>19</v>
      </c>
      <c r="Z211" s="46">
        <v>6.17</v>
      </c>
      <c r="AA211" s="46">
        <v>6.6</v>
      </c>
      <c r="AB211" s="46">
        <v>0.217</v>
      </c>
      <c r="AC211" s="46">
        <v>3.609</v>
      </c>
      <c r="AD211" s="46">
        <v>0.94330000000000003</v>
      </c>
      <c r="AE211" s="46" t="s">
        <v>19</v>
      </c>
      <c r="AF211" s="46">
        <v>6.17</v>
      </c>
      <c r="AG211" s="46">
        <v>6.6</v>
      </c>
      <c r="AH211" s="46">
        <v>0.24</v>
      </c>
      <c r="AI211" s="46">
        <v>4.0010000000000003</v>
      </c>
      <c r="AJ211" s="46">
        <v>0.94599999999999995</v>
      </c>
      <c r="AK211" s="46" t="s">
        <v>19</v>
      </c>
      <c r="AL211" s="46">
        <v>6.17</v>
      </c>
      <c r="AM211" s="46">
        <v>6.6</v>
      </c>
      <c r="AN211" s="46">
        <v>0.22700000000000001</v>
      </c>
      <c r="AO211" s="46">
        <v>3.7770000000000001</v>
      </c>
      <c r="AP211" s="46">
        <v>0.94399999999999995</v>
      </c>
      <c r="AQ211" s="46" t="s">
        <v>19</v>
      </c>
      <c r="AR211" s="46">
        <v>6.17</v>
      </c>
      <c r="AS211" s="46">
        <v>6.6</v>
      </c>
      <c r="AT211" s="46">
        <v>0.78200000000000003</v>
      </c>
      <c r="AU211" s="46">
        <v>13.032999999999999</v>
      </c>
      <c r="AV211" s="46">
        <v>0.94320000000000004</v>
      </c>
      <c r="AW211" s="46" t="s">
        <v>19</v>
      </c>
      <c r="AX211" s="46">
        <v>6.17</v>
      </c>
      <c r="AY211" s="46">
        <v>6.6</v>
      </c>
      <c r="AZ211" s="46">
        <v>0.748</v>
      </c>
      <c r="BA211" s="46">
        <v>12.472</v>
      </c>
      <c r="BB211" s="46">
        <v>0.94059999999999999</v>
      </c>
      <c r="BC211" s="46" t="s">
        <v>19</v>
      </c>
      <c r="BD211" s="46"/>
      <c r="BE211" s="46"/>
      <c r="BF211" s="46"/>
      <c r="BG211" s="46"/>
      <c r="BH211" s="46"/>
      <c r="BI211" s="46"/>
      <c r="BJ211" s="46">
        <v>6.17</v>
      </c>
      <c r="BK211" s="46">
        <v>6.6</v>
      </c>
      <c r="BL211" s="46">
        <v>1.0169999999999999</v>
      </c>
      <c r="BM211" s="46">
        <v>16.943999999999999</v>
      </c>
      <c r="BN211" s="46">
        <v>0.9405</v>
      </c>
      <c r="BO211" s="46" t="s">
        <v>19</v>
      </c>
      <c r="BP211" s="46">
        <v>6.17</v>
      </c>
      <c r="BQ211" s="46">
        <v>6.6</v>
      </c>
      <c r="BR211" s="46">
        <v>1.028</v>
      </c>
      <c r="BS211" s="46">
        <v>17.135000000000002</v>
      </c>
      <c r="BT211" s="46">
        <v>0.93410000000000004</v>
      </c>
      <c r="BU211" s="46" t="s">
        <v>19</v>
      </c>
      <c r="BV211" s="46">
        <v>6.17</v>
      </c>
      <c r="BW211" s="46">
        <v>6.59</v>
      </c>
      <c r="BX211" s="46">
        <v>1.0569999999999999</v>
      </c>
      <c r="BY211" s="46">
        <v>17.620999999999999</v>
      </c>
      <c r="BZ211" s="46">
        <v>0.94040000000000001</v>
      </c>
      <c r="CA211" s="46" t="s">
        <v>19</v>
      </c>
      <c r="CB211" s="46">
        <v>6.17</v>
      </c>
      <c r="CC211" s="46">
        <v>6.6</v>
      </c>
      <c r="CD211" s="46">
        <v>1.931</v>
      </c>
      <c r="CE211" s="46">
        <v>32.18</v>
      </c>
      <c r="CF211" s="46">
        <v>0.89539999999999997</v>
      </c>
      <c r="CG211" s="46" t="s">
        <v>19</v>
      </c>
      <c r="CH211" s="46">
        <v>6.17</v>
      </c>
      <c r="CI211" s="46">
        <v>6.59</v>
      </c>
      <c r="CJ211" s="46">
        <v>1.905</v>
      </c>
      <c r="CK211" s="46">
        <v>31.757000000000001</v>
      </c>
      <c r="CL211" s="46">
        <v>0.93959999999999999</v>
      </c>
      <c r="CM211" s="46" t="s">
        <v>19</v>
      </c>
      <c r="CN211" s="46">
        <v>6.17</v>
      </c>
      <c r="CO211" s="46">
        <v>6.59</v>
      </c>
      <c r="CP211" s="46">
        <v>1.8759999999999999</v>
      </c>
      <c r="CQ211" s="46">
        <v>31.266999999999999</v>
      </c>
      <c r="CR211" s="46">
        <v>0.94169999999999998</v>
      </c>
      <c r="CS211" s="46" t="s">
        <v>19</v>
      </c>
    </row>
    <row r="212" spans="1:97" ht="15.75" customHeight="1" x14ac:dyDescent="0.25">
      <c r="A212" s="46" t="s">
        <v>121</v>
      </c>
      <c r="B212" s="46">
        <v>142</v>
      </c>
      <c r="C212" s="46">
        <v>150</v>
      </c>
      <c r="D212" s="46" t="s">
        <v>102</v>
      </c>
      <c r="E212" s="46">
        <v>10.28</v>
      </c>
      <c r="F212" s="46">
        <v>1</v>
      </c>
      <c r="G212" s="46">
        <v>7</v>
      </c>
      <c r="H212" s="46">
        <v>10.17</v>
      </c>
      <c r="I212" s="46">
        <v>10.63</v>
      </c>
      <c r="J212" s="46">
        <v>0.183</v>
      </c>
      <c r="K212" s="46">
        <v>2.6080000000000001</v>
      </c>
      <c r="L212" s="46">
        <v>0.95199999999999996</v>
      </c>
      <c r="M212" s="46" t="s">
        <v>19</v>
      </c>
      <c r="N212" s="46">
        <v>10.17</v>
      </c>
      <c r="O212" s="46">
        <v>10.62</v>
      </c>
      <c r="P212" s="46">
        <v>0.183</v>
      </c>
      <c r="Q212" s="46">
        <v>2.621</v>
      </c>
      <c r="R212" s="46">
        <v>0.94550000000000001</v>
      </c>
      <c r="S212" s="46" t="s">
        <v>19</v>
      </c>
      <c r="T212" s="46">
        <v>10.17</v>
      </c>
      <c r="U212" s="46">
        <v>10.63</v>
      </c>
      <c r="V212" s="46">
        <v>0.161</v>
      </c>
      <c r="W212" s="46">
        <v>2.2949999999999999</v>
      </c>
      <c r="X212" s="46">
        <v>0.93430000000000002</v>
      </c>
      <c r="Y212" s="46" t="s">
        <v>19</v>
      </c>
      <c r="Z212" s="46">
        <v>10.17</v>
      </c>
      <c r="AA212" s="46">
        <v>10.63</v>
      </c>
      <c r="AB212" s="46">
        <v>0.255</v>
      </c>
      <c r="AC212" s="46">
        <v>3.65</v>
      </c>
      <c r="AD212" s="46">
        <v>0.94989999999999997</v>
      </c>
      <c r="AE212" s="46" t="s">
        <v>19</v>
      </c>
      <c r="AF212" s="46">
        <v>10.17</v>
      </c>
      <c r="AG212" s="46">
        <v>10.62</v>
      </c>
      <c r="AH212" s="46">
        <v>0.32200000000000001</v>
      </c>
      <c r="AI212" s="46">
        <v>4.5970000000000004</v>
      </c>
      <c r="AJ212" s="46">
        <v>0.95030000000000003</v>
      </c>
      <c r="AK212" s="46" t="s">
        <v>19</v>
      </c>
      <c r="AL212" s="46">
        <v>10.17</v>
      </c>
      <c r="AM212" s="46">
        <v>10.62</v>
      </c>
      <c r="AN212" s="46">
        <v>0.26600000000000001</v>
      </c>
      <c r="AO212" s="46">
        <v>3.8050000000000002</v>
      </c>
      <c r="AP212" s="46">
        <v>0.94440000000000002</v>
      </c>
      <c r="AQ212" s="46" t="s">
        <v>19</v>
      </c>
      <c r="AR212" s="46">
        <v>10.17</v>
      </c>
      <c r="AS212" s="46">
        <v>10.63</v>
      </c>
      <c r="AT212" s="46">
        <v>1.35</v>
      </c>
      <c r="AU212" s="46">
        <v>19.28</v>
      </c>
      <c r="AV212" s="46">
        <v>0.94550000000000001</v>
      </c>
      <c r="AW212" s="46" t="s">
        <v>19</v>
      </c>
      <c r="AX212" s="46">
        <v>10.17</v>
      </c>
      <c r="AY212" s="46">
        <v>10.63</v>
      </c>
      <c r="AZ212" s="46">
        <v>1.298</v>
      </c>
      <c r="BA212" s="46">
        <v>18.542000000000002</v>
      </c>
      <c r="BB212" s="46">
        <v>0.9425</v>
      </c>
      <c r="BC212" s="46" t="s">
        <v>19</v>
      </c>
      <c r="BD212" s="46"/>
      <c r="BE212" s="46"/>
      <c r="BF212" s="46"/>
      <c r="BG212" s="46"/>
      <c r="BH212" s="46"/>
      <c r="BI212" s="46"/>
      <c r="BJ212" s="46">
        <v>10.17</v>
      </c>
      <c r="BK212" s="46">
        <v>10.63</v>
      </c>
      <c r="BL212" s="46">
        <v>1.72</v>
      </c>
      <c r="BM212" s="46">
        <v>24.568999999999999</v>
      </c>
      <c r="BN212" s="46">
        <v>0.94059999999999999</v>
      </c>
      <c r="BO212" s="46" t="s">
        <v>19</v>
      </c>
      <c r="BP212" s="46">
        <v>10.17</v>
      </c>
      <c r="BQ212" s="46">
        <v>10.62</v>
      </c>
      <c r="BR212" s="46">
        <v>1.7010000000000001</v>
      </c>
      <c r="BS212" s="46">
        <v>24.295999999999999</v>
      </c>
      <c r="BT212" s="46">
        <v>0.94679999999999997</v>
      </c>
      <c r="BU212" s="46" t="s">
        <v>19</v>
      </c>
      <c r="BV212" s="46">
        <v>10.18</v>
      </c>
      <c r="BW212" s="46">
        <v>10.63</v>
      </c>
      <c r="BX212" s="46">
        <v>1.738</v>
      </c>
      <c r="BY212" s="46">
        <v>24.824999999999999</v>
      </c>
      <c r="BZ212" s="46">
        <v>0.94769999999999999</v>
      </c>
      <c r="CA212" s="46" t="s">
        <v>19</v>
      </c>
      <c r="CB212" s="46">
        <v>10.17</v>
      </c>
      <c r="CC212" s="46">
        <v>10.62</v>
      </c>
      <c r="CD212" s="46">
        <v>2.5110000000000001</v>
      </c>
      <c r="CE212" s="46">
        <v>35.875999999999998</v>
      </c>
      <c r="CF212" s="46">
        <v>0.9486</v>
      </c>
      <c r="CG212" s="46" t="s">
        <v>19</v>
      </c>
      <c r="CH212" s="46">
        <v>10.17</v>
      </c>
      <c r="CI212" s="46">
        <v>10.62</v>
      </c>
      <c r="CJ212" s="46">
        <v>2.4950000000000001</v>
      </c>
      <c r="CK212" s="46">
        <v>35.646999999999998</v>
      </c>
      <c r="CL212" s="46">
        <v>0.93920000000000003</v>
      </c>
      <c r="CM212" s="46" t="s">
        <v>19</v>
      </c>
      <c r="CN212" s="46">
        <v>10.17</v>
      </c>
      <c r="CO212" s="46">
        <v>10.62</v>
      </c>
      <c r="CP212" s="46">
        <v>2.4550000000000001</v>
      </c>
      <c r="CQ212" s="46">
        <v>35.075000000000003</v>
      </c>
      <c r="CR212" s="46">
        <v>0.94410000000000005</v>
      </c>
      <c r="CS212" s="46" t="s">
        <v>19</v>
      </c>
    </row>
    <row r="213" spans="1:97" ht="15.75" customHeight="1" x14ac:dyDescent="0.25">
      <c r="A213" s="46" t="s">
        <v>121</v>
      </c>
      <c r="B213" s="46">
        <v>142</v>
      </c>
      <c r="C213" s="46">
        <v>150</v>
      </c>
      <c r="D213" s="46" t="s">
        <v>102</v>
      </c>
      <c r="E213" s="46">
        <v>10.28</v>
      </c>
      <c r="F213" s="46">
        <v>2</v>
      </c>
      <c r="G213" s="46">
        <v>7</v>
      </c>
      <c r="H213" s="46">
        <v>10.14</v>
      </c>
      <c r="I213" s="46">
        <v>10.78</v>
      </c>
      <c r="J213" s="46">
        <v>0.16900000000000001</v>
      </c>
      <c r="K213" s="46">
        <v>2.4140000000000001</v>
      </c>
      <c r="L213" s="46">
        <v>0.9123</v>
      </c>
      <c r="M213" s="46" t="s">
        <v>19</v>
      </c>
      <c r="N213" s="46">
        <v>10.14</v>
      </c>
      <c r="O213" s="46">
        <v>10.78</v>
      </c>
      <c r="P213" s="46">
        <v>0.183</v>
      </c>
      <c r="Q213" s="46">
        <v>2.6150000000000002</v>
      </c>
      <c r="R213" s="46">
        <v>0.90880000000000005</v>
      </c>
      <c r="S213" s="46" t="s">
        <v>19</v>
      </c>
      <c r="T213" s="46">
        <v>10.14</v>
      </c>
      <c r="U213" s="46">
        <v>10.78</v>
      </c>
      <c r="V213" s="46">
        <v>0.158</v>
      </c>
      <c r="W213" s="46">
        <v>2.2599999999999998</v>
      </c>
      <c r="X213" s="46">
        <v>0.91080000000000005</v>
      </c>
      <c r="Y213" s="46" t="s">
        <v>19</v>
      </c>
      <c r="Z213" s="46">
        <v>10.14</v>
      </c>
      <c r="AA213" s="46">
        <v>10.78</v>
      </c>
      <c r="AB213" s="46">
        <v>0.251</v>
      </c>
      <c r="AC213" s="46">
        <v>3.5880000000000001</v>
      </c>
      <c r="AD213" s="46">
        <v>0.91710000000000003</v>
      </c>
      <c r="AE213" s="46" t="s">
        <v>19</v>
      </c>
      <c r="AF213" s="46">
        <v>10.14</v>
      </c>
      <c r="AG213" s="46">
        <v>10.78</v>
      </c>
      <c r="AH213" s="46">
        <v>0.313</v>
      </c>
      <c r="AI213" s="46">
        <v>4.4779999999999998</v>
      </c>
      <c r="AJ213" s="46">
        <v>0.91039999999999999</v>
      </c>
      <c r="AK213" s="46" t="s">
        <v>19</v>
      </c>
      <c r="AL213" s="46">
        <v>10.14</v>
      </c>
      <c r="AM213" s="46">
        <v>10.78</v>
      </c>
      <c r="AN213" s="46">
        <v>0.27300000000000002</v>
      </c>
      <c r="AO213" s="46">
        <v>3.895</v>
      </c>
      <c r="AP213" s="46">
        <v>0.92110000000000003</v>
      </c>
      <c r="AQ213" s="46" t="s">
        <v>19</v>
      </c>
      <c r="AR213" s="46">
        <v>10.14</v>
      </c>
      <c r="AS213" s="46">
        <v>10.78</v>
      </c>
      <c r="AT213" s="46">
        <v>1.367</v>
      </c>
      <c r="AU213" s="46">
        <v>19.521999999999998</v>
      </c>
      <c r="AV213" s="46">
        <v>0.90620000000000001</v>
      </c>
      <c r="AW213" s="46" t="s">
        <v>19</v>
      </c>
      <c r="AX213" s="46">
        <v>10.14</v>
      </c>
      <c r="AY213" s="46">
        <v>10.78</v>
      </c>
      <c r="AZ213" s="46">
        <v>1.33</v>
      </c>
      <c r="BA213" s="46">
        <v>19.006</v>
      </c>
      <c r="BB213" s="46">
        <v>0.90580000000000005</v>
      </c>
      <c r="BC213" s="46" t="s">
        <v>19</v>
      </c>
      <c r="BD213" s="46"/>
      <c r="BE213" s="46"/>
      <c r="BF213" s="46"/>
      <c r="BG213" s="46"/>
      <c r="BH213" s="46"/>
      <c r="BI213" s="46"/>
      <c r="BJ213" s="46">
        <v>10.14</v>
      </c>
      <c r="BK213" s="46">
        <v>10.78</v>
      </c>
      <c r="BL213" s="46">
        <v>1.7210000000000001</v>
      </c>
      <c r="BM213" s="46">
        <v>24.585000000000001</v>
      </c>
      <c r="BN213" s="46">
        <v>0.90290000000000004</v>
      </c>
      <c r="BO213" s="46" t="s">
        <v>19</v>
      </c>
      <c r="BP213" s="46">
        <v>10.14</v>
      </c>
      <c r="BQ213" s="46">
        <v>10.77</v>
      </c>
      <c r="BR213" s="46">
        <v>1.7030000000000001</v>
      </c>
      <c r="BS213" s="46">
        <v>24.329000000000001</v>
      </c>
      <c r="BT213" s="46">
        <v>0.91059999999999997</v>
      </c>
      <c r="BU213" s="46" t="s">
        <v>19</v>
      </c>
      <c r="BV213" s="46">
        <v>10.14</v>
      </c>
      <c r="BW213" s="46">
        <v>10.78</v>
      </c>
      <c r="BX213" s="46">
        <v>1.746</v>
      </c>
      <c r="BY213" s="46">
        <v>24.946999999999999</v>
      </c>
      <c r="BZ213" s="46">
        <v>0.91159999999999997</v>
      </c>
      <c r="CA213" s="46" t="s">
        <v>19</v>
      </c>
      <c r="CB213" s="46">
        <v>10.14</v>
      </c>
      <c r="CC213" s="46">
        <v>10.78</v>
      </c>
      <c r="CD213" s="46">
        <v>2.5270000000000001</v>
      </c>
      <c r="CE213" s="46">
        <v>36.094999999999999</v>
      </c>
      <c r="CF213" s="46">
        <v>0.90880000000000005</v>
      </c>
      <c r="CG213" s="46" t="s">
        <v>19</v>
      </c>
      <c r="CH213" s="46">
        <v>10.14</v>
      </c>
      <c r="CI213" s="46">
        <v>10.78</v>
      </c>
      <c r="CJ213" s="46">
        <v>2.504</v>
      </c>
      <c r="CK213" s="46">
        <v>35.777000000000001</v>
      </c>
      <c r="CL213" s="46">
        <v>0.90639999999999998</v>
      </c>
      <c r="CM213" s="46" t="s">
        <v>19</v>
      </c>
      <c r="CN213" s="46">
        <v>10.14</v>
      </c>
      <c r="CO213" s="46">
        <v>10.78</v>
      </c>
      <c r="CP213" s="46">
        <v>2.4950000000000001</v>
      </c>
      <c r="CQ213" s="46">
        <v>35.65</v>
      </c>
      <c r="CR213" s="46">
        <v>0.90439999999999998</v>
      </c>
      <c r="CS213" s="46" t="s">
        <v>19</v>
      </c>
    </row>
    <row r="214" spans="1:97" ht="15.75" customHeight="1" x14ac:dyDescent="0.25">
      <c r="A214" s="46" t="s">
        <v>121</v>
      </c>
      <c r="B214" s="46">
        <v>150</v>
      </c>
      <c r="C214" s="46">
        <v>156</v>
      </c>
      <c r="D214" s="46" t="s">
        <v>103</v>
      </c>
      <c r="E214" s="46">
        <v>10.48</v>
      </c>
      <c r="F214" s="46">
        <v>1</v>
      </c>
      <c r="G214" s="46">
        <v>5</v>
      </c>
      <c r="H214" s="46">
        <v>10.37</v>
      </c>
      <c r="I214" s="46">
        <v>10.61</v>
      </c>
      <c r="J214" s="46">
        <v>7.9000000000000001E-2</v>
      </c>
      <c r="K214" s="46">
        <v>1.589</v>
      </c>
      <c r="L214" s="46">
        <v>0.93300000000000005</v>
      </c>
      <c r="M214" s="46" t="s">
        <v>19</v>
      </c>
      <c r="N214" s="46">
        <v>10.36</v>
      </c>
      <c r="O214" s="46">
        <v>10.61</v>
      </c>
      <c r="P214" s="46">
        <v>6.2E-2</v>
      </c>
      <c r="Q214" s="46">
        <v>1.236</v>
      </c>
      <c r="R214" s="46">
        <v>0.90749999999999997</v>
      </c>
      <c r="S214" s="46" t="s">
        <v>19</v>
      </c>
      <c r="T214" s="46">
        <v>10.37</v>
      </c>
      <c r="U214" s="46">
        <v>10.61</v>
      </c>
      <c r="V214" s="46">
        <v>6.4000000000000001E-2</v>
      </c>
      <c r="W214" s="46">
        <v>1.2729999999999999</v>
      </c>
      <c r="X214" s="46">
        <v>0.92090000000000005</v>
      </c>
      <c r="Y214" s="46" t="s">
        <v>19</v>
      </c>
      <c r="Z214" s="46">
        <v>10.37</v>
      </c>
      <c r="AA214" s="46">
        <v>10.61</v>
      </c>
      <c r="AB214" s="46">
        <v>8.3000000000000004E-2</v>
      </c>
      <c r="AC214" s="46">
        <v>1.6519999999999999</v>
      </c>
      <c r="AD214" s="46">
        <v>0.93010000000000004</v>
      </c>
      <c r="AE214" s="46" t="s">
        <v>19</v>
      </c>
      <c r="AF214" s="46">
        <v>10.36</v>
      </c>
      <c r="AG214" s="46">
        <v>10.61</v>
      </c>
      <c r="AH214" s="46">
        <v>9.2999999999999999E-2</v>
      </c>
      <c r="AI214" s="46">
        <v>1.8560000000000001</v>
      </c>
      <c r="AJ214" s="46">
        <v>0.92910000000000004</v>
      </c>
      <c r="AK214" s="46" t="s">
        <v>19</v>
      </c>
      <c r="AL214" s="46">
        <v>10.36</v>
      </c>
      <c r="AM214" s="46">
        <v>10.61</v>
      </c>
      <c r="AN214" s="46">
        <v>6.8000000000000005E-2</v>
      </c>
      <c r="AO214" s="46">
        <v>1.353</v>
      </c>
      <c r="AP214" s="46">
        <v>0.9365</v>
      </c>
      <c r="AQ214" s="46" t="s">
        <v>19</v>
      </c>
      <c r="AR214" s="46">
        <v>10.37</v>
      </c>
      <c r="AS214" s="46">
        <v>10.61</v>
      </c>
      <c r="AT214" s="46">
        <v>0.10199999999999999</v>
      </c>
      <c r="AU214" s="46">
        <v>2.0459999999999998</v>
      </c>
      <c r="AV214" s="46">
        <v>0.93159999999999998</v>
      </c>
      <c r="AW214" s="46" t="s">
        <v>19</v>
      </c>
      <c r="AX214" s="46">
        <v>10.37</v>
      </c>
      <c r="AY214" s="46">
        <v>10.61</v>
      </c>
      <c r="AZ214" s="46">
        <v>8.7999999999999995E-2</v>
      </c>
      <c r="BA214" s="46">
        <v>1.754</v>
      </c>
      <c r="BB214" s="46">
        <v>0.93689999999999996</v>
      </c>
      <c r="BC214" s="46" t="s">
        <v>19</v>
      </c>
      <c r="BD214" s="46"/>
      <c r="BE214" s="46"/>
      <c r="BF214" s="46"/>
      <c r="BG214" s="46"/>
      <c r="BH214" s="46"/>
      <c r="BI214" s="46"/>
      <c r="BJ214" s="46">
        <v>10.37</v>
      </c>
      <c r="BK214" s="46">
        <v>10.61</v>
      </c>
      <c r="BL214" s="46">
        <v>0.219</v>
      </c>
      <c r="BM214" s="46">
        <v>4.3810000000000002</v>
      </c>
      <c r="BN214" s="46">
        <v>0.93889999999999996</v>
      </c>
      <c r="BO214" s="46" t="s">
        <v>19</v>
      </c>
      <c r="BP214" s="46">
        <v>10.36</v>
      </c>
      <c r="BQ214" s="46">
        <v>10.61</v>
      </c>
      <c r="BR214" s="46">
        <v>0.18099999999999999</v>
      </c>
      <c r="BS214" s="46">
        <v>3.62</v>
      </c>
      <c r="BT214" s="46">
        <v>0.93149999999999999</v>
      </c>
      <c r="BU214" s="46" t="s">
        <v>19</v>
      </c>
      <c r="BV214" s="46">
        <v>10.37</v>
      </c>
      <c r="BW214" s="46">
        <v>10.61</v>
      </c>
      <c r="BX214" s="46">
        <v>0.22</v>
      </c>
      <c r="BY214" s="46">
        <v>4.3899999999999997</v>
      </c>
      <c r="BZ214" s="46">
        <v>0.94430000000000003</v>
      </c>
      <c r="CA214" s="46" t="s">
        <v>19</v>
      </c>
      <c r="CB214" s="46">
        <v>10.36</v>
      </c>
      <c r="CC214" s="46">
        <v>10.61</v>
      </c>
      <c r="CD214" s="46">
        <v>1</v>
      </c>
      <c r="CE214" s="46">
        <v>20.010000000000002</v>
      </c>
      <c r="CF214" s="46">
        <v>0.92930000000000001</v>
      </c>
      <c r="CG214" s="46" t="s">
        <v>19</v>
      </c>
      <c r="CH214" s="46">
        <v>10.36</v>
      </c>
      <c r="CI214" s="46">
        <v>10.61</v>
      </c>
      <c r="CJ214" s="46">
        <v>0.96299999999999997</v>
      </c>
      <c r="CK214" s="46">
        <v>19.251999999999999</v>
      </c>
      <c r="CL214" s="46">
        <v>0.94</v>
      </c>
      <c r="CM214" s="46" t="s">
        <v>19</v>
      </c>
      <c r="CN214" s="46">
        <v>10.36</v>
      </c>
      <c r="CO214" s="46">
        <v>10.61</v>
      </c>
      <c r="CP214" s="46">
        <v>0.97799999999999998</v>
      </c>
      <c r="CQ214" s="46">
        <v>19.568999999999999</v>
      </c>
      <c r="CR214" s="46">
        <v>0.94779999999999998</v>
      </c>
      <c r="CS214" s="46" t="s">
        <v>19</v>
      </c>
    </row>
    <row r="215" spans="1:97" ht="15.75" customHeight="1" x14ac:dyDescent="0.25">
      <c r="A215" s="46" t="s">
        <v>121</v>
      </c>
      <c r="B215" s="46">
        <v>150</v>
      </c>
      <c r="C215" s="46">
        <v>156</v>
      </c>
      <c r="D215" s="46" t="s">
        <v>103</v>
      </c>
      <c r="E215" s="46">
        <v>10.48</v>
      </c>
      <c r="F215" s="46">
        <v>2</v>
      </c>
      <c r="G215" s="46">
        <v>5</v>
      </c>
      <c r="H215" s="46">
        <v>10.34</v>
      </c>
      <c r="I215" s="46">
        <v>10.63</v>
      </c>
      <c r="J215" s="46">
        <v>4.9000000000000002E-2</v>
      </c>
      <c r="K215" s="46">
        <v>0.98099999999999998</v>
      </c>
      <c r="L215" s="46">
        <v>0.95140000000000002</v>
      </c>
      <c r="M215" s="46" t="s">
        <v>19</v>
      </c>
      <c r="N215" s="46">
        <v>10.34</v>
      </c>
      <c r="O215" s="46">
        <v>10.63</v>
      </c>
      <c r="P215" s="46">
        <v>5.8999999999999997E-2</v>
      </c>
      <c r="Q215" s="46">
        <v>1.177</v>
      </c>
      <c r="R215" s="46">
        <v>0.90049999999999997</v>
      </c>
      <c r="S215" s="46" t="s">
        <v>19</v>
      </c>
      <c r="T215" s="46">
        <v>10.34</v>
      </c>
      <c r="U215" s="46">
        <v>10.63</v>
      </c>
      <c r="V215" s="46">
        <v>6.6000000000000003E-2</v>
      </c>
      <c r="W215" s="46">
        <v>1.3169999999999999</v>
      </c>
      <c r="X215" s="46">
        <v>0.95579999999999998</v>
      </c>
      <c r="Y215" s="46" t="s">
        <v>19</v>
      </c>
      <c r="Z215" s="46">
        <v>10.34</v>
      </c>
      <c r="AA215" s="46">
        <v>10.63</v>
      </c>
      <c r="AB215" s="46">
        <v>6.0999999999999999E-2</v>
      </c>
      <c r="AC215" s="46">
        <v>1.2230000000000001</v>
      </c>
      <c r="AD215" s="46">
        <v>0.95820000000000005</v>
      </c>
      <c r="AE215" s="46" t="s">
        <v>19</v>
      </c>
      <c r="AF215" s="46">
        <v>10.34</v>
      </c>
      <c r="AG215" s="46">
        <v>10.63</v>
      </c>
      <c r="AH215" s="46">
        <v>8.1000000000000003E-2</v>
      </c>
      <c r="AI215" s="46">
        <v>1.61</v>
      </c>
      <c r="AJ215" s="46">
        <v>0.9506</v>
      </c>
      <c r="AK215" s="46" t="s">
        <v>19</v>
      </c>
      <c r="AL215" s="46">
        <v>10.34</v>
      </c>
      <c r="AM215" s="46">
        <v>10.63</v>
      </c>
      <c r="AN215" s="46">
        <v>5.8000000000000003E-2</v>
      </c>
      <c r="AO215" s="46">
        <v>1.169</v>
      </c>
      <c r="AP215" s="46">
        <v>0.9546</v>
      </c>
      <c r="AQ215" s="46" t="s">
        <v>19</v>
      </c>
      <c r="AR215" s="46">
        <v>10.34</v>
      </c>
      <c r="AS215" s="46">
        <v>10.63</v>
      </c>
      <c r="AT215" s="46">
        <v>7.0000000000000007E-2</v>
      </c>
      <c r="AU215" s="46">
        <v>1.4079999999999999</v>
      </c>
      <c r="AV215" s="46">
        <v>0.91600000000000004</v>
      </c>
      <c r="AW215" s="46" t="s">
        <v>19</v>
      </c>
      <c r="AX215" s="46">
        <v>10.34</v>
      </c>
      <c r="AY215" s="46">
        <v>10.63</v>
      </c>
      <c r="AZ215" s="46">
        <v>8.2000000000000003E-2</v>
      </c>
      <c r="BA215" s="46">
        <v>1.643</v>
      </c>
      <c r="BB215" s="46">
        <v>0.96150000000000002</v>
      </c>
      <c r="BC215" s="46" t="s">
        <v>19</v>
      </c>
      <c r="BD215" s="46"/>
      <c r="BE215" s="46"/>
      <c r="BF215" s="46"/>
      <c r="BG215" s="46"/>
      <c r="BH215" s="46"/>
      <c r="BI215" s="46"/>
      <c r="BJ215" s="46">
        <v>10.34</v>
      </c>
      <c r="BK215" s="46">
        <v>10.63</v>
      </c>
      <c r="BL215" s="46">
        <v>0.17</v>
      </c>
      <c r="BM215" s="46">
        <v>3.4039999999999999</v>
      </c>
      <c r="BN215" s="46">
        <v>0.94810000000000005</v>
      </c>
      <c r="BO215" s="46" t="s">
        <v>19</v>
      </c>
      <c r="BP215" s="46">
        <v>10.34</v>
      </c>
      <c r="BQ215" s="46">
        <v>10.63</v>
      </c>
      <c r="BR215" s="46">
        <v>0.19900000000000001</v>
      </c>
      <c r="BS215" s="46">
        <v>3.97</v>
      </c>
      <c r="BT215" s="46">
        <v>0.95740000000000003</v>
      </c>
      <c r="BU215" s="46" t="s">
        <v>19</v>
      </c>
      <c r="BV215" s="46">
        <v>10.35</v>
      </c>
      <c r="BW215" s="46">
        <v>10.64</v>
      </c>
      <c r="BX215" s="46">
        <v>0.19400000000000001</v>
      </c>
      <c r="BY215" s="46">
        <v>3.879</v>
      </c>
      <c r="BZ215" s="46">
        <v>0.9617</v>
      </c>
      <c r="CA215" s="46" t="s">
        <v>19</v>
      </c>
      <c r="CB215" s="46">
        <v>10.34</v>
      </c>
      <c r="CC215" s="46">
        <v>10.63</v>
      </c>
      <c r="CD215" s="46">
        <v>0.85299999999999998</v>
      </c>
      <c r="CE215" s="46">
        <v>17.064</v>
      </c>
      <c r="CF215" s="46">
        <v>0.96130000000000004</v>
      </c>
      <c r="CG215" s="46" t="s">
        <v>19</v>
      </c>
      <c r="CH215" s="46">
        <v>10.34</v>
      </c>
      <c r="CI215" s="46">
        <v>10.63</v>
      </c>
      <c r="CJ215" s="46">
        <v>0.871</v>
      </c>
      <c r="CK215" s="46">
        <v>17.428000000000001</v>
      </c>
      <c r="CL215" s="46">
        <v>0.96009999999999995</v>
      </c>
      <c r="CM215" s="46" t="s">
        <v>19</v>
      </c>
      <c r="CN215" s="46">
        <v>10.34</v>
      </c>
      <c r="CO215" s="46">
        <v>10.63</v>
      </c>
      <c r="CP215" s="46">
        <v>0.89300000000000002</v>
      </c>
      <c r="CQ215" s="46">
        <v>17.864000000000001</v>
      </c>
      <c r="CR215" s="46">
        <v>0.93689999999999996</v>
      </c>
      <c r="CS215" s="46" t="s">
        <v>19</v>
      </c>
    </row>
    <row r="216" spans="1:97" ht="15.75" customHeight="1" x14ac:dyDescent="0.25">
      <c r="A216" s="46" t="s">
        <v>121</v>
      </c>
      <c r="B216" s="46">
        <v>151</v>
      </c>
      <c r="C216" s="46">
        <v>156</v>
      </c>
      <c r="D216" s="46" t="s">
        <v>104</v>
      </c>
      <c r="E216" s="46">
        <v>8.36</v>
      </c>
      <c r="F216" s="46">
        <v>2</v>
      </c>
      <c r="G216" s="46">
        <v>4</v>
      </c>
      <c r="H216" s="46">
        <v>8.32</v>
      </c>
      <c r="I216" s="46">
        <v>8.4600000000000009</v>
      </c>
      <c r="J216" s="46">
        <v>4.9000000000000002E-2</v>
      </c>
      <c r="K216" s="46">
        <v>1.2290000000000001</v>
      </c>
      <c r="L216" s="46">
        <v>0.9123</v>
      </c>
      <c r="M216" s="46" t="s">
        <v>19</v>
      </c>
      <c r="N216" s="46">
        <v>8.32</v>
      </c>
      <c r="O216" s="46">
        <v>8.4600000000000009</v>
      </c>
      <c r="P216" s="46">
        <v>4.1000000000000002E-2</v>
      </c>
      <c r="Q216" s="46">
        <v>1.0289999999999999</v>
      </c>
      <c r="R216" s="46">
        <v>0.8881</v>
      </c>
      <c r="S216" s="46" t="s">
        <v>19</v>
      </c>
      <c r="T216" s="46">
        <v>8.32</v>
      </c>
      <c r="U216" s="46">
        <v>8.4600000000000009</v>
      </c>
      <c r="V216" s="46">
        <v>3.2000000000000001E-2</v>
      </c>
      <c r="W216" s="46">
        <v>0.80300000000000005</v>
      </c>
      <c r="X216" s="46">
        <v>0.89029999999999998</v>
      </c>
      <c r="Y216" s="46" t="s">
        <v>19</v>
      </c>
      <c r="Z216" s="46">
        <v>8.32</v>
      </c>
      <c r="AA216" s="46">
        <v>8.4600000000000009</v>
      </c>
      <c r="AB216" s="46">
        <v>3.6999999999999998E-2</v>
      </c>
      <c r="AC216" s="46">
        <v>0.91400000000000003</v>
      </c>
      <c r="AD216" s="46">
        <v>0.91600000000000004</v>
      </c>
      <c r="AE216" s="46" t="s">
        <v>19</v>
      </c>
      <c r="AF216" s="46">
        <v>8.32</v>
      </c>
      <c r="AG216" s="46">
        <v>8.4600000000000009</v>
      </c>
      <c r="AH216" s="46">
        <v>3.0000000000000001E-3</v>
      </c>
      <c r="AI216" s="46">
        <v>7.6999999999999999E-2</v>
      </c>
      <c r="AJ216" s="46">
        <v>0.91310000000000002</v>
      </c>
      <c r="AK216" s="46" t="s">
        <v>19</v>
      </c>
      <c r="AL216" s="46">
        <v>8.32</v>
      </c>
      <c r="AM216" s="46">
        <v>8.4600000000000009</v>
      </c>
      <c r="AN216" s="46">
        <v>2.8000000000000001E-2</v>
      </c>
      <c r="AO216" s="46">
        <v>0.69799999999999995</v>
      </c>
      <c r="AP216" s="46">
        <v>0.89510000000000001</v>
      </c>
      <c r="AQ216" s="46" t="s">
        <v>19</v>
      </c>
      <c r="AR216" s="46">
        <v>8.32</v>
      </c>
      <c r="AS216" s="46">
        <v>8.4600000000000009</v>
      </c>
      <c r="AT216" s="46">
        <v>4.7E-2</v>
      </c>
      <c r="AU216" s="46">
        <v>1.1870000000000001</v>
      </c>
      <c r="AV216" s="46">
        <v>0.91210000000000002</v>
      </c>
      <c r="AW216" s="46" t="s">
        <v>19</v>
      </c>
      <c r="AX216" s="46">
        <v>8.32</v>
      </c>
      <c r="AY216" s="46">
        <v>8.4600000000000009</v>
      </c>
      <c r="AZ216" s="46">
        <v>6.0000000000000001E-3</v>
      </c>
      <c r="BA216" s="46">
        <v>0.16200000000000001</v>
      </c>
      <c r="BB216" s="46">
        <v>0.88390000000000002</v>
      </c>
      <c r="BC216" s="46" t="s">
        <v>19</v>
      </c>
      <c r="BD216" s="46"/>
      <c r="BE216" s="46"/>
      <c r="BF216" s="46"/>
      <c r="BG216" s="46"/>
      <c r="BH216" s="46"/>
      <c r="BI216" s="46"/>
      <c r="BJ216" s="46">
        <v>8.32</v>
      </c>
      <c r="BK216" s="46">
        <v>8.4600000000000009</v>
      </c>
      <c r="BL216" s="46">
        <v>0.129</v>
      </c>
      <c r="BM216" s="46">
        <v>3.2170000000000001</v>
      </c>
      <c r="BN216" s="46">
        <v>0.93220000000000003</v>
      </c>
      <c r="BO216" s="46" t="s">
        <v>19</v>
      </c>
      <c r="BP216" s="46">
        <v>8.32</v>
      </c>
      <c r="BQ216" s="46">
        <v>8.4600000000000009</v>
      </c>
      <c r="BR216" s="46">
        <v>0.109</v>
      </c>
      <c r="BS216" s="46">
        <v>2.7349999999999999</v>
      </c>
      <c r="BT216" s="46">
        <v>0.9052</v>
      </c>
      <c r="BU216" s="46" t="s">
        <v>19</v>
      </c>
      <c r="BV216" s="46">
        <v>8.31</v>
      </c>
      <c r="BW216" s="46">
        <v>8.4600000000000009</v>
      </c>
      <c r="BX216" s="46">
        <v>0.13800000000000001</v>
      </c>
      <c r="BY216" s="46">
        <v>3.4550000000000001</v>
      </c>
      <c r="BZ216" s="46">
        <v>0.93030000000000002</v>
      </c>
      <c r="CA216" s="46" t="s">
        <v>19</v>
      </c>
      <c r="CB216" s="46">
        <v>8.32</v>
      </c>
      <c r="CC216" s="46">
        <v>8.4600000000000009</v>
      </c>
      <c r="CD216" s="46">
        <v>0.49399999999999999</v>
      </c>
      <c r="CE216" s="46">
        <v>12.342000000000001</v>
      </c>
      <c r="CF216" s="46">
        <v>0.93459999999999999</v>
      </c>
      <c r="CG216" s="46" t="s">
        <v>19</v>
      </c>
      <c r="CH216" s="46">
        <v>8.32</v>
      </c>
      <c r="CI216" s="46">
        <v>8.4600000000000009</v>
      </c>
      <c r="CJ216" s="46">
        <v>0.49299999999999999</v>
      </c>
      <c r="CK216" s="46">
        <v>12.336</v>
      </c>
      <c r="CL216" s="46">
        <v>0.93640000000000001</v>
      </c>
      <c r="CM216" s="46" t="s">
        <v>19</v>
      </c>
      <c r="CN216" s="46">
        <v>8.32</v>
      </c>
      <c r="CO216" s="46">
        <v>8.4600000000000009</v>
      </c>
      <c r="CP216" s="46">
        <v>0.51100000000000001</v>
      </c>
      <c r="CQ216" s="46">
        <v>12.768000000000001</v>
      </c>
      <c r="CR216" s="46">
        <v>0.86870000000000003</v>
      </c>
      <c r="CS216" s="46" t="s">
        <v>19</v>
      </c>
    </row>
    <row r="217" spans="1:97" ht="15.75" customHeight="1" x14ac:dyDescent="0.25">
      <c r="A217" s="46" t="s">
        <v>121</v>
      </c>
      <c r="B217" s="46">
        <v>151</v>
      </c>
      <c r="C217" s="46">
        <v>165</v>
      </c>
      <c r="D217" s="46" t="s">
        <v>105</v>
      </c>
      <c r="E217" s="46">
        <v>11.67</v>
      </c>
      <c r="F217" s="46">
        <v>2</v>
      </c>
      <c r="G217" s="46">
        <v>13</v>
      </c>
      <c r="H217" s="46">
        <v>11.66</v>
      </c>
      <c r="I217" s="46">
        <v>11.94</v>
      </c>
      <c r="J217" s="46">
        <v>0.41499999999999998</v>
      </c>
      <c r="K217" s="46">
        <v>3.1890000000000001</v>
      </c>
      <c r="L217" s="46">
        <v>0.8881</v>
      </c>
      <c r="M217" s="46" t="s">
        <v>18</v>
      </c>
      <c r="N217" s="46">
        <v>11.66</v>
      </c>
      <c r="O217" s="46">
        <v>11.94</v>
      </c>
      <c r="P217" s="46">
        <v>0.45400000000000001</v>
      </c>
      <c r="Q217" s="46">
        <v>3.4950000000000001</v>
      </c>
      <c r="R217" s="46">
        <v>0.82940000000000003</v>
      </c>
      <c r="S217" s="46" t="s">
        <v>18</v>
      </c>
      <c r="T217" s="46">
        <v>11.66</v>
      </c>
      <c r="U217" s="46">
        <v>11.94</v>
      </c>
      <c r="V217" s="46">
        <v>0.46899999999999997</v>
      </c>
      <c r="W217" s="46">
        <v>3.6080000000000001</v>
      </c>
      <c r="X217" s="46">
        <v>0.90869999999999995</v>
      </c>
      <c r="Y217" s="46" t="s">
        <v>19</v>
      </c>
      <c r="Z217" s="46">
        <v>11.66</v>
      </c>
      <c r="AA217" s="46">
        <v>11.94</v>
      </c>
      <c r="AB217" s="46">
        <v>0.66100000000000003</v>
      </c>
      <c r="AC217" s="46">
        <v>5.0880000000000001</v>
      </c>
      <c r="AD217" s="46">
        <v>0.88770000000000004</v>
      </c>
      <c r="AE217" s="46" t="s">
        <v>18</v>
      </c>
      <c r="AF217" s="46">
        <v>11.66</v>
      </c>
      <c r="AG217" s="46">
        <v>11.94</v>
      </c>
      <c r="AH217" s="46">
        <v>0.752</v>
      </c>
      <c r="AI217" s="46">
        <v>5.7859999999999996</v>
      </c>
      <c r="AJ217" s="46">
        <v>0.86329999999999996</v>
      </c>
      <c r="AK217" s="46" t="s">
        <v>18</v>
      </c>
      <c r="AL217" s="46">
        <v>11.66</v>
      </c>
      <c r="AM217" s="46">
        <v>11.94</v>
      </c>
      <c r="AN217" s="46">
        <v>0.68600000000000005</v>
      </c>
      <c r="AO217" s="46">
        <v>5.2770000000000001</v>
      </c>
      <c r="AP217" s="46">
        <v>0.87760000000000005</v>
      </c>
      <c r="AQ217" s="46" t="s">
        <v>18</v>
      </c>
      <c r="AR217" s="46">
        <v>11.66</v>
      </c>
      <c r="AS217" s="46">
        <v>11.94</v>
      </c>
      <c r="AT217" s="46">
        <v>2.1280000000000001</v>
      </c>
      <c r="AU217" s="46">
        <v>16.366</v>
      </c>
      <c r="AV217" s="46">
        <v>0.81689999999999996</v>
      </c>
      <c r="AW217" s="46" t="s">
        <v>18</v>
      </c>
      <c r="AX217" s="46">
        <v>11.66</v>
      </c>
      <c r="AY217" s="46">
        <v>11.94</v>
      </c>
      <c r="AZ217" s="46">
        <v>2.1059999999999999</v>
      </c>
      <c r="BA217" s="46">
        <v>16.2</v>
      </c>
      <c r="BB217" s="46">
        <v>0.81979999999999997</v>
      </c>
      <c r="BC217" s="46" t="s">
        <v>18</v>
      </c>
      <c r="BD217" s="46"/>
      <c r="BE217" s="46"/>
      <c r="BF217" s="46"/>
      <c r="BG217" s="46"/>
      <c r="BH217" s="46"/>
      <c r="BI217" s="46"/>
      <c r="BJ217" s="46">
        <v>11.66</v>
      </c>
      <c r="BK217" s="46">
        <v>11.94</v>
      </c>
      <c r="BL217" s="46">
        <v>3.2850000000000001</v>
      </c>
      <c r="BM217" s="46">
        <v>25.265999999999998</v>
      </c>
      <c r="BN217" s="46">
        <v>0.75580000000000003</v>
      </c>
      <c r="BO217" s="46" t="s">
        <v>18</v>
      </c>
      <c r="BP217" s="46">
        <v>11.66</v>
      </c>
      <c r="BQ217" s="46">
        <v>11.95</v>
      </c>
      <c r="BR217" s="46">
        <v>3.262</v>
      </c>
      <c r="BS217" s="46">
        <v>25.091000000000001</v>
      </c>
      <c r="BT217" s="46">
        <v>0.7379</v>
      </c>
      <c r="BU217" s="46" t="s">
        <v>18</v>
      </c>
      <c r="BV217" s="46">
        <v>11.66</v>
      </c>
      <c r="BW217" s="46">
        <v>11.95</v>
      </c>
      <c r="BX217" s="46">
        <v>3.3570000000000002</v>
      </c>
      <c r="BY217" s="46">
        <v>25.823</v>
      </c>
      <c r="BZ217" s="46">
        <v>0.57869999999999999</v>
      </c>
      <c r="CA217" s="46" t="s">
        <v>18</v>
      </c>
      <c r="CB217" s="46">
        <v>11.66</v>
      </c>
      <c r="CC217" s="46">
        <v>11.94</v>
      </c>
      <c r="CD217" s="46">
        <v>4.9640000000000004</v>
      </c>
      <c r="CE217" s="46">
        <v>38.186999999999998</v>
      </c>
      <c r="CF217" s="46">
        <v>0.78200000000000003</v>
      </c>
      <c r="CG217" s="46" t="s">
        <v>18</v>
      </c>
      <c r="CH217" s="46">
        <v>11.66</v>
      </c>
      <c r="CI217" s="46">
        <v>11.94</v>
      </c>
      <c r="CJ217" s="46">
        <v>4.968</v>
      </c>
      <c r="CK217" s="46">
        <v>38.213999999999999</v>
      </c>
      <c r="CL217" s="46">
        <v>0.77480000000000004</v>
      </c>
      <c r="CM217" s="46" t="s">
        <v>18</v>
      </c>
      <c r="CN217" s="46">
        <v>11.66</v>
      </c>
      <c r="CO217" s="46">
        <v>11.94</v>
      </c>
      <c r="CP217" s="46">
        <v>4.9210000000000003</v>
      </c>
      <c r="CQ217" s="46">
        <v>37.854999999999997</v>
      </c>
      <c r="CR217" s="46">
        <v>0.67810000000000004</v>
      </c>
      <c r="CS217" s="46" t="s">
        <v>18</v>
      </c>
    </row>
    <row r="218" spans="1:97" ht="15.75" customHeight="1" x14ac:dyDescent="0.25">
      <c r="A218" s="46" t="s">
        <v>121</v>
      </c>
      <c r="B218" s="46">
        <v>157</v>
      </c>
      <c r="C218" s="46">
        <v>162</v>
      </c>
      <c r="D218" s="46" t="s">
        <v>106</v>
      </c>
      <c r="E218" s="46">
        <v>4.4800000000000004</v>
      </c>
      <c r="F218" s="46">
        <v>1</v>
      </c>
      <c r="G218" s="46">
        <v>4</v>
      </c>
      <c r="H218" s="46">
        <v>4.45</v>
      </c>
      <c r="I218" s="46">
        <v>4.6900000000000004</v>
      </c>
      <c r="J218" s="46">
        <v>0.34200000000000003</v>
      </c>
      <c r="K218" s="46">
        <v>8.5609999999999999</v>
      </c>
      <c r="L218" s="46">
        <v>0.94789999999999996</v>
      </c>
      <c r="M218" s="46" t="s">
        <v>19</v>
      </c>
      <c r="N218" s="46">
        <v>4.4400000000000004</v>
      </c>
      <c r="O218" s="46">
        <v>4.6900000000000004</v>
      </c>
      <c r="P218" s="46">
        <v>0.315</v>
      </c>
      <c r="Q218" s="46">
        <v>7.8639999999999999</v>
      </c>
      <c r="R218" s="46">
        <v>0.95120000000000005</v>
      </c>
      <c r="S218" s="46" t="s">
        <v>19</v>
      </c>
      <c r="T218" s="46">
        <v>4.45</v>
      </c>
      <c r="U218" s="46">
        <v>4.6900000000000004</v>
      </c>
      <c r="V218" s="46">
        <v>0.32200000000000001</v>
      </c>
      <c r="W218" s="46">
        <v>8.0519999999999996</v>
      </c>
      <c r="X218" s="46">
        <v>0.92290000000000005</v>
      </c>
      <c r="Y218" s="46" t="s">
        <v>19</v>
      </c>
      <c r="Z218" s="46">
        <v>4.45</v>
      </c>
      <c r="AA218" s="46">
        <v>4.6900000000000004</v>
      </c>
      <c r="AB218" s="46">
        <v>0.48199999999999998</v>
      </c>
      <c r="AC218" s="46">
        <v>12.061999999999999</v>
      </c>
      <c r="AD218" s="46">
        <v>0.93869999999999998</v>
      </c>
      <c r="AE218" s="46" t="s">
        <v>19</v>
      </c>
      <c r="AF218" s="46">
        <v>4.45</v>
      </c>
      <c r="AG218" s="46">
        <v>4.6900000000000004</v>
      </c>
      <c r="AH218" s="46">
        <v>0.49299999999999999</v>
      </c>
      <c r="AI218" s="46">
        <v>12.324999999999999</v>
      </c>
      <c r="AJ218" s="46">
        <v>0.95540000000000003</v>
      </c>
      <c r="AK218" s="46" t="s">
        <v>19</v>
      </c>
      <c r="AL218" s="46">
        <v>4.4400000000000004</v>
      </c>
      <c r="AM218" s="46">
        <v>4.6900000000000004</v>
      </c>
      <c r="AN218" s="46">
        <v>0.503</v>
      </c>
      <c r="AO218" s="46">
        <v>12.571</v>
      </c>
      <c r="AP218" s="46">
        <v>0.95389999999999997</v>
      </c>
      <c r="AQ218" s="46" t="s">
        <v>19</v>
      </c>
      <c r="AR218" s="46">
        <v>4.45</v>
      </c>
      <c r="AS218" s="46">
        <v>4.6900000000000004</v>
      </c>
      <c r="AT218" s="46">
        <v>1.1619999999999999</v>
      </c>
      <c r="AU218" s="46">
        <v>29.04</v>
      </c>
      <c r="AV218" s="46">
        <v>0.95699999999999996</v>
      </c>
      <c r="AW218" s="46" t="s">
        <v>19</v>
      </c>
      <c r="AX218" s="46">
        <v>4.45</v>
      </c>
      <c r="AY218" s="46">
        <v>4.6900000000000004</v>
      </c>
      <c r="AZ218" s="46">
        <v>1.1060000000000001</v>
      </c>
      <c r="BA218" s="46">
        <v>27.661999999999999</v>
      </c>
      <c r="BB218" s="46">
        <v>0.95479999999999998</v>
      </c>
      <c r="BC218" s="46" t="s">
        <v>19</v>
      </c>
      <c r="BD218" s="46"/>
      <c r="BE218" s="46"/>
      <c r="BF218" s="46"/>
      <c r="BG218" s="46"/>
      <c r="BH218" s="46"/>
      <c r="BI218" s="46"/>
      <c r="BJ218" s="46">
        <v>4.45</v>
      </c>
      <c r="BK218" s="46">
        <v>4.6900000000000004</v>
      </c>
      <c r="BL218" s="46">
        <v>1.7490000000000001</v>
      </c>
      <c r="BM218" s="46">
        <v>43.731000000000002</v>
      </c>
      <c r="BN218" s="46">
        <v>0.95009999999999994</v>
      </c>
      <c r="BO218" s="46" t="s">
        <v>19</v>
      </c>
      <c r="BP218" s="46">
        <v>4.4400000000000004</v>
      </c>
      <c r="BQ218" s="46">
        <v>4.6900000000000004</v>
      </c>
      <c r="BR218" s="46">
        <v>1.7250000000000001</v>
      </c>
      <c r="BS218" s="46">
        <v>43.116</v>
      </c>
      <c r="BT218" s="46">
        <v>0.94879999999999998</v>
      </c>
      <c r="BU218" s="46" t="s">
        <v>19</v>
      </c>
      <c r="BV218" s="46">
        <v>4.4400000000000004</v>
      </c>
      <c r="BW218" s="46">
        <v>4.6900000000000004</v>
      </c>
      <c r="BX218" s="46">
        <v>1.768</v>
      </c>
      <c r="BY218" s="46">
        <v>44.198</v>
      </c>
      <c r="BZ218" s="46">
        <v>0.95020000000000004</v>
      </c>
      <c r="CA218" s="46" t="s">
        <v>19</v>
      </c>
      <c r="CB218" s="46">
        <v>4.4400000000000004</v>
      </c>
      <c r="CC218" s="46">
        <v>4.6900000000000004</v>
      </c>
      <c r="CD218" s="46">
        <v>2.512</v>
      </c>
      <c r="CE218" s="46">
        <v>62.789000000000001</v>
      </c>
      <c r="CF218" s="46">
        <v>0.94689999999999996</v>
      </c>
      <c r="CG218" s="46" t="s">
        <v>19</v>
      </c>
      <c r="CH218" s="46">
        <v>4.4400000000000004</v>
      </c>
      <c r="CI218" s="46">
        <v>4.6900000000000004</v>
      </c>
      <c r="CJ218" s="46">
        <v>2.4900000000000002</v>
      </c>
      <c r="CK218" s="46">
        <v>62.247</v>
      </c>
      <c r="CL218" s="46">
        <v>0.9556</v>
      </c>
      <c r="CM218" s="46" t="s">
        <v>19</v>
      </c>
      <c r="CN218" s="46">
        <v>4.45</v>
      </c>
      <c r="CO218" s="46">
        <v>4.6900000000000004</v>
      </c>
      <c r="CP218" s="46">
        <v>2.4369999999999998</v>
      </c>
      <c r="CQ218" s="46">
        <v>60.92</v>
      </c>
      <c r="CR218" s="46">
        <v>0.95699999999999996</v>
      </c>
      <c r="CS218" s="46" t="s">
        <v>19</v>
      </c>
    </row>
    <row r="219" spans="1:97" ht="15.75" customHeight="1" x14ac:dyDescent="0.25">
      <c r="A219" s="46" t="s">
        <v>121</v>
      </c>
      <c r="B219" s="46">
        <v>157</v>
      </c>
      <c r="C219" s="46">
        <v>162</v>
      </c>
      <c r="D219" s="46" t="s">
        <v>106</v>
      </c>
      <c r="E219" s="46">
        <v>4.4800000000000004</v>
      </c>
      <c r="F219" s="46">
        <v>2</v>
      </c>
      <c r="G219" s="46">
        <v>4</v>
      </c>
      <c r="H219" s="46">
        <v>4.42</v>
      </c>
      <c r="I219" s="46">
        <v>4.7</v>
      </c>
      <c r="J219" s="46">
        <v>0.25800000000000001</v>
      </c>
      <c r="K219" s="46">
        <v>6.4429999999999996</v>
      </c>
      <c r="L219" s="46">
        <v>0.94</v>
      </c>
      <c r="M219" s="46" t="s">
        <v>19</v>
      </c>
      <c r="N219" s="46">
        <v>4.42</v>
      </c>
      <c r="O219" s="46">
        <v>4.7</v>
      </c>
      <c r="P219" s="46">
        <v>0.28199999999999997</v>
      </c>
      <c r="Q219" s="46">
        <v>7.0579999999999998</v>
      </c>
      <c r="R219" s="46">
        <v>0.9304</v>
      </c>
      <c r="S219" s="46" t="s">
        <v>19</v>
      </c>
      <c r="T219" s="46">
        <v>4.42</v>
      </c>
      <c r="U219" s="46">
        <v>4.7</v>
      </c>
      <c r="V219" s="46">
        <v>0.27100000000000002</v>
      </c>
      <c r="W219" s="46">
        <v>6.7629999999999999</v>
      </c>
      <c r="X219" s="46">
        <v>0.95630000000000004</v>
      </c>
      <c r="Y219" s="46" t="s">
        <v>19</v>
      </c>
      <c r="Z219" s="46">
        <v>4.42</v>
      </c>
      <c r="AA219" s="46">
        <v>4.7</v>
      </c>
      <c r="AB219" s="46">
        <v>0.39100000000000001</v>
      </c>
      <c r="AC219" s="46">
        <v>9.7639999999999993</v>
      </c>
      <c r="AD219" s="46">
        <v>0.93789999999999996</v>
      </c>
      <c r="AE219" s="46" t="s">
        <v>19</v>
      </c>
      <c r="AF219" s="46">
        <v>4.42</v>
      </c>
      <c r="AG219" s="46">
        <v>4.7</v>
      </c>
      <c r="AH219" s="46">
        <v>0.52800000000000002</v>
      </c>
      <c r="AI219" s="46">
        <v>13.209</v>
      </c>
      <c r="AJ219" s="46">
        <v>0.9244</v>
      </c>
      <c r="AK219" s="46" t="s">
        <v>19</v>
      </c>
      <c r="AL219" s="46">
        <v>4.42</v>
      </c>
      <c r="AM219" s="46">
        <v>4.7</v>
      </c>
      <c r="AN219" s="46">
        <v>0.46600000000000003</v>
      </c>
      <c r="AO219" s="46">
        <v>11.657</v>
      </c>
      <c r="AP219" s="46">
        <v>0.94120000000000004</v>
      </c>
      <c r="AQ219" s="46" t="s">
        <v>19</v>
      </c>
      <c r="AR219" s="46">
        <v>4.42</v>
      </c>
      <c r="AS219" s="46">
        <v>4.7</v>
      </c>
      <c r="AT219" s="46">
        <v>1.01</v>
      </c>
      <c r="AU219" s="46">
        <v>25.251000000000001</v>
      </c>
      <c r="AV219" s="46">
        <v>0.94779999999999998</v>
      </c>
      <c r="AW219" s="46" t="s">
        <v>19</v>
      </c>
      <c r="AX219" s="46">
        <v>4.42</v>
      </c>
      <c r="AY219" s="46">
        <v>4.7</v>
      </c>
      <c r="AZ219" s="46">
        <v>1.0229999999999999</v>
      </c>
      <c r="BA219" s="46">
        <v>25.58</v>
      </c>
      <c r="BB219" s="46">
        <v>0.94750000000000001</v>
      </c>
      <c r="BC219" s="46" t="s">
        <v>19</v>
      </c>
      <c r="BD219" s="46"/>
      <c r="BE219" s="46"/>
      <c r="BF219" s="46"/>
      <c r="BG219" s="46"/>
      <c r="BH219" s="46"/>
      <c r="BI219" s="46"/>
      <c r="BJ219" s="46">
        <v>4.42</v>
      </c>
      <c r="BK219" s="46">
        <v>4.7</v>
      </c>
      <c r="BL219" s="46">
        <v>1.6180000000000001</v>
      </c>
      <c r="BM219" s="46">
        <v>40.441000000000003</v>
      </c>
      <c r="BN219" s="46">
        <v>0.9244</v>
      </c>
      <c r="BO219" s="46" t="s">
        <v>18</v>
      </c>
      <c r="BP219" s="46">
        <v>4.42</v>
      </c>
      <c r="BQ219" s="46">
        <v>4.7</v>
      </c>
      <c r="BR219" s="46">
        <v>1.613</v>
      </c>
      <c r="BS219" s="46">
        <v>40.314</v>
      </c>
      <c r="BT219" s="46">
        <v>0.93720000000000003</v>
      </c>
      <c r="BU219" s="46" t="s">
        <v>19</v>
      </c>
      <c r="BV219" s="46">
        <v>4.42</v>
      </c>
      <c r="BW219" s="46">
        <v>4.7</v>
      </c>
      <c r="BX219" s="46">
        <v>1.6930000000000001</v>
      </c>
      <c r="BY219" s="46">
        <v>42.314</v>
      </c>
      <c r="BZ219" s="46">
        <v>0.92200000000000004</v>
      </c>
      <c r="CA219" s="46" t="s">
        <v>18</v>
      </c>
      <c r="CB219" s="46">
        <v>4.42</v>
      </c>
      <c r="CC219" s="46">
        <v>4.7</v>
      </c>
      <c r="CD219" s="46">
        <v>2.3439999999999999</v>
      </c>
      <c r="CE219" s="46">
        <v>58.595999999999997</v>
      </c>
      <c r="CF219" s="46">
        <v>0.93720000000000003</v>
      </c>
      <c r="CG219" s="46" t="s">
        <v>19</v>
      </c>
      <c r="CH219" s="46">
        <v>4.42</v>
      </c>
      <c r="CI219" s="46">
        <v>4.7</v>
      </c>
      <c r="CJ219" s="46">
        <v>2.3519999999999999</v>
      </c>
      <c r="CK219" s="46">
        <v>58.808999999999997</v>
      </c>
      <c r="CL219" s="46">
        <v>0.9385</v>
      </c>
      <c r="CM219" s="46" t="s">
        <v>19</v>
      </c>
      <c r="CN219" s="46">
        <v>4.42</v>
      </c>
      <c r="CO219" s="46">
        <v>4.7</v>
      </c>
      <c r="CP219" s="46">
        <v>2.3370000000000002</v>
      </c>
      <c r="CQ219" s="46">
        <v>58.42</v>
      </c>
      <c r="CR219" s="46">
        <v>0.94199999999999995</v>
      </c>
      <c r="CS219" s="46" t="s">
        <v>19</v>
      </c>
    </row>
    <row r="220" spans="1:97" ht="15.75" customHeight="1" x14ac:dyDescent="0.25">
      <c r="A220" s="46" t="s">
        <v>121</v>
      </c>
      <c r="B220" s="46">
        <v>157</v>
      </c>
      <c r="C220" s="46">
        <v>164</v>
      </c>
      <c r="D220" s="46" t="s">
        <v>107</v>
      </c>
      <c r="E220" s="46">
        <v>5.27</v>
      </c>
      <c r="F220" s="46">
        <v>2</v>
      </c>
      <c r="G220" s="46">
        <v>6</v>
      </c>
      <c r="H220" s="46">
        <v>5.24</v>
      </c>
      <c r="I220" s="46">
        <v>5.48</v>
      </c>
      <c r="J220" s="46">
        <v>0.32700000000000001</v>
      </c>
      <c r="K220" s="46">
        <v>5.4560000000000004</v>
      </c>
      <c r="L220" s="46">
        <v>0.93389999999999995</v>
      </c>
      <c r="M220" s="46" t="s">
        <v>18</v>
      </c>
      <c r="N220" s="46">
        <v>5.24</v>
      </c>
      <c r="O220" s="46">
        <v>5.48</v>
      </c>
      <c r="P220" s="46">
        <v>0.36699999999999999</v>
      </c>
      <c r="Q220" s="46">
        <v>6.1180000000000003</v>
      </c>
      <c r="R220" s="46">
        <v>0.9516</v>
      </c>
      <c r="S220" s="46" t="s">
        <v>18</v>
      </c>
      <c r="T220" s="46">
        <v>5.24</v>
      </c>
      <c r="U220" s="46">
        <v>5.48</v>
      </c>
      <c r="V220" s="46">
        <v>0.34799999999999998</v>
      </c>
      <c r="W220" s="46">
        <v>5.8</v>
      </c>
      <c r="X220" s="46">
        <v>0.94840000000000002</v>
      </c>
      <c r="Y220" s="46" t="s">
        <v>18</v>
      </c>
      <c r="Z220" s="46">
        <v>5.25</v>
      </c>
      <c r="AA220" s="46">
        <v>5.48</v>
      </c>
      <c r="AB220" s="46">
        <v>0.53500000000000003</v>
      </c>
      <c r="AC220" s="46">
        <v>8.9160000000000004</v>
      </c>
      <c r="AD220" s="46">
        <v>0.95340000000000003</v>
      </c>
      <c r="AE220" s="46" t="s">
        <v>18</v>
      </c>
      <c r="AF220" s="46">
        <v>5.24</v>
      </c>
      <c r="AG220" s="46">
        <v>5.48</v>
      </c>
      <c r="AH220" s="46">
        <v>0.60599999999999998</v>
      </c>
      <c r="AI220" s="46">
        <v>10.093</v>
      </c>
      <c r="AJ220" s="46">
        <v>0.94099999999999995</v>
      </c>
      <c r="AK220" s="46" t="s">
        <v>18</v>
      </c>
      <c r="AL220" s="46">
        <v>5.24</v>
      </c>
      <c r="AM220" s="46">
        <v>5.48</v>
      </c>
      <c r="AN220" s="46">
        <v>0.60099999999999998</v>
      </c>
      <c r="AO220" s="46">
        <v>10.012</v>
      </c>
      <c r="AP220" s="46">
        <v>0.90449999999999997</v>
      </c>
      <c r="AQ220" s="46" t="s">
        <v>18</v>
      </c>
      <c r="AR220" s="46">
        <v>5.24</v>
      </c>
      <c r="AS220" s="46">
        <v>5.48</v>
      </c>
      <c r="AT220" s="46">
        <v>1.6539999999999999</v>
      </c>
      <c r="AU220" s="46">
        <v>27.57</v>
      </c>
      <c r="AV220" s="46">
        <v>0.93899999999999995</v>
      </c>
      <c r="AW220" s="46" t="s">
        <v>18</v>
      </c>
      <c r="AX220" s="46">
        <v>5.24</v>
      </c>
      <c r="AY220" s="46">
        <v>5.48</v>
      </c>
      <c r="AZ220" s="46">
        <v>1.677</v>
      </c>
      <c r="BA220" s="46">
        <v>27.942</v>
      </c>
      <c r="BB220" s="46">
        <v>0.94750000000000001</v>
      </c>
      <c r="BC220" s="46" t="s">
        <v>18</v>
      </c>
      <c r="BD220" s="46"/>
      <c r="BE220" s="46"/>
      <c r="BF220" s="46"/>
      <c r="BG220" s="46"/>
      <c r="BH220" s="46"/>
      <c r="BI220" s="46"/>
      <c r="BJ220" s="46">
        <v>5.24</v>
      </c>
      <c r="BK220" s="46">
        <v>5.48</v>
      </c>
      <c r="BL220" s="46">
        <v>2.4</v>
      </c>
      <c r="BM220" s="46">
        <v>39.993000000000002</v>
      </c>
      <c r="BN220" s="46">
        <v>0.93930000000000002</v>
      </c>
      <c r="BO220" s="46" t="s">
        <v>18</v>
      </c>
      <c r="BP220" s="46">
        <v>5.24</v>
      </c>
      <c r="BQ220" s="46">
        <v>5.48</v>
      </c>
      <c r="BR220" s="46">
        <v>2.3959999999999999</v>
      </c>
      <c r="BS220" s="46">
        <v>39.93</v>
      </c>
      <c r="BT220" s="46">
        <v>0.94279999999999997</v>
      </c>
      <c r="BU220" s="46" t="s">
        <v>18</v>
      </c>
      <c r="BV220" s="46">
        <v>5.24</v>
      </c>
      <c r="BW220" s="46">
        <v>5.48</v>
      </c>
      <c r="BX220" s="46">
        <v>2.4900000000000002</v>
      </c>
      <c r="BY220" s="46">
        <v>41.506</v>
      </c>
      <c r="BZ220" s="46">
        <v>0.94130000000000003</v>
      </c>
      <c r="CA220" s="46" t="s">
        <v>18</v>
      </c>
      <c r="CB220" s="46">
        <v>5.24</v>
      </c>
      <c r="CC220" s="46">
        <v>5.48</v>
      </c>
      <c r="CD220" s="46">
        <v>3.1880000000000002</v>
      </c>
      <c r="CE220" s="46">
        <v>53.136000000000003</v>
      </c>
      <c r="CF220" s="46">
        <v>0.94489999999999996</v>
      </c>
      <c r="CG220" s="46" t="s">
        <v>18</v>
      </c>
      <c r="CH220" s="46">
        <v>5.24</v>
      </c>
      <c r="CI220" s="46">
        <v>5.48</v>
      </c>
      <c r="CJ220" s="46">
        <v>3.1819999999999999</v>
      </c>
      <c r="CK220" s="46">
        <v>53.029000000000003</v>
      </c>
      <c r="CL220" s="46">
        <v>0.93179999999999996</v>
      </c>
      <c r="CM220" s="46" t="s">
        <v>18</v>
      </c>
      <c r="CN220" s="46">
        <v>5.24</v>
      </c>
      <c r="CO220" s="46">
        <v>5.48</v>
      </c>
      <c r="CP220" s="46">
        <v>3.1360000000000001</v>
      </c>
      <c r="CQ220" s="46">
        <v>52.273000000000003</v>
      </c>
      <c r="CR220" s="46">
        <v>0.94589999999999996</v>
      </c>
      <c r="CS220" s="46" t="s">
        <v>18</v>
      </c>
    </row>
    <row r="221" spans="1:97" ht="15.75" customHeight="1" x14ac:dyDescent="0.25">
      <c r="A221" s="46" t="s">
        <v>121</v>
      </c>
      <c r="B221" s="46">
        <v>157</v>
      </c>
      <c r="C221" s="46">
        <v>165</v>
      </c>
      <c r="D221" s="46" t="s">
        <v>108</v>
      </c>
      <c r="E221" s="46">
        <v>10.220000000000001</v>
      </c>
      <c r="F221" s="46">
        <v>1</v>
      </c>
      <c r="G221" s="46">
        <v>7</v>
      </c>
      <c r="H221" s="46">
        <v>10.08</v>
      </c>
      <c r="I221" s="46">
        <v>10.61</v>
      </c>
      <c r="J221" s="46">
        <v>0.36499999999999999</v>
      </c>
      <c r="K221" s="46">
        <v>5.2169999999999996</v>
      </c>
      <c r="L221" s="46">
        <v>0.93899999999999995</v>
      </c>
      <c r="M221" s="46" t="s">
        <v>19</v>
      </c>
      <c r="N221" s="46">
        <v>10.08</v>
      </c>
      <c r="O221" s="46">
        <v>10.61</v>
      </c>
      <c r="P221" s="46">
        <v>0.35699999999999998</v>
      </c>
      <c r="Q221" s="46">
        <v>5.0970000000000004</v>
      </c>
      <c r="R221" s="46">
        <v>0.92930000000000001</v>
      </c>
      <c r="S221" s="46" t="s">
        <v>19</v>
      </c>
      <c r="T221" s="46">
        <v>10.08</v>
      </c>
      <c r="U221" s="46">
        <v>10.61</v>
      </c>
      <c r="V221" s="46">
        <v>0.34399999999999997</v>
      </c>
      <c r="W221" s="46">
        <v>4.9169999999999998</v>
      </c>
      <c r="X221" s="46">
        <v>0.91279999999999994</v>
      </c>
      <c r="Y221" s="46" t="s">
        <v>19</v>
      </c>
      <c r="Z221" s="46">
        <v>10.08</v>
      </c>
      <c r="AA221" s="46">
        <v>10.61</v>
      </c>
      <c r="AB221" s="46">
        <v>0.52900000000000003</v>
      </c>
      <c r="AC221" s="46">
        <v>7.556</v>
      </c>
      <c r="AD221" s="46">
        <v>0.9385</v>
      </c>
      <c r="AE221" s="46" t="s">
        <v>19</v>
      </c>
      <c r="AF221" s="46">
        <v>10.08</v>
      </c>
      <c r="AG221" s="46">
        <v>10.61</v>
      </c>
      <c r="AH221" s="46">
        <v>0.57899999999999996</v>
      </c>
      <c r="AI221" s="46">
        <v>8.2650000000000006</v>
      </c>
      <c r="AJ221" s="46">
        <v>0.94599999999999995</v>
      </c>
      <c r="AK221" s="46" t="s">
        <v>19</v>
      </c>
      <c r="AL221" s="46">
        <v>10.08</v>
      </c>
      <c r="AM221" s="46">
        <v>10.61</v>
      </c>
      <c r="AN221" s="46">
        <v>0.55800000000000005</v>
      </c>
      <c r="AO221" s="46">
        <v>7.9749999999999996</v>
      </c>
      <c r="AP221" s="46">
        <v>0.93210000000000004</v>
      </c>
      <c r="AQ221" s="46" t="s">
        <v>19</v>
      </c>
      <c r="AR221" s="46">
        <v>10.08</v>
      </c>
      <c r="AS221" s="46">
        <v>10.61</v>
      </c>
      <c r="AT221" s="46">
        <v>1.8640000000000001</v>
      </c>
      <c r="AU221" s="46">
        <v>26.625</v>
      </c>
      <c r="AV221" s="46">
        <v>0.94359999999999999</v>
      </c>
      <c r="AW221" s="46" t="s">
        <v>19</v>
      </c>
      <c r="AX221" s="46">
        <v>10.08</v>
      </c>
      <c r="AY221" s="46">
        <v>10.61</v>
      </c>
      <c r="AZ221" s="46">
        <v>1.7949999999999999</v>
      </c>
      <c r="BA221" s="46">
        <v>25.640999999999998</v>
      </c>
      <c r="BB221" s="46">
        <v>0.9446</v>
      </c>
      <c r="BC221" s="46" t="s">
        <v>19</v>
      </c>
      <c r="BD221" s="46"/>
      <c r="BE221" s="46"/>
      <c r="BF221" s="46"/>
      <c r="BG221" s="46"/>
      <c r="BH221" s="46"/>
      <c r="BI221" s="46"/>
      <c r="BJ221" s="46">
        <v>10.08</v>
      </c>
      <c r="BK221" s="46">
        <v>10.61</v>
      </c>
      <c r="BL221" s="46">
        <v>2.589</v>
      </c>
      <c r="BM221" s="46">
        <v>36.991</v>
      </c>
      <c r="BN221" s="46">
        <v>0.94599999999999995</v>
      </c>
      <c r="BO221" s="46" t="s">
        <v>18</v>
      </c>
      <c r="BP221" s="46">
        <v>10.08</v>
      </c>
      <c r="BQ221" s="46">
        <v>10.61</v>
      </c>
      <c r="BR221" s="46">
        <v>2.5630000000000002</v>
      </c>
      <c r="BS221" s="46">
        <v>36.621000000000002</v>
      </c>
      <c r="BT221" s="46">
        <v>0.94479999999999997</v>
      </c>
      <c r="BU221" s="46" t="s">
        <v>18</v>
      </c>
      <c r="BV221" s="46">
        <v>10.08</v>
      </c>
      <c r="BW221" s="46">
        <v>10.61</v>
      </c>
      <c r="BX221" s="46">
        <v>2.6269999999999998</v>
      </c>
      <c r="BY221" s="46">
        <v>37.521999999999998</v>
      </c>
      <c r="BZ221" s="46">
        <v>0.95130000000000003</v>
      </c>
      <c r="CA221" s="46" t="s">
        <v>18</v>
      </c>
      <c r="CB221" s="46">
        <v>10.08</v>
      </c>
      <c r="CC221" s="46">
        <v>10.61</v>
      </c>
      <c r="CD221" s="46">
        <v>3.363</v>
      </c>
      <c r="CE221" s="46">
        <v>48.045000000000002</v>
      </c>
      <c r="CF221" s="46">
        <v>0.92510000000000003</v>
      </c>
      <c r="CG221" s="46" t="s">
        <v>18</v>
      </c>
      <c r="CH221" s="46">
        <v>10.08</v>
      </c>
      <c r="CI221" s="46">
        <v>10.61</v>
      </c>
      <c r="CJ221" s="46">
        <v>3.3260000000000001</v>
      </c>
      <c r="CK221" s="46">
        <v>47.512999999999998</v>
      </c>
      <c r="CL221" s="46">
        <v>0.93620000000000003</v>
      </c>
      <c r="CM221" s="46" t="s">
        <v>18</v>
      </c>
      <c r="CN221" s="46">
        <v>10.08</v>
      </c>
      <c r="CO221" s="46">
        <v>10.61</v>
      </c>
      <c r="CP221" s="46">
        <v>3.2970000000000002</v>
      </c>
      <c r="CQ221" s="46">
        <v>47.098999999999997</v>
      </c>
      <c r="CR221" s="46">
        <v>0.91790000000000005</v>
      </c>
      <c r="CS221" s="46" t="s">
        <v>18</v>
      </c>
    </row>
    <row r="222" spans="1:97" ht="15.75" customHeight="1" x14ac:dyDescent="0.25">
      <c r="A222" s="46" t="s">
        <v>121</v>
      </c>
      <c r="B222" s="46">
        <v>157</v>
      </c>
      <c r="C222" s="46">
        <v>165</v>
      </c>
      <c r="D222" s="46" t="s">
        <v>108</v>
      </c>
      <c r="E222" s="46">
        <v>10.220000000000001</v>
      </c>
      <c r="F222" s="46">
        <v>2</v>
      </c>
      <c r="G222" s="46">
        <v>7</v>
      </c>
      <c r="H222" s="46">
        <v>10.16</v>
      </c>
      <c r="I222" s="46">
        <v>10.42</v>
      </c>
      <c r="J222" s="46">
        <v>0.36</v>
      </c>
      <c r="K222" s="46">
        <v>5.1459999999999999</v>
      </c>
      <c r="L222" s="46">
        <v>0.92630000000000001</v>
      </c>
      <c r="M222" s="46" t="s">
        <v>19</v>
      </c>
      <c r="N222" s="46">
        <v>10.15</v>
      </c>
      <c r="O222" s="46">
        <v>10.42</v>
      </c>
      <c r="P222" s="46">
        <v>0.35299999999999998</v>
      </c>
      <c r="Q222" s="46">
        <v>5.0449999999999999</v>
      </c>
      <c r="R222" s="46">
        <v>0.93540000000000001</v>
      </c>
      <c r="S222" s="46" t="s">
        <v>19</v>
      </c>
      <c r="T222" s="46">
        <v>10.16</v>
      </c>
      <c r="U222" s="46">
        <v>10.42</v>
      </c>
      <c r="V222" s="46">
        <v>0.33200000000000002</v>
      </c>
      <c r="W222" s="46">
        <v>4.7450000000000001</v>
      </c>
      <c r="X222" s="46">
        <v>0.9284</v>
      </c>
      <c r="Y222" s="46" t="s">
        <v>19</v>
      </c>
      <c r="Z222" s="46">
        <v>10.16</v>
      </c>
      <c r="AA222" s="46">
        <v>10.42</v>
      </c>
      <c r="AB222" s="46">
        <v>0.53300000000000003</v>
      </c>
      <c r="AC222" s="46">
        <v>7.6180000000000003</v>
      </c>
      <c r="AD222" s="46">
        <v>0.92969999999999997</v>
      </c>
      <c r="AE222" s="46" t="s">
        <v>19</v>
      </c>
      <c r="AF222" s="46">
        <v>10.15</v>
      </c>
      <c r="AG222" s="46">
        <v>10.42</v>
      </c>
      <c r="AH222" s="46">
        <v>0.627</v>
      </c>
      <c r="AI222" s="46">
        <v>8.9619999999999997</v>
      </c>
      <c r="AJ222" s="46">
        <v>0.92030000000000001</v>
      </c>
      <c r="AK222" s="46" t="s">
        <v>19</v>
      </c>
      <c r="AL222" s="46">
        <v>10.15</v>
      </c>
      <c r="AM222" s="46">
        <v>10.42</v>
      </c>
      <c r="AN222" s="46">
        <v>0.55100000000000005</v>
      </c>
      <c r="AO222" s="46">
        <v>7.875</v>
      </c>
      <c r="AP222" s="46">
        <v>0.93969999999999998</v>
      </c>
      <c r="AQ222" s="46" t="s">
        <v>19</v>
      </c>
      <c r="AR222" s="46">
        <v>10.16</v>
      </c>
      <c r="AS222" s="46">
        <v>10.42</v>
      </c>
      <c r="AT222" s="46">
        <v>1.879</v>
      </c>
      <c r="AU222" s="46">
        <v>26.847999999999999</v>
      </c>
      <c r="AV222" s="46">
        <v>0.93140000000000001</v>
      </c>
      <c r="AW222" s="46" t="s">
        <v>19</v>
      </c>
      <c r="AX222" s="46">
        <v>10.16</v>
      </c>
      <c r="AY222" s="46">
        <v>10.43</v>
      </c>
      <c r="AZ222" s="46">
        <v>1.778</v>
      </c>
      <c r="BA222" s="46">
        <v>25.396999999999998</v>
      </c>
      <c r="BB222" s="46">
        <v>0.94440000000000002</v>
      </c>
      <c r="BC222" s="46" t="s">
        <v>19</v>
      </c>
      <c r="BD222" s="46"/>
      <c r="BE222" s="46"/>
      <c r="BF222" s="46"/>
      <c r="BG222" s="46"/>
      <c r="BH222" s="46"/>
      <c r="BI222" s="46"/>
      <c r="BJ222" s="46">
        <v>10.16</v>
      </c>
      <c r="BK222" s="46">
        <v>10.42</v>
      </c>
      <c r="BL222" s="46">
        <v>2.609</v>
      </c>
      <c r="BM222" s="46">
        <v>37.271000000000001</v>
      </c>
      <c r="BN222" s="46">
        <v>0.94269999999999998</v>
      </c>
      <c r="BO222" s="46" t="s">
        <v>19</v>
      </c>
      <c r="BP222" s="46">
        <v>10.15</v>
      </c>
      <c r="BQ222" s="46">
        <v>10.42</v>
      </c>
      <c r="BR222" s="46">
        <v>2.5739999999999998</v>
      </c>
      <c r="BS222" s="46">
        <v>36.767000000000003</v>
      </c>
      <c r="BT222" s="46">
        <v>0.93879999999999997</v>
      </c>
      <c r="BU222" s="46" t="s">
        <v>19</v>
      </c>
      <c r="BV222" s="46">
        <v>10.15</v>
      </c>
      <c r="BW222" s="46">
        <v>10.43</v>
      </c>
      <c r="BX222" s="46">
        <v>2.609</v>
      </c>
      <c r="BY222" s="46">
        <v>37.277000000000001</v>
      </c>
      <c r="BZ222" s="46">
        <v>0.94750000000000001</v>
      </c>
      <c r="CA222" s="46" t="s">
        <v>19</v>
      </c>
      <c r="CB222" s="46">
        <v>10.15</v>
      </c>
      <c r="CC222" s="46">
        <v>10.42</v>
      </c>
      <c r="CD222" s="46">
        <v>3.3809999999999998</v>
      </c>
      <c r="CE222" s="46">
        <v>48.295000000000002</v>
      </c>
      <c r="CF222" s="46">
        <v>0.93520000000000003</v>
      </c>
      <c r="CG222" s="46" t="s">
        <v>19</v>
      </c>
      <c r="CH222" s="46">
        <v>10.15</v>
      </c>
      <c r="CI222" s="46">
        <v>10.42</v>
      </c>
      <c r="CJ222" s="46">
        <v>3.3359999999999999</v>
      </c>
      <c r="CK222" s="46">
        <v>47.661999999999999</v>
      </c>
      <c r="CL222" s="46">
        <v>0.94330000000000003</v>
      </c>
      <c r="CM222" s="46" t="s">
        <v>19</v>
      </c>
      <c r="CN222" s="46">
        <v>10.15</v>
      </c>
      <c r="CO222" s="46">
        <v>10.42</v>
      </c>
      <c r="CP222" s="46">
        <v>3.2349999999999999</v>
      </c>
      <c r="CQ222" s="46">
        <v>46.207999999999998</v>
      </c>
      <c r="CR222" s="46">
        <v>0.94740000000000002</v>
      </c>
      <c r="CS222" s="46" t="s">
        <v>18</v>
      </c>
    </row>
    <row r="223" spans="1:97" ht="15.75" customHeight="1" x14ac:dyDescent="0.25">
      <c r="A223" s="46" t="s">
        <v>121</v>
      </c>
      <c r="B223" s="46">
        <v>163</v>
      </c>
      <c r="C223" s="46">
        <v>169</v>
      </c>
      <c r="D223" s="46" t="s">
        <v>109</v>
      </c>
      <c r="E223" s="46">
        <v>12.28</v>
      </c>
      <c r="F223" s="46">
        <v>2</v>
      </c>
      <c r="G223" s="46">
        <v>5</v>
      </c>
      <c r="H223" s="46">
        <v>12.19</v>
      </c>
      <c r="I223" s="46">
        <v>12.41</v>
      </c>
      <c r="J223" s="46">
        <v>4.3999999999999997E-2</v>
      </c>
      <c r="K223" s="46">
        <v>0.875</v>
      </c>
      <c r="L223" s="46">
        <v>0.95840000000000003</v>
      </c>
      <c r="M223" s="46" t="s">
        <v>19</v>
      </c>
      <c r="N223" s="46">
        <v>12.19</v>
      </c>
      <c r="O223" s="46">
        <v>12.41</v>
      </c>
      <c r="P223" s="46">
        <v>5.8999999999999997E-2</v>
      </c>
      <c r="Q223" s="46">
        <v>1.1870000000000001</v>
      </c>
      <c r="R223" s="46">
        <v>0.96779999999999999</v>
      </c>
      <c r="S223" s="46" t="s">
        <v>19</v>
      </c>
      <c r="T223" s="46">
        <v>12.19</v>
      </c>
      <c r="U223" s="46">
        <v>12.41</v>
      </c>
      <c r="V223" s="46">
        <v>6.4000000000000001E-2</v>
      </c>
      <c r="W223" s="46">
        <v>1.272</v>
      </c>
      <c r="X223" s="46">
        <v>0.93159999999999998</v>
      </c>
      <c r="Y223" s="46" t="s">
        <v>19</v>
      </c>
      <c r="Z223" s="46">
        <v>12.19</v>
      </c>
      <c r="AA223" s="46">
        <v>12.41</v>
      </c>
      <c r="AB223" s="46">
        <v>5.3999999999999999E-2</v>
      </c>
      <c r="AC223" s="46">
        <v>1.0840000000000001</v>
      </c>
      <c r="AD223" s="46">
        <v>0.96330000000000005</v>
      </c>
      <c r="AE223" s="46" t="s">
        <v>19</v>
      </c>
      <c r="AF223" s="46">
        <v>12.19</v>
      </c>
      <c r="AG223" s="46">
        <v>12.41</v>
      </c>
      <c r="AH223" s="46">
        <v>5.7000000000000002E-2</v>
      </c>
      <c r="AI223" s="46">
        <v>1.1479999999999999</v>
      </c>
      <c r="AJ223" s="46">
        <v>0.95909999999999995</v>
      </c>
      <c r="AK223" s="46" t="s">
        <v>19</v>
      </c>
      <c r="AL223" s="46">
        <v>12.19</v>
      </c>
      <c r="AM223" s="46">
        <v>12.41</v>
      </c>
      <c r="AN223" s="46">
        <v>4.5999999999999999E-2</v>
      </c>
      <c r="AO223" s="46">
        <v>0.91900000000000004</v>
      </c>
      <c r="AP223" s="46">
        <v>0.96819999999999995</v>
      </c>
      <c r="AQ223" s="46" t="s">
        <v>19</v>
      </c>
      <c r="AR223" s="46">
        <v>12.19</v>
      </c>
      <c r="AS223" s="46">
        <v>12.41</v>
      </c>
      <c r="AT223" s="46">
        <v>4.8000000000000001E-2</v>
      </c>
      <c r="AU223" s="46">
        <v>0.96899999999999997</v>
      </c>
      <c r="AV223" s="46">
        <v>0.9587</v>
      </c>
      <c r="AW223" s="46" t="s">
        <v>19</v>
      </c>
      <c r="AX223" s="46">
        <v>12.19</v>
      </c>
      <c r="AY223" s="46">
        <v>12.41</v>
      </c>
      <c r="AZ223" s="46">
        <v>5.7000000000000002E-2</v>
      </c>
      <c r="BA223" s="46">
        <v>1.139</v>
      </c>
      <c r="BB223" s="46">
        <v>0.95750000000000002</v>
      </c>
      <c r="BC223" s="46" t="s">
        <v>19</v>
      </c>
      <c r="BD223" s="46"/>
      <c r="BE223" s="46"/>
      <c r="BF223" s="46"/>
      <c r="BG223" s="46"/>
      <c r="BH223" s="46"/>
      <c r="BI223" s="46"/>
      <c r="BJ223" s="46">
        <v>12.19</v>
      </c>
      <c r="BK223" s="46">
        <v>12.41</v>
      </c>
      <c r="BL223" s="46">
        <v>0.106</v>
      </c>
      <c r="BM223" s="46">
        <v>2.1160000000000001</v>
      </c>
      <c r="BN223" s="46">
        <v>0.94689999999999996</v>
      </c>
      <c r="BO223" s="46" t="s">
        <v>19</v>
      </c>
      <c r="BP223" s="46">
        <v>12.19</v>
      </c>
      <c r="BQ223" s="46">
        <v>12.42</v>
      </c>
      <c r="BR223" s="46">
        <v>0.104</v>
      </c>
      <c r="BS223" s="46">
        <v>2.0870000000000002</v>
      </c>
      <c r="BT223" s="46">
        <v>0.95809999999999995</v>
      </c>
      <c r="BU223" s="46" t="s">
        <v>19</v>
      </c>
      <c r="BV223" s="46">
        <v>12.19</v>
      </c>
      <c r="BW223" s="46">
        <v>12.42</v>
      </c>
      <c r="BX223" s="46">
        <v>0.14799999999999999</v>
      </c>
      <c r="BY223" s="46">
        <v>2.9620000000000002</v>
      </c>
      <c r="BZ223" s="46">
        <v>0.93320000000000003</v>
      </c>
      <c r="CA223" s="46" t="s">
        <v>19</v>
      </c>
      <c r="CB223" s="46">
        <v>12.19</v>
      </c>
      <c r="CC223" s="46">
        <v>12.41</v>
      </c>
      <c r="CD223" s="46">
        <v>0.442</v>
      </c>
      <c r="CE223" s="46">
        <v>8.8390000000000004</v>
      </c>
      <c r="CF223" s="46">
        <v>0.95079999999999998</v>
      </c>
      <c r="CG223" s="46" t="s">
        <v>19</v>
      </c>
      <c r="CH223" s="46">
        <v>12.19</v>
      </c>
      <c r="CI223" s="46">
        <v>12.41</v>
      </c>
      <c r="CJ223" s="46">
        <v>0.42</v>
      </c>
      <c r="CK223" s="46">
        <v>8.4</v>
      </c>
      <c r="CL223" s="46">
        <v>0.94820000000000004</v>
      </c>
      <c r="CM223" s="46" t="s">
        <v>19</v>
      </c>
      <c r="CN223" s="46">
        <v>12.19</v>
      </c>
      <c r="CO223" s="46">
        <v>12.41</v>
      </c>
      <c r="CP223" s="46">
        <v>0.44500000000000001</v>
      </c>
      <c r="CQ223" s="46">
        <v>8.9039999999999999</v>
      </c>
      <c r="CR223" s="46">
        <v>0.91159999999999997</v>
      </c>
      <c r="CS223" s="46" t="s">
        <v>19</v>
      </c>
    </row>
    <row r="224" spans="1:97" ht="15.75" customHeight="1" x14ac:dyDescent="0.25">
      <c r="A224" s="46" t="s">
        <v>121</v>
      </c>
      <c r="B224" s="46">
        <v>166</v>
      </c>
      <c r="C224" s="46">
        <v>170</v>
      </c>
      <c r="D224" s="46" t="s">
        <v>110</v>
      </c>
      <c r="E224" s="46">
        <v>7.91</v>
      </c>
      <c r="F224" s="46">
        <v>1</v>
      </c>
      <c r="G224" s="46">
        <v>3</v>
      </c>
      <c r="H224" s="46">
        <v>7.85</v>
      </c>
      <c r="I224" s="46">
        <v>8.16</v>
      </c>
      <c r="J224" s="46">
        <v>5.1999999999999998E-2</v>
      </c>
      <c r="K224" s="46">
        <v>1.73</v>
      </c>
      <c r="L224" s="46">
        <v>0.90100000000000002</v>
      </c>
      <c r="M224" s="46" t="s">
        <v>18</v>
      </c>
      <c r="N224" s="46">
        <v>7.85</v>
      </c>
      <c r="O224" s="46">
        <v>8.16</v>
      </c>
      <c r="P224" s="46">
        <v>3.2000000000000001E-2</v>
      </c>
      <c r="Q224" s="46">
        <v>1.05</v>
      </c>
      <c r="R224" s="46">
        <v>0.89459999999999995</v>
      </c>
      <c r="S224" s="46" t="s">
        <v>18</v>
      </c>
      <c r="T224" s="46">
        <v>7.85</v>
      </c>
      <c r="U224" s="46">
        <v>8.16</v>
      </c>
      <c r="V224" s="46">
        <v>2.1000000000000001E-2</v>
      </c>
      <c r="W224" s="46">
        <v>0.69199999999999995</v>
      </c>
      <c r="X224" s="46">
        <v>0.9103</v>
      </c>
      <c r="Y224" s="46" t="s">
        <v>18</v>
      </c>
      <c r="Z224" s="46">
        <v>7.85</v>
      </c>
      <c r="AA224" s="46">
        <v>8.16</v>
      </c>
      <c r="AB224" s="46">
        <v>2.5999999999999999E-2</v>
      </c>
      <c r="AC224" s="46">
        <v>0.85699999999999998</v>
      </c>
      <c r="AD224" s="46">
        <v>0.8962</v>
      </c>
      <c r="AE224" s="46" t="s">
        <v>18</v>
      </c>
      <c r="AF224" s="46">
        <v>7.85</v>
      </c>
      <c r="AG224" s="46">
        <v>8.16</v>
      </c>
      <c r="AH224" s="46">
        <v>1.4999999999999999E-2</v>
      </c>
      <c r="AI224" s="46">
        <v>0.50700000000000001</v>
      </c>
      <c r="AJ224" s="46">
        <v>0.88819999999999999</v>
      </c>
      <c r="AK224" s="46" t="s">
        <v>18</v>
      </c>
      <c r="AL224" s="46">
        <v>7.85</v>
      </c>
      <c r="AM224" s="46">
        <v>8.16</v>
      </c>
      <c r="AN224" s="46">
        <v>3.6999999999999998E-2</v>
      </c>
      <c r="AO224" s="46">
        <v>1.2270000000000001</v>
      </c>
      <c r="AP224" s="46">
        <v>0.89580000000000004</v>
      </c>
      <c r="AQ224" s="46" t="s">
        <v>18</v>
      </c>
      <c r="AR224" s="46">
        <v>7.85</v>
      </c>
      <c r="AS224" s="46">
        <v>8.16</v>
      </c>
      <c r="AT224" s="46">
        <v>2.7E-2</v>
      </c>
      <c r="AU224" s="46">
        <v>0.91</v>
      </c>
      <c r="AV224" s="46">
        <v>0.89390000000000003</v>
      </c>
      <c r="AW224" s="46" t="s">
        <v>18</v>
      </c>
      <c r="AX224" s="46">
        <v>7.85</v>
      </c>
      <c r="AY224" s="46">
        <v>8.16</v>
      </c>
      <c r="AZ224" s="46">
        <v>2.9000000000000001E-2</v>
      </c>
      <c r="BA224" s="46">
        <v>0.95499999999999996</v>
      </c>
      <c r="BB224" s="46">
        <v>0.89180000000000004</v>
      </c>
      <c r="BC224" s="46" t="s">
        <v>18</v>
      </c>
      <c r="BD224" s="46"/>
      <c r="BE224" s="46"/>
      <c r="BF224" s="46"/>
      <c r="BG224" s="46"/>
      <c r="BH224" s="46"/>
      <c r="BI224" s="46"/>
      <c r="BJ224" s="46">
        <v>7.85</v>
      </c>
      <c r="BK224" s="46">
        <v>8.16</v>
      </c>
      <c r="BL224" s="46">
        <v>3.2000000000000001E-2</v>
      </c>
      <c r="BM224" s="46">
        <v>1.0680000000000001</v>
      </c>
      <c r="BN224" s="46">
        <v>0.89239999999999997</v>
      </c>
      <c r="BO224" s="46" t="s">
        <v>18</v>
      </c>
      <c r="BP224" s="46">
        <v>7.85</v>
      </c>
      <c r="BQ224" s="46">
        <v>8.16</v>
      </c>
      <c r="BR224" s="46">
        <v>1.9E-2</v>
      </c>
      <c r="BS224" s="46">
        <v>0.64700000000000002</v>
      </c>
      <c r="BT224" s="46">
        <v>0.90010000000000001</v>
      </c>
      <c r="BU224" s="46" t="s">
        <v>18</v>
      </c>
      <c r="BV224" s="46">
        <v>7.84</v>
      </c>
      <c r="BW224" s="46">
        <v>8.16</v>
      </c>
      <c r="BX224" s="46">
        <v>3.4000000000000002E-2</v>
      </c>
      <c r="BY224" s="46">
        <v>1.1240000000000001</v>
      </c>
      <c r="BZ224" s="46">
        <v>0.86439999999999995</v>
      </c>
      <c r="CA224" s="46" t="s">
        <v>18</v>
      </c>
      <c r="CB224" s="46">
        <v>7.85</v>
      </c>
      <c r="CC224" s="46">
        <v>8.16</v>
      </c>
      <c r="CD224" s="46">
        <v>0.05</v>
      </c>
      <c r="CE224" s="46">
        <v>1.6779999999999999</v>
      </c>
      <c r="CF224" s="46">
        <v>0.91290000000000004</v>
      </c>
      <c r="CG224" s="46" t="s">
        <v>18</v>
      </c>
      <c r="CH224" s="46">
        <v>7.85</v>
      </c>
      <c r="CI224" s="46">
        <v>8.16</v>
      </c>
      <c r="CJ224" s="46">
        <v>7.0000000000000007E-2</v>
      </c>
      <c r="CK224" s="46">
        <v>2.3410000000000002</v>
      </c>
      <c r="CL224" s="46">
        <v>0.91439999999999999</v>
      </c>
      <c r="CM224" s="46" t="s">
        <v>18</v>
      </c>
      <c r="CN224" s="46">
        <v>7.85</v>
      </c>
      <c r="CO224" s="46">
        <v>8.16</v>
      </c>
      <c r="CP224" s="46">
        <v>6.5000000000000002E-2</v>
      </c>
      <c r="CQ224" s="46">
        <v>2.169</v>
      </c>
      <c r="CR224" s="46">
        <v>0.86309999999999998</v>
      </c>
      <c r="CS224" s="46" t="s">
        <v>18</v>
      </c>
    </row>
    <row r="225" spans="1:97" ht="15.75" customHeight="1" x14ac:dyDescent="0.25">
      <c r="A225" s="46" t="s">
        <v>121</v>
      </c>
      <c r="B225" s="46">
        <v>166</v>
      </c>
      <c r="C225" s="46">
        <v>171</v>
      </c>
      <c r="D225" s="46" t="s">
        <v>111</v>
      </c>
      <c r="E225" s="46">
        <v>8.73</v>
      </c>
      <c r="F225" s="46">
        <v>1</v>
      </c>
      <c r="G225" s="46">
        <v>4</v>
      </c>
      <c r="H225" s="46">
        <v>8.59</v>
      </c>
      <c r="I225" s="46">
        <v>8.84</v>
      </c>
      <c r="J225" s="46">
        <v>2.1000000000000001E-2</v>
      </c>
      <c r="K225" s="46">
        <v>0.51300000000000001</v>
      </c>
      <c r="L225" s="46">
        <v>0.92569999999999997</v>
      </c>
      <c r="M225" s="46" t="s">
        <v>18</v>
      </c>
      <c r="N225" s="46">
        <v>8.59</v>
      </c>
      <c r="O225" s="46">
        <v>8.84</v>
      </c>
      <c r="P225" s="46">
        <v>2.5000000000000001E-2</v>
      </c>
      <c r="Q225" s="46">
        <v>0.629</v>
      </c>
      <c r="R225" s="46">
        <v>0.93</v>
      </c>
      <c r="S225" s="46" t="s">
        <v>18</v>
      </c>
      <c r="T225" s="46">
        <v>8.59</v>
      </c>
      <c r="U225" s="46">
        <v>8.84</v>
      </c>
      <c r="V225" s="46">
        <v>3.6999999999999998E-2</v>
      </c>
      <c r="W225" s="46">
        <v>0.92300000000000004</v>
      </c>
      <c r="X225" s="46">
        <v>0.91290000000000004</v>
      </c>
      <c r="Y225" s="46" t="s">
        <v>18</v>
      </c>
      <c r="Z225" s="46">
        <v>8.59</v>
      </c>
      <c r="AA225" s="46">
        <v>8.84</v>
      </c>
      <c r="AB225" s="46">
        <v>0.04</v>
      </c>
      <c r="AC225" s="46">
        <v>0.99199999999999999</v>
      </c>
      <c r="AD225" s="46">
        <v>0.93010000000000004</v>
      </c>
      <c r="AE225" s="46" t="s">
        <v>18</v>
      </c>
      <c r="AF225" s="46">
        <v>8.59</v>
      </c>
      <c r="AG225" s="46">
        <v>8.84</v>
      </c>
      <c r="AH225" s="46">
        <v>5.5E-2</v>
      </c>
      <c r="AI225" s="46">
        <v>1.3759999999999999</v>
      </c>
      <c r="AJ225" s="46">
        <v>0.91790000000000005</v>
      </c>
      <c r="AK225" s="46" t="s">
        <v>18</v>
      </c>
      <c r="AL225" s="46">
        <v>8.59</v>
      </c>
      <c r="AM225" s="46">
        <v>8.84</v>
      </c>
      <c r="AN225" s="46">
        <v>1.2E-2</v>
      </c>
      <c r="AO225" s="46">
        <v>0.29699999999999999</v>
      </c>
      <c r="AP225" s="46">
        <v>0.91520000000000001</v>
      </c>
      <c r="AQ225" s="46" t="s">
        <v>18</v>
      </c>
      <c r="AR225" s="46">
        <v>8.59</v>
      </c>
      <c r="AS225" s="46">
        <v>8.84</v>
      </c>
      <c r="AT225" s="46">
        <v>5.5E-2</v>
      </c>
      <c r="AU225" s="46">
        <v>1.385</v>
      </c>
      <c r="AV225" s="46">
        <v>0.92149999999999999</v>
      </c>
      <c r="AW225" s="46" t="s">
        <v>18</v>
      </c>
      <c r="AX225" s="46">
        <v>8.59</v>
      </c>
      <c r="AY225" s="46">
        <v>8.84</v>
      </c>
      <c r="AZ225" s="46">
        <v>3.9E-2</v>
      </c>
      <c r="BA225" s="46">
        <v>0.97099999999999997</v>
      </c>
      <c r="BB225" s="46">
        <v>0.91969999999999996</v>
      </c>
      <c r="BC225" s="46" t="s">
        <v>18</v>
      </c>
      <c r="BD225" s="46"/>
      <c r="BE225" s="46"/>
      <c r="BF225" s="46"/>
      <c r="BG225" s="46"/>
      <c r="BH225" s="46"/>
      <c r="BI225" s="46"/>
      <c r="BJ225" s="46">
        <v>8.59</v>
      </c>
      <c r="BK225" s="46">
        <v>8.84</v>
      </c>
      <c r="BL225" s="46">
        <v>5.2999999999999999E-2</v>
      </c>
      <c r="BM225" s="46">
        <v>1.3240000000000001</v>
      </c>
      <c r="BN225" s="46">
        <v>0.92310000000000003</v>
      </c>
      <c r="BO225" s="46" t="s">
        <v>18</v>
      </c>
      <c r="BP225" s="46">
        <v>8.59</v>
      </c>
      <c r="BQ225" s="46">
        <v>8.84</v>
      </c>
      <c r="BR225" s="46">
        <v>3.7999999999999999E-2</v>
      </c>
      <c r="BS225" s="46">
        <v>0.94299999999999995</v>
      </c>
      <c r="BT225" s="46">
        <v>0.9153</v>
      </c>
      <c r="BU225" s="46" t="s">
        <v>18</v>
      </c>
      <c r="BV225" s="46">
        <v>8.59</v>
      </c>
      <c r="BW225" s="46">
        <v>8.83</v>
      </c>
      <c r="BX225" s="46">
        <v>6.2E-2</v>
      </c>
      <c r="BY225" s="46">
        <v>1.5429999999999999</v>
      </c>
      <c r="BZ225" s="46">
        <v>0.90810000000000002</v>
      </c>
      <c r="CA225" s="46" t="s">
        <v>18</v>
      </c>
      <c r="CB225" s="46">
        <v>8.59</v>
      </c>
      <c r="CC225" s="46">
        <v>8.84</v>
      </c>
      <c r="CD225" s="46">
        <v>0.08</v>
      </c>
      <c r="CE225" s="46">
        <v>1.9950000000000001</v>
      </c>
      <c r="CF225" s="46">
        <v>0.91469999999999996</v>
      </c>
      <c r="CG225" s="46" t="s">
        <v>18</v>
      </c>
      <c r="CH225" s="46">
        <v>8.59</v>
      </c>
      <c r="CI225" s="46">
        <v>8.84</v>
      </c>
      <c r="CJ225" s="46">
        <v>6.5000000000000002E-2</v>
      </c>
      <c r="CK225" s="46">
        <v>1.637</v>
      </c>
      <c r="CL225" s="46">
        <v>0.92100000000000004</v>
      </c>
      <c r="CM225" s="46" t="s">
        <v>18</v>
      </c>
      <c r="CN225" s="46">
        <v>8.59</v>
      </c>
      <c r="CO225" s="46">
        <v>8.84</v>
      </c>
      <c r="CP225" s="46">
        <v>7.6999999999999999E-2</v>
      </c>
      <c r="CQ225" s="46">
        <v>1.9219999999999999</v>
      </c>
      <c r="CR225" s="46">
        <v>0.90080000000000005</v>
      </c>
      <c r="CS225" s="46" t="s">
        <v>18</v>
      </c>
    </row>
    <row r="226" spans="1:97" ht="15.75" customHeight="1" x14ac:dyDescent="0.25">
      <c r="A226" s="46" t="s">
        <v>121</v>
      </c>
      <c r="B226" s="46">
        <v>170</v>
      </c>
      <c r="C226" s="46">
        <v>183</v>
      </c>
      <c r="D226" s="46" t="s">
        <v>112</v>
      </c>
      <c r="E226" s="46">
        <v>8.74</v>
      </c>
      <c r="F226" s="46">
        <v>3</v>
      </c>
      <c r="G226" s="46">
        <v>12</v>
      </c>
      <c r="H226" s="46">
        <v>8.6199999999999992</v>
      </c>
      <c r="I226" s="46">
        <v>8.89</v>
      </c>
      <c r="J226" s="46">
        <v>3.3029999999999999</v>
      </c>
      <c r="K226" s="46">
        <v>27.521000000000001</v>
      </c>
      <c r="L226" s="46">
        <v>0.94499999999999995</v>
      </c>
      <c r="M226" s="46" t="s">
        <v>19</v>
      </c>
      <c r="N226" s="46">
        <v>8.6199999999999992</v>
      </c>
      <c r="O226" s="46">
        <v>8.89</v>
      </c>
      <c r="P226" s="46">
        <v>3.2810000000000001</v>
      </c>
      <c r="Q226" s="46">
        <v>27.34</v>
      </c>
      <c r="R226" s="46">
        <v>0.93559999999999999</v>
      </c>
      <c r="S226" s="46" t="s">
        <v>19</v>
      </c>
      <c r="T226" s="46">
        <v>8.6199999999999992</v>
      </c>
      <c r="U226" s="46">
        <v>8.89</v>
      </c>
      <c r="V226" s="46">
        <v>3.1520000000000001</v>
      </c>
      <c r="W226" s="46">
        <v>26.268000000000001</v>
      </c>
      <c r="X226" s="46">
        <v>0.95199999999999996</v>
      </c>
      <c r="Y226" s="46" t="s">
        <v>19</v>
      </c>
      <c r="Z226" s="46">
        <v>8.6199999999999992</v>
      </c>
      <c r="AA226" s="46">
        <v>8.89</v>
      </c>
      <c r="AB226" s="46">
        <v>3.298</v>
      </c>
      <c r="AC226" s="46">
        <v>27.483000000000001</v>
      </c>
      <c r="AD226" s="46">
        <v>0.93559999999999999</v>
      </c>
      <c r="AE226" s="46" t="s">
        <v>19</v>
      </c>
      <c r="AF226" s="46">
        <v>8.6199999999999992</v>
      </c>
      <c r="AG226" s="46">
        <v>8.89</v>
      </c>
      <c r="AH226" s="46">
        <v>3.3439999999999999</v>
      </c>
      <c r="AI226" s="46">
        <v>27.863</v>
      </c>
      <c r="AJ226" s="46">
        <v>0.92600000000000005</v>
      </c>
      <c r="AK226" s="46" t="s">
        <v>19</v>
      </c>
      <c r="AL226" s="46">
        <v>8.6199999999999992</v>
      </c>
      <c r="AM226" s="46">
        <v>8.89</v>
      </c>
      <c r="AN226" s="46">
        <v>3.52</v>
      </c>
      <c r="AO226" s="46">
        <v>29.331</v>
      </c>
      <c r="AP226" s="46">
        <v>0.92649999999999999</v>
      </c>
      <c r="AQ226" s="46" t="s">
        <v>19</v>
      </c>
      <c r="AR226" s="46">
        <v>8.6199999999999992</v>
      </c>
      <c r="AS226" s="46">
        <v>8.89</v>
      </c>
      <c r="AT226" s="46">
        <v>4.0620000000000003</v>
      </c>
      <c r="AU226" s="46">
        <v>33.847999999999999</v>
      </c>
      <c r="AV226" s="46">
        <v>0.94440000000000002</v>
      </c>
      <c r="AW226" s="46" t="s">
        <v>19</v>
      </c>
      <c r="AX226" s="46">
        <v>8.6199999999999992</v>
      </c>
      <c r="AY226" s="46">
        <v>8.89</v>
      </c>
      <c r="AZ226" s="46">
        <v>4.0739999999999998</v>
      </c>
      <c r="BA226" s="46">
        <v>33.948999999999998</v>
      </c>
      <c r="BB226" s="46">
        <v>0.92869999999999997</v>
      </c>
      <c r="BC226" s="46" t="s">
        <v>19</v>
      </c>
      <c r="BD226" s="46"/>
      <c r="BE226" s="46"/>
      <c r="BF226" s="46"/>
      <c r="BG226" s="46"/>
      <c r="BH226" s="46"/>
      <c r="BI226" s="46"/>
      <c r="BJ226" s="46">
        <v>8.6199999999999992</v>
      </c>
      <c r="BK226" s="46">
        <v>8.89</v>
      </c>
      <c r="BL226" s="46">
        <v>4.6189999999999998</v>
      </c>
      <c r="BM226" s="46">
        <v>38.491999999999997</v>
      </c>
      <c r="BN226" s="46">
        <v>0.93310000000000004</v>
      </c>
      <c r="BO226" s="46" t="s">
        <v>19</v>
      </c>
      <c r="BP226" s="46">
        <v>8.6199999999999992</v>
      </c>
      <c r="BQ226" s="46">
        <v>8.89</v>
      </c>
      <c r="BR226" s="46">
        <v>4.5839999999999996</v>
      </c>
      <c r="BS226" s="46">
        <v>38.198999999999998</v>
      </c>
      <c r="BT226" s="46">
        <v>0.93079999999999996</v>
      </c>
      <c r="BU226" s="46" t="s">
        <v>19</v>
      </c>
      <c r="BV226" s="46">
        <v>8.6199999999999992</v>
      </c>
      <c r="BW226" s="46">
        <v>8.89</v>
      </c>
      <c r="BX226" s="46">
        <v>4.673</v>
      </c>
      <c r="BY226" s="46">
        <v>38.938000000000002</v>
      </c>
      <c r="BZ226" s="46">
        <v>0.87939999999999996</v>
      </c>
      <c r="CA226" s="46" t="s">
        <v>18</v>
      </c>
      <c r="CB226" s="46">
        <v>8.6199999999999992</v>
      </c>
      <c r="CC226" s="46">
        <v>8.89</v>
      </c>
      <c r="CD226" s="46">
        <v>5.0709999999999997</v>
      </c>
      <c r="CE226" s="46">
        <v>42.26</v>
      </c>
      <c r="CF226" s="46">
        <v>0.95150000000000001</v>
      </c>
      <c r="CG226" s="46" t="s">
        <v>19</v>
      </c>
      <c r="CH226" s="46">
        <v>8.6199999999999992</v>
      </c>
      <c r="CI226" s="46">
        <v>8.89</v>
      </c>
      <c r="CJ226" s="46">
        <v>5.0750000000000002</v>
      </c>
      <c r="CK226" s="46">
        <v>42.29</v>
      </c>
      <c r="CL226" s="46">
        <v>0.93279999999999996</v>
      </c>
      <c r="CM226" s="46" t="s">
        <v>19</v>
      </c>
      <c r="CN226" s="46">
        <v>8.6199999999999992</v>
      </c>
      <c r="CO226" s="46">
        <v>8.89</v>
      </c>
      <c r="CP226" s="46">
        <v>4.899</v>
      </c>
      <c r="CQ226" s="46">
        <v>40.829000000000001</v>
      </c>
      <c r="CR226" s="46">
        <v>0.89810000000000001</v>
      </c>
      <c r="CS226" s="46" t="s">
        <v>19</v>
      </c>
    </row>
    <row r="227" spans="1:97" ht="15.75" customHeight="1" x14ac:dyDescent="0.25">
      <c r="A227" s="46" t="s">
        <v>121</v>
      </c>
      <c r="B227" s="46">
        <v>170</v>
      </c>
      <c r="C227" s="46">
        <v>193</v>
      </c>
      <c r="D227" s="46" t="s">
        <v>113</v>
      </c>
      <c r="E227" s="46">
        <v>7.91</v>
      </c>
      <c r="F227" s="46">
        <v>3</v>
      </c>
      <c r="G227" s="46">
        <v>21</v>
      </c>
      <c r="H227" s="46">
        <v>7.77</v>
      </c>
      <c r="I227" s="46">
        <v>8.25</v>
      </c>
      <c r="J227" s="46">
        <v>7.2519999999999998</v>
      </c>
      <c r="K227" s="46">
        <v>34.533000000000001</v>
      </c>
      <c r="L227" s="46">
        <v>0.8458</v>
      </c>
      <c r="M227" s="46" t="s">
        <v>18</v>
      </c>
      <c r="N227" s="46">
        <v>7.77</v>
      </c>
      <c r="O227" s="46">
        <v>8.25</v>
      </c>
      <c r="P227" s="46">
        <v>6.8479999999999999</v>
      </c>
      <c r="Q227" s="46">
        <v>32.607999999999997</v>
      </c>
      <c r="R227" s="46">
        <v>0.82369999999999999</v>
      </c>
      <c r="S227" s="46" t="s">
        <v>18</v>
      </c>
      <c r="T227" s="46">
        <v>7.77</v>
      </c>
      <c r="U227" s="46">
        <v>8.25</v>
      </c>
      <c r="V227" s="46">
        <v>6.6920000000000002</v>
      </c>
      <c r="W227" s="46">
        <v>31.867999999999999</v>
      </c>
      <c r="X227" s="46">
        <v>0.87870000000000004</v>
      </c>
      <c r="Y227" s="46" t="s">
        <v>18</v>
      </c>
      <c r="Z227" s="46">
        <v>7.77</v>
      </c>
      <c r="AA227" s="46">
        <v>8.25</v>
      </c>
      <c r="AB227" s="46">
        <v>6.569</v>
      </c>
      <c r="AC227" s="46">
        <v>31.282</v>
      </c>
      <c r="AD227" s="46">
        <v>0.8276</v>
      </c>
      <c r="AE227" s="46" t="s">
        <v>18</v>
      </c>
      <c r="AF227" s="46">
        <v>7.77</v>
      </c>
      <c r="AG227" s="46">
        <v>8.25</v>
      </c>
      <c r="AH227" s="46">
        <v>6.5279999999999996</v>
      </c>
      <c r="AI227" s="46">
        <v>31.085000000000001</v>
      </c>
      <c r="AJ227" s="46">
        <v>0.8246</v>
      </c>
      <c r="AK227" s="46" t="s">
        <v>18</v>
      </c>
      <c r="AL227" s="46">
        <v>7.77</v>
      </c>
      <c r="AM227" s="46">
        <v>8.25</v>
      </c>
      <c r="AN227" s="46">
        <v>7.149</v>
      </c>
      <c r="AO227" s="46">
        <v>34.045000000000002</v>
      </c>
      <c r="AP227" s="46">
        <v>0.82820000000000005</v>
      </c>
      <c r="AQ227" s="46" t="s">
        <v>18</v>
      </c>
      <c r="AR227" s="46">
        <v>7.77</v>
      </c>
      <c r="AS227" s="46">
        <v>8.25</v>
      </c>
      <c r="AT227" s="46">
        <v>7.6980000000000004</v>
      </c>
      <c r="AU227" s="46">
        <v>36.655000000000001</v>
      </c>
      <c r="AV227" s="46">
        <v>0.82499999999999996</v>
      </c>
      <c r="AW227" s="46" t="s">
        <v>18</v>
      </c>
      <c r="AX227" s="46">
        <v>7.77</v>
      </c>
      <c r="AY227" s="46">
        <v>8.25</v>
      </c>
      <c r="AZ227" s="46">
        <v>7.5119999999999996</v>
      </c>
      <c r="BA227" s="46">
        <v>35.770000000000003</v>
      </c>
      <c r="BB227" s="46">
        <v>0.84650000000000003</v>
      </c>
      <c r="BC227" s="46" t="s">
        <v>18</v>
      </c>
      <c r="BD227" s="46"/>
      <c r="BE227" s="46"/>
      <c r="BF227" s="46"/>
      <c r="BG227" s="46"/>
      <c r="BH227" s="46"/>
      <c r="BI227" s="46"/>
      <c r="BJ227" s="46">
        <v>7.77</v>
      </c>
      <c r="BK227" s="46">
        <v>8.25</v>
      </c>
      <c r="BL227" s="46">
        <v>8.1029999999999998</v>
      </c>
      <c r="BM227" s="46">
        <v>38.585999999999999</v>
      </c>
      <c r="BN227" s="46">
        <v>0.80620000000000003</v>
      </c>
      <c r="BO227" s="46" t="s">
        <v>18</v>
      </c>
      <c r="BP227" s="46">
        <v>7.77</v>
      </c>
      <c r="BQ227" s="46">
        <v>8.25</v>
      </c>
      <c r="BR227" s="46">
        <v>8.0559999999999992</v>
      </c>
      <c r="BS227" s="46">
        <v>38.362000000000002</v>
      </c>
      <c r="BT227" s="46">
        <v>0.8024</v>
      </c>
      <c r="BU227" s="46" t="s">
        <v>18</v>
      </c>
      <c r="BV227" s="46">
        <v>7.77</v>
      </c>
      <c r="BW227" s="46">
        <v>8.25</v>
      </c>
      <c r="BX227" s="46">
        <v>8.2240000000000002</v>
      </c>
      <c r="BY227" s="46">
        <v>39.164000000000001</v>
      </c>
      <c r="BZ227" s="46">
        <v>0.72550000000000003</v>
      </c>
      <c r="CA227" s="46" t="s">
        <v>18</v>
      </c>
      <c r="CB227" s="46">
        <v>7.77</v>
      </c>
      <c r="CC227" s="46">
        <v>8.25</v>
      </c>
      <c r="CD227" s="46">
        <v>8.6489999999999991</v>
      </c>
      <c r="CE227" s="46">
        <v>41.185000000000002</v>
      </c>
      <c r="CF227" s="46">
        <v>0.85</v>
      </c>
      <c r="CG227" s="46" t="s">
        <v>18</v>
      </c>
      <c r="CH227" s="46">
        <v>7.77</v>
      </c>
      <c r="CI227" s="46">
        <v>8.25</v>
      </c>
      <c r="CJ227" s="46">
        <v>8.7729999999999997</v>
      </c>
      <c r="CK227" s="46">
        <v>41.777000000000001</v>
      </c>
      <c r="CL227" s="46">
        <v>0.84199999999999997</v>
      </c>
      <c r="CM227" s="46" t="s">
        <v>18</v>
      </c>
      <c r="CN227" s="46">
        <v>7.77</v>
      </c>
      <c r="CO227" s="46">
        <v>8.25</v>
      </c>
      <c r="CP227" s="46">
        <v>8.3810000000000002</v>
      </c>
      <c r="CQ227" s="46">
        <v>39.909999999999997</v>
      </c>
      <c r="CR227" s="46">
        <v>0.78639999999999999</v>
      </c>
      <c r="CS227" s="46" t="s">
        <v>18</v>
      </c>
    </row>
    <row r="228" spans="1:97" ht="15.75" customHeight="1" x14ac:dyDescent="0.25">
      <c r="A228" s="46" t="s">
        <v>121</v>
      </c>
      <c r="B228" s="46">
        <v>170</v>
      </c>
      <c r="C228" s="46">
        <v>193</v>
      </c>
      <c r="D228" s="46" t="s">
        <v>113</v>
      </c>
      <c r="E228" s="46">
        <v>7.91</v>
      </c>
      <c r="F228" s="46">
        <v>4</v>
      </c>
      <c r="G228" s="46">
        <v>21</v>
      </c>
      <c r="H228" s="46">
        <v>7.77</v>
      </c>
      <c r="I228" s="46">
        <v>8.34</v>
      </c>
      <c r="J228" s="46">
        <v>7.1639999999999997</v>
      </c>
      <c r="K228" s="46">
        <v>34.116</v>
      </c>
      <c r="L228" s="46">
        <v>0.92849999999999999</v>
      </c>
      <c r="M228" s="46" t="s">
        <v>18</v>
      </c>
      <c r="N228" s="46">
        <v>7.77</v>
      </c>
      <c r="O228" s="46">
        <v>8.34</v>
      </c>
      <c r="P228" s="46">
        <v>6.9180000000000001</v>
      </c>
      <c r="Q228" s="46">
        <v>32.942999999999998</v>
      </c>
      <c r="R228" s="46">
        <v>0.92630000000000001</v>
      </c>
      <c r="S228" s="46" t="s">
        <v>18</v>
      </c>
      <c r="T228" s="46">
        <v>7.77</v>
      </c>
      <c r="U228" s="46">
        <v>8.34</v>
      </c>
      <c r="V228" s="46">
        <v>6.6050000000000004</v>
      </c>
      <c r="W228" s="46">
        <v>31.45</v>
      </c>
      <c r="X228" s="46">
        <v>0.9335</v>
      </c>
      <c r="Y228" s="46" t="s">
        <v>19</v>
      </c>
      <c r="Z228" s="46">
        <v>7.77</v>
      </c>
      <c r="AA228" s="46">
        <v>8.34</v>
      </c>
      <c r="AB228" s="46">
        <v>6.5380000000000003</v>
      </c>
      <c r="AC228" s="46">
        <v>31.132000000000001</v>
      </c>
      <c r="AD228" s="46">
        <v>0.91290000000000004</v>
      </c>
      <c r="AE228" s="46" t="s">
        <v>18</v>
      </c>
      <c r="AF228" s="46">
        <v>7.77</v>
      </c>
      <c r="AG228" s="46">
        <v>8.34</v>
      </c>
      <c r="AH228" s="46">
        <v>6.3840000000000003</v>
      </c>
      <c r="AI228" s="46">
        <v>30.4</v>
      </c>
      <c r="AJ228" s="46">
        <v>0.90600000000000003</v>
      </c>
      <c r="AK228" s="46" t="s">
        <v>18</v>
      </c>
      <c r="AL228" s="46">
        <v>7.77</v>
      </c>
      <c r="AM228" s="46">
        <v>8.34</v>
      </c>
      <c r="AN228" s="46">
        <v>7.0730000000000004</v>
      </c>
      <c r="AO228" s="46">
        <v>33.680999999999997</v>
      </c>
      <c r="AP228" s="46">
        <v>0.92490000000000006</v>
      </c>
      <c r="AQ228" s="46" t="s">
        <v>18</v>
      </c>
      <c r="AR228" s="46">
        <v>7.77</v>
      </c>
      <c r="AS228" s="46">
        <v>8.34</v>
      </c>
      <c r="AT228" s="46">
        <v>7.569</v>
      </c>
      <c r="AU228" s="46">
        <v>36.045000000000002</v>
      </c>
      <c r="AV228" s="46">
        <v>0.9153</v>
      </c>
      <c r="AW228" s="46" t="s">
        <v>18</v>
      </c>
      <c r="AX228" s="46">
        <v>7.77</v>
      </c>
      <c r="AY228" s="46">
        <v>8.34</v>
      </c>
      <c r="AZ228" s="46">
        <v>7.4870000000000001</v>
      </c>
      <c r="BA228" s="46">
        <v>35.654000000000003</v>
      </c>
      <c r="BB228" s="46">
        <v>0.92830000000000001</v>
      </c>
      <c r="BC228" s="46" t="s">
        <v>18</v>
      </c>
      <c r="BD228" s="46"/>
      <c r="BE228" s="46"/>
      <c r="BF228" s="46"/>
      <c r="BG228" s="46"/>
      <c r="BH228" s="46"/>
      <c r="BI228" s="46"/>
      <c r="BJ228" s="46">
        <v>7.77</v>
      </c>
      <c r="BK228" s="46">
        <v>8.34</v>
      </c>
      <c r="BL228" s="46">
        <v>8.1549999999999994</v>
      </c>
      <c r="BM228" s="46">
        <v>38.835000000000001</v>
      </c>
      <c r="BN228" s="46">
        <v>0.91520000000000001</v>
      </c>
      <c r="BO228" s="46" t="s">
        <v>18</v>
      </c>
      <c r="BP228" s="46">
        <v>7.77</v>
      </c>
      <c r="BQ228" s="46">
        <v>8.34</v>
      </c>
      <c r="BR228" s="46">
        <v>8.0289999999999999</v>
      </c>
      <c r="BS228" s="46">
        <v>38.232999999999997</v>
      </c>
      <c r="BT228" s="46">
        <v>0.92310000000000003</v>
      </c>
      <c r="BU228" s="46" t="s">
        <v>18</v>
      </c>
      <c r="BV228" s="46">
        <v>7.77</v>
      </c>
      <c r="BW228" s="46">
        <v>8.34</v>
      </c>
      <c r="BX228" s="46">
        <v>8.1809999999999992</v>
      </c>
      <c r="BY228" s="46">
        <v>38.956000000000003</v>
      </c>
      <c r="BZ228" s="46">
        <v>0.91830000000000001</v>
      </c>
      <c r="CA228" s="46" t="s">
        <v>18</v>
      </c>
      <c r="CB228" s="46">
        <v>7.77</v>
      </c>
      <c r="CC228" s="46">
        <v>8.34</v>
      </c>
      <c r="CD228" s="46">
        <v>8.5640000000000001</v>
      </c>
      <c r="CE228" s="46">
        <v>40.783000000000001</v>
      </c>
      <c r="CF228" s="46">
        <v>0.92479999999999996</v>
      </c>
      <c r="CG228" s="46" t="s">
        <v>18</v>
      </c>
      <c r="CH228" s="46">
        <v>7.77</v>
      </c>
      <c r="CI228" s="46">
        <v>8.34</v>
      </c>
      <c r="CJ228" s="46">
        <v>8.5559999999999992</v>
      </c>
      <c r="CK228" s="46">
        <v>40.744999999999997</v>
      </c>
      <c r="CL228" s="46">
        <v>0.91990000000000005</v>
      </c>
      <c r="CM228" s="46" t="s">
        <v>18</v>
      </c>
      <c r="CN228" s="46">
        <v>7.77</v>
      </c>
      <c r="CO228" s="46">
        <v>8.34</v>
      </c>
      <c r="CP228" s="46">
        <v>8.2919999999999998</v>
      </c>
      <c r="CQ228" s="46">
        <v>39.484000000000002</v>
      </c>
      <c r="CR228" s="46">
        <v>0.92410000000000003</v>
      </c>
      <c r="CS228" s="46" t="s">
        <v>18</v>
      </c>
    </row>
    <row r="229" spans="1:97" ht="15.75" customHeight="1" x14ac:dyDescent="0.25">
      <c r="A229" s="46" t="s">
        <v>121</v>
      </c>
      <c r="B229" s="46">
        <v>173</v>
      </c>
      <c r="C229" s="46">
        <v>182</v>
      </c>
      <c r="D229" s="46" t="s">
        <v>114</v>
      </c>
      <c r="E229" s="46">
        <v>6.5</v>
      </c>
      <c r="F229" s="46">
        <v>3</v>
      </c>
      <c r="G229" s="46">
        <v>8</v>
      </c>
      <c r="H229" s="46">
        <v>6.46</v>
      </c>
      <c r="I229" s="46">
        <v>6.56</v>
      </c>
      <c r="J229" s="46">
        <v>3.15</v>
      </c>
      <c r="K229" s="46">
        <v>39.378</v>
      </c>
      <c r="L229" s="46">
        <v>0.85580000000000001</v>
      </c>
      <c r="M229" s="46" t="s">
        <v>18</v>
      </c>
      <c r="N229" s="46">
        <v>6.46</v>
      </c>
      <c r="O229" s="46">
        <v>6.56</v>
      </c>
      <c r="P229" s="46">
        <v>3.0569999999999999</v>
      </c>
      <c r="Q229" s="46">
        <v>38.213999999999999</v>
      </c>
      <c r="R229" s="46">
        <v>0.86550000000000005</v>
      </c>
      <c r="S229" s="46" t="s">
        <v>18</v>
      </c>
      <c r="T229" s="46">
        <v>6.46</v>
      </c>
      <c r="U229" s="46">
        <v>6.56</v>
      </c>
      <c r="V229" s="46">
        <v>2.9860000000000002</v>
      </c>
      <c r="W229" s="46">
        <v>37.322000000000003</v>
      </c>
      <c r="X229" s="46">
        <v>0.87139999999999995</v>
      </c>
      <c r="Y229" s="46" t="s">
        <v>18</v>
      </c>
      <c r="Z229" s="46">
        <v>6.46</v>
      </c>
      <c r="AA229" s="46">
        <v>6.56</v>
      </c>
      <c r="AB229" s="46">
        <v>3.073</v>
      </c>
      <c r="AC229" s="46">
        <v>38.411999999999999</v>
      </c>
      <c r="AD229" s="46">
        <v>0.85599999999999998</v>
      </c>
      <c r="AE229" s="46" t="s">
        <v>18</v>
      </c>
      <c r="AF229" s="46">
        <v>6.46</v>
      </c>
      <c r="AG229" s="46">
        <v>6.56</v>
      </c>
      <c r="AH229" s="46">
        <v>3.125</v>
      </c>
      <c r="AI229" s="46">
        <v>39.067999999999998</v>
      </c>
      <c r="AJ229" s="46">
        <v>0.86599999999999999</v>
      </c>
      <c r="AK229" s="46" t="s">
        <v>18</v>
      </c>
      <c r="AL229" s="46">
        <v>6.46</v>
      </c>
      <c r="AM229" s="46">
        <v>6.56</v>
      </c>
      <c r="AN229" s="46">
        <v>3.2090000000000001</v>
      </c>
      <c r="AO229" s="46">
        <v>40.110999999999997</v>
      </c>
      <c r="AP229" s="46">
        <v>0.83130000000000004</v>
      </c>
      <c r="AQ229" s="46" t="s">
        <v>18</v>
      </c>
      <c r="AR229" s="46">
        <v>6.46</v>
      </c>
      <c r="AS229" s="46">
        <v>6.56</v>
      </c>
      <c r="AT229" s="46">
        <v>3.4460000000000002</v>
      </c>
      <c r="AU229" s="46">
        <v>43.08</v>
      </c>
      <c r="AV229" s="46">
        <v>0.79420000000000002</v>
      </c>
      <c r="AW229" s="46" t="s">
        <v>18</v>
      </c>
      <c r="AX229" s="46">
        <v>6.46</v>
      </c>
      <c r="AY229" s="46">
        <v>6.56</v>
      </c>
      <c r="AZ229" s="46">
        <v>3.6949999999999998</v>
      </c>
      <c r="BA229" s="46">
        <v>46.192999999999998</v>
      </c>
      <c r="BB229" s="46">
        <v>0.82579999999999998</v>
      </c>
      <c r="BC229" s="46" t="s">
        <v>18</v>
      </c>
      <c r="BD229" s="46"/>
      <c r="BE229" s="46"/>
      <c r="BF229" s="46"/>
      <c r="BG229" s="46"/>
      <c r="BH229" s="46"/>
      <c r="BI229" s="46"/>
      <c r="BJ229" s="46">
        <v>6.46</v>
      </c>
      <c r="BK229" s="46">
        <v>6.56</v>
      </c>
      <c r="BL229" s="46">
        <v>4.1920000000000002</v>
      </c>
      <c r="BM229" s="46">
        <v>52.404000000000003</v>
      </c>
      <c r="BN229" s="46">
        <v>0.84719999999999995</v>
      </c>
      <c r="BO229" s="46" t="s">
        <v>18</v>
      </c>
      <c r="BP229" s="46">
        <v>6.46</v>
      </c>
      <c r="BQ229" s="46">
        <v>6.56</v>
      </c>
      <c r="BR229" s="46">
        <v>4.1280000000000001</v>
      </c>
      <c r="BS229" s="46">
        <v>51.600999999999999</v>
      </c>
      <c r="BT229" s="46">
        <v>0.85250000000000004</v>
      </c>
      <c r="BU229" s="46" t="s">
        <v>18</v>
      </c>
      <c r="BV229" s="46">
        <v>6.46</v>
      </c>
      <c r="BW229" s="46">
        <v>6.56</v>
      </c>
      <c r="BX229" s="46">
        <v>4.2130000000000001</v>
      </c>
      <c r="BY229" s="46">
        <v>52.658000000000001</v>
      </c>
      <c r="BZ229" s="46">
        <v>0.83640000000000003</v>
      </c>
      <c r="CA229" s="46" t="s">
        <v>18</v>
      </c>
      <c r="CB229" s="46">
        <v>6.46</v>
      </c>
      <c r="CC229" s="46">
        <v>6.56</v>
      </c>
      <c r="CD229" s="46">
        <v>4.6369999999999996</v>
      </c>
      <c r="CE229" s="46">
        <v>57.957999999999998</v>
      </c>
      <c r="CF229" s="46">
        <v>0.86860000000000004</v>
      </c>
      <c r="CG229" s="46" t="s">
        <v>18</v>
      </c>
      <c r="CH229" s="46">
        <v>6.46</v>
      </c>
      <c r="CI229" s="46">
        <v>6.56</v>
      </c>
      <c r="CJ229" s="46">
        <v>4.6539999999999999</v>
      </c>
      <c r="CK229" s="46">
        <v>58.177</v>
      </c>
      <c r="CL229" s="46">
        <v>0.84830000000000005</v>
      </c>
      <c r="CM229" s="46" t="s">
        <v>18</v>
      </c>
      <c r="CN229" s="46">
        <v>6.46</v>
      </c>
      <c r="CO229" s="46">
        <v>6.56</v>
      </c>
      <c r="CP229" s="46">
        <v>4.3239999999999998</v>
      </c>
      <c r="CQ229" s="46">
        <v>54.048999999999999</v>
      </c>
      <c r="CR229" s="46">
        <v>0.76239999999999997</v>
      </c>
      <c r="CS229" s="46" t="s">
        <v>18</v>
      </c>
    </row>
    <row r="230" spans="1:97" ht="15.75" customHeight="1" x14ac:dyDescent="0.25">
      <c r="A230" s="46" t="s">
        <v>121</v>
      </c>
      <c r="B230" s="46">
        <v>173</v>
      </c>
      <c r="C230" s="46">
        <v>183</v>
      </c>
      <c r="D230" s="46" t="s">
        <v>115</v>
      </c>
      <c r="E230" s="46">
        <v>6.77</v>
      </c>
      <c r="F230" s="46">
        <v>2</v>
      </c>
      <c r="G230" s="46">
        <v>9</v>
      </c>
      <c r="H230" s="46">
        <v>6.55</v>
      </c>
      <c r="I230" s="46">
        <v>6.86</v>
      </c>
      <c r="J230" s="46">
        <v>3.6739999999999999</v>
      </c>
      <c r="K230" s="46">
        <v>40.826000000000001</v>
      </c>
      <c r="L230" s="46">
        <v>0.89100000000000001</v>
      </c>
      <c r="M230" s="46" t="s">
        <v>19</v>
      </c>
      <c r="N230" s="46">
        <v>6.54</v>
      </c>
      <c r="O230" s="46">
        <v>6.85</v>
      </c>
      <c r="P230" s="46">
        <v>3.528</v>
      </c>
      <c r="Q230" s="46">
        <v>39.204999999999998</v>
      </c>
      <c r="R230" s="46">
        <v>0.84609999999999996</v>
      </c>
      <c r="S230" s="46" t="s">
        <v>18</v>
      </c>
      <c r="T230" s="46">
        <v>6.55</v>
      </c>
      <c r="U230" s="46">
        <v>6.86</v>
      </c>
      <c r="V230" s="46">
        <v>3.427</v>
      </c>
      <c r="W230" s="46">
        <v>38.082000000000001</v>
      </c>
      <c r="X230" s="46">
        <v>0.87239999999999995</v>
      </c>
      <c r="Y230" s="46" t="s">
        <v>19</v>
      </c>
      <c r="Z230" s="46">
        <v>6.55</v>
      </c>
      <c r="AA230" s="46">
        <v>6.86</v>
      </c>
      <c r="AB230" s="46">
        <v>3.5169999999999999</v>
      </c>
      <c r="AC230" s="46">
        <v>39.082000000000001</v>
      </c>
      <c r="AD230" s="46">
        <v>0.88280000000000003</v>
      </c>
      <c r="AE230" s="46" t="s">
        <v>19</v>
      </c>
      <c r="AF230" s="46">
        <v>6.55</v>
      </c>
      <c r="AG230" s="46">
        <v>6.86</v>
      </c>
      <c r="AH230" s="46">
        <v>3.5630000000000002</v>
      </c>
      <c r="AI230" s="46">
        <v>39.591000000000001</v>
      </c>
      <c r="AJ230" s="46">
        <v>0.875</v>
      </c>
      <c r="AK230" s="46" t="s">
        <v>19</v>
      </c>
      <c r="AL230" s="46">
        <v>6.54</v>
      </c>
      <c r="AM230" s="46">
        <v>6.86</v>
      </c>
      <c r="AN230" s="46">
        <v>3.7440000000000002</v>
      </c>
      <c r="AO230" s="46">
        <v>41.601999999999997</v>
      </c>
      <c r="AP230" s="46">
        <v>0.87590000000000001</v>
      </c>
      <c r="AQ230" s="46" t="s">
        <v>19</v>
      </c>
      <c r="AR230" s="46">
        <v>6.54</v>
      </c>
      <c r="AS230" s="46">
        <v>6.86</v>
      </c>
      <c r="AT230" s="46">
        <v>4.2450000000000001</v>
      </c>
      <c r="AU230" s="46">
        <v>47.161000000000001</v>
      </c>
      <c r="AV230" s="46">
        <v>0.89510000000000001</v>
      </c>
      <c r="AW230" s="46" t="s">
        <v>19</v>
      </c>
      <c r="AX230" s="46">
        <v>6.55</v>
      </c>
      <c r="AY230" s="46">
        <v>6.86</v>
      </c>
      <c r="AZ230" s="46">
        <v>4.1310000000000002</v>
      </c>
      <c r="BA230" s="46">
        <v>45.896999999999998</v>
      </c>
      <c r="BB230" s="46">
        <v>0.89300000000000002</v>
      </c>
      <c r="BC230" s="46" t="s">
        <v>19</v>
      </c>
      <c r="BD230" s="46"/>
      <c r="BE230" s="46"/>
      <c r="BF230" s="46"/>
      <c r="BG230" s="46"/>
      <c r="BH230" s="46"/>
      <c r="BI230" s="46"/>
      <c r="BJ230" s="46">
        <v>6.55</v>
      </c>
      <c r="BK230" s="46">
        <v>6.86</v>
      </c>
      <c r="BL230" s="46">
        <v>4.6890000000000001</v>
      </c>
      <c r="BM230" s="46">
        <v>52.097999999999999</v>
      </c>
      <c r="BN230" s="46">
        <v>0.89990000000000003</v>
      </c>
      <c r="BO230" s="46" t="s">
        <v>19</v>
      </c>
      <c r="BP230" s="46">
        <v>6.54</v>
      </c>
      <c r="BQ230" s="46">
        <v>6.86</v>
      </c>
      <c r="BR230" s="46">
        <v>4.6790000000000003</v>
      </c>
      <c r="BS230" s="46">
        <v>51.99</v>
      </c>
      <c r="BT230" s="46">
        <v>0.91779999999999995</v>
      </c>
      <c r="BU230" s="46" t="s">
        <v>19</v>
      </c>
      <c r="BV230" s="46">
        <v>6.54</v>
      </c>
      <c r="BW230" s="46">
        <v>6.85</v>
      </c>
      <c r="BX230" s="46">
        <v>4.8170000000000002</v>
      </c>
      <c r="BY230" s="46">
        <v>53.527999999999999</v>
      </c>
      <c r="BZ230" s="46">
        <v>0.90990000000000004</v>
      </c>
      <c r="CA230" s="46" t="s">
        <v>19</v>
      </c>
      <c r="CB230" s="46">
        <v>6.54</v>
      </c>
      <c r="CC230" s="46">
        <v>6.86</v>
      </c>
      <c r="CD230" s="46">
        <v>5.1219999999999999</v>
      </c>
      <c r="CE230" s="46">
        <v>56.908999999999999</v>
      </c>
      <c r="CF230" s="46">
        <v>0.90349999999999997</v>
      </c>
      <c r="CG230" s="46" t="s">
        <v>19</v>
      </c>
      <c r="CH230" s="46">
        <v>6.54</v>
      </c>
      <c r="CI230" s="46">
        <v>6.86</v>
      </c>
      <c r="CJ230" s="46">
        <v>5.1139999999999999</v>
      </c>
      <c r="CK230" s="46">
        <v>56.823999999999998</v>
      </c>
      <c r="CL230" s="46">
        <v>0.9153</v>
      </c>
      <c r="CM230" s="46" t="s">
        <v>19</v>
      </c>
      <c r="CN230" s="46">
        <v>6.54</v>
      </c>
      <c r="CO230" s="46">
        <v>6.85</v>
      </c>
      <c r="CP230" s="46">
        <v>5.024</v>
      </c>
      <c r="CQ230" s="46">
        <v>55.817999999999998</v>
      </c>
      <c r="CR230" s="46">
        <v>0.88449999999999995</v>
      </c>
      <c r="CS230" s="46" t="s">
        <v>19</v>
      </c>
    </row>
    <row r="231" spans="1:97" ht="15.75" customHeight="1" x14ac:dyDescent="0.25">
      <c r="A231" s="46" t="s">
        <v>121</v>
      </c>
      <c r="B231" s="46">
        <v>173</v>
      </c>
      <c r="C231" s="46">
        <v>183</v>
      </c>
      <c r="D231" s="46" t="s">
        <v>115</v>
      </c>
      <c r="E231" s="46">
        <v>6.77</v>
      </c>
      <c r="F231" s="46">
        <v>3</v>
      </c>
      <c r="G231" s="46">
        <v>9</v>
      </c>
      <c r="H231" s="46">
        <v>6.52</v>
      </c>
      <c r="I231" s="46">
        <v>6.93</v>
      </c>
      <c r="J231" s="46">
        <v>3.617</v>
      </c>
      <c r="K231" s="46">
        <v>40.183999999999997</v>
      </c>
      <c r="L231" s="46">
        <v>0.93179999999999996</v>
      </c>
      <c r="M231" s="46" t="s">
        <v>19</v>
      </c>
      <c r="N231" s="46">
        <v>6.52</v>
      </c>
      <c r="O231" s="46">
        <v>6.93</v>
      </c>
      <c r="P231" s="46">
        <v>3.5459999999999998</v>
      </c>
      <c r="Q231" s="46">
        <v>39.402999999999999</v>
      </c>
      <c r="R231" s="46">
        <v>0.92130000000000001</v>
      </c>
      <c r="S231" s="46" t="s">
        <v>19</v>
      </c>
      <c r="T231" s="46">
        <v>6.52</v>
      </c>
      <c r="U231" s="46">
        <v>6.93</v>
      </c>
      <c r="V231" s="46">
        <v>3.423</v>
      </c>
      <c r="W231" s="46">
        <v>38.027999999999999</v>
      </c>
      <c r="X231" s="46">
        <v>0.9163</v>
      </c>
      <c r="Y231" s="46" t="s">
        <v>19</v>
      </c>
      <c r="Z231" s="46">
        <v>6.52</v>
      </c>
      <c r="AA231" s="46">
        <v>6.93</v>
      </c>
      <c r="AB231" s="46">
        <v>3.5529999999999999</v>
      </c>
      <c r="AC231" s="46">
        <v>39.479999999999997</v>
      </c>
      <c r="AD231" s="46">
        <v>0.90569999999999995</v>
      </c>
      <c r="AE231" s="46" t="s">
        <v>19</v>
      </c>
      <c r="AF231" s="46">
        <v>6.52</v>
      </c>
      <c r="AG231" s="46">
        <v>6.93</v>
      </c>
      <c r="AH231" s="46">
        <v>3.5649999999999999</v>
      </c>
      <c r="AI231" s="46">
        <v>39.610999999999997</v>
      </c>
      <c r="AJ231" s="46">
        <v>0.90759999999999996</v>
      </c>
      <c r="AK231" s="46" t="s">
        <v>19</v>
      </c>
      <c r="AL231" s="46">
        <v>6.52</v>
      </c>
      <c r="AM231" s="46">
        <v>6.93</v>
      </c>
      <c r="AN231" s="46">
        <v>3.7280000000000002</v>
      </c>
      <c r="AO231" s="46">
        <v>41.423000000000002</v>
      </c>
      <c r="AP231" s="46">
        <v>0.91190000000000004</v>
      </c>
      <c r="AQ231" s="46" t="s">
        <v>19</v>
      </c>
      <c r="AR231" s="46">
        <v>6.52</v>
      </c>
      <c r="AS231" s="46">
        <v>6.93</v>
      </c>
      <c r="AT231" s="46">
        <v>4.2290000000000001</v>
      </c>
      <c r="AU231" s="46">
        <v>46.994</v>
      </c>
      <c r="AV231" s="46">
        <v>0.88700000000000001</v>
      </c>
      <c r="AW231" s="46" t="s">
        <v>19</v>
      </c>
      <c r="AX231" s="46">
        <v>6.52</v>
      </c>
      <c r="AY231" s="46">
        <v>6.93</v>
      </c>
      <c r="AZ231" s="46">
        <v>4.1369999999999996</v>
      </c>
      <c r="BA231" s="46">
        <v>45.962000000000003</v>
      </c>
      <c r="BB231" s="46">
        <v>0.86370000000000002</v>
      </c>
      <c r="BC231" s="46" t="s">
        <v>19</v>
      </c>
      <c r="BD231" s="46"/>
      <c r="BE231" s="46"/>
      <c r="BF231" s="46"/>
      <c r="BG231" s="46"/>
      <c r="BH231" s="46"/>
      <c r="BI231" s="46"/>
      <c r="BJ231" s="46">
        <v>6.52</v>
      </c>
      <c r="BK231" s="46">
        <v>6.93</v>
      </c>
      <c r="BL231" s="46">
        <v>4.6900000000000004</v>
      </c>
      <c r="BM231" s="46">
        <v>52.115000000000002</v>
      </c>
      <c r="BN231" s="46">
        <v>0.91269999999999996</v>
      </c>
      <c r="BO231" s="46" t="s">
        <v>19</v>
      </c>
      <c r="BP231" s="46">
        <v>6.52</v>
      </c>
      <c r="BQ231" s="46">
        <v>6.93</v>
      </c>
      <c r="BR231" s="46">
        <v>4.6020000000000003</v>
      </c>
      <c r="BS231" s="46">
        <v>51.139000000000003</v>
      </c>
      <c r="BT231" s="46">
        <v>0.89190000000000003</v>
      </c>
      <c r="BU231" s="46" t="s">
        <v>19</v>
      </c>
      <c r="BV231" s="46">
        <v>6.52</v>
      </c>
      <c r="BW231" s="46">
        <v>6.93</v>
      </c>
      <c r="BX231" s="46">
        <v>4.7270000000000003</v>
      </c>
      <c r="BY231" s="46">
        <v>52.521000000000001</v>
      </c>
      <c r="BZ231" s="46">
        <v>0.84889999999999999</v>
      </c>
      <c r="CA231" s="46" t="s">
        <v>18</v>
      </c>
      <c r="CB231" s="46">
        <v>6.52</v>
      </c>
      <c r="CC231" s="46">
        <v>6.93</v>
      </c>
      <c r="CD231" s="46">
        <v>5.1180000000000003</v>
      </c>
      <c r="CE231" s="46">
        <v>56.868000000000002</v>
      </c>
      <c r="CF231" s="46">
        <v>0.93240000000000001</v>
      </c>
      <c r="CG231" s="46" t="s">
        <v>19</v>
      </c>
      <c r="CH231" s="46">
        <v>6.52</v>
      </c>
      <c r="CI231" s="46">
        <v>6.93</v>
      </c>
      <c r="CJ231" s="46">
        <v>5.1509999999999998</v>
      </c>
      <c r="CK231" s="46">
        <v>57.228999999999999</v>
      </c>
      <c r="CL231" s="46">
        <v>0.88539999999999996</v>
      </c>
      <c r="CM231" s="46" t="s">
        <v>19</v>
      </c>
      <c r="CN231" s="46">
        <v>6.52</v>
      </c>
      <c r="CO231" s="46">
        <v>6.93</v>
      </c>
      <c r="CP231" s="46">
        <v>4.9980000000000002</v>
      </c>
      <c r="CQ231" s="46">
        <v>55.534999999999997</v>
      </c>
      <c r="CR231" s="46">
        <v>0.85860000000000003</v>
      </c>
      <c r="CS231" s="46" t="s">
        <v>18</v>
      </c>
    </row>
    <row r="232" spans="1:97" ht="15.75" customHeight="1" x14ac:dyDescent="0.25">
      <c r="A232" s="46" t="s">
        <v>121</v>
      </c>
      <c r="B232" s="46">
        <v>173</v>
      </c>
      <c r="C232" s="46">
        <v>193</v>
      </c>
      <c r="D232" s="46" t="s">
        <v>116</v>
      </c>
      <c r="E232" s="46">
        <v>6.56</v>
      </c>
      <c r="F232" s="46">
        <v>5</v>
      </c>
      <c r="G232" s="46">
        <v>18</v>
      </c>
      <c r="H232" s="46">
        <v>6.34</v>
      </c>
      <c r="I232" s="46">
        <v>6.7</v>
      </c>
      <c r="J232" s="46">
        <v>7.3579999999999997</v>
      </c>
      <c r="K232" s="46">
        <v>40.877000000000002</v>
      </c>
      <c r="L232" s="46">
        <v>0.90149999999999997</v>
      </c>
      <c r="M232" s="46" t="s">
        <v>19</v>
      </c>
      <c r="N232" s="46">
        <v>6.33</v>
      </c>
      <c r="O232" s="46">
        <v>6.7</v>
      </c>
      <c r="P232" s="46">
        <v>7.1509999999999998</v>
      </c>
      <c r="Q232" s="46">
        <v>39.728999999999999</v>
      </c>
      <c r="R232" s="46">
        <v>0.89119999999999999</v>
      </c>
      <c r="S232" s="46" t="s">
        <v>18</v>
      </c>
      <c r="T232" s="46">
        <v>6.34</v>
      </c>
      <c r="U232" s="46">
        <v>6.71</v>
      </c>
      <c r="V232" s="46">
        <v>7.0460000000000003</v>
      </c>
      <c r="W232" s="46">
        <v>39.142000000000003</v>
      </c>
      <c r="X232" s="46">
        <v>0.91820000000000002</v>
      </c>
      <c r="Y232" s="46" t="s">
        <v>19</v>
      </c>
      <c r="Z232" s="46">
        <v>6.34</v>
      </c>
      <c r="AA232" s="46">
        <v>6.71</v>
      </c>
      <c r="AB232" s="46">
        <v>6.8769999999999998</v>
      </c>
      <c r="AC232" s="46">
        <v>38.207999999999998</v>
      </c>
      <c r="AD232" s="46">
        <v>0.89439999999999997</v>
      </c>
      <c r="AE232" s="46" t="s">
        <v>18</v>
      </c>
      <c r="AF232" s="46">
        <v>6.34</v>
      </c>
      <c r="AG232" s="46">
        <v>6.7</v>
      </c>
      <c r="AH232" s="46">
        <v>6.9859999999999998</v>
      </c>
      <c r="AI232" s="46">
        <v>38.81</v>
      </c>
      <c r="AJ232" s="46">
        <v>0.85809999999999997</v>
      </c>
      <c r="AK232" s="46" t="s">
        <v>18</v>
      </c>
      <c r="AL232" s="46">
        <v>6.33</v>
      </c>
      <c r="AM232" s="46">
        <v>6.7</v>
      </c>
      <c r="AN232" s="46">
        <v>7.2629999999999999</v>
      </c>
      <c r="AO232" s="46">
        <v>40.353000000000002</v>
      </c>
      <c r="AP232" s="46">
        <v>0.91039999999999999</v>
      </c>
      <c r="AQ232" s="46" t="s">
        <v>19</v>
      </c>
      <c r="AR232" s="46">
        <v>6.34</v>
      </c>
      <c r="AS232" s="46">
        <v>6.7</v>
      </c>
      <c r="AT232" s="46">
        <v>7.585</v>
      </c>
      <c r="AU232" s="46">
        <v>42.137</v>
      </c>
      <c r="AV232" s="46">
        <v>0.90029999999999999</v>
      </c>
      <c r="AW232" s="46" t="s">
        <v>19</v>
      </c>
      <c r="AX232" s="46">
        <v>6.34</v>
      </c>
      <c r="AY232" s="46">
        <v>6.71</v>
      </c>
      <c r="AZ232" s="46">
        <v>7.5439999999999996</v>
      </c>
      <c r="BA232" s="46">
        <v>41.911999999999999</v>
      </c>
      <c r="BB232" s="46">
        <v>0.90010000000000001</v>
      </c>
      <c r="BC232" s="46" t="s">
        <v>19</v>
      </c>
      <c r="BD232" s="46"/>
      <c r="BE232" s="46"/>
      <c r="BF232" s="46"/>
      <c r="BG232" s="46"/>
      <c r="BH232" s="46"/>
      <c r="BI232" s="46"/>
      <c r="BJ232" s="46">
        <v>6.34</v>
      </c>
      <c r="BK232" s="46">
        <v>6.71</v>
      </c>
      <c r="BL232" s="46">
        <v>8.02</v>
      </c>
      <c r="BM232" s="46">
        <v>44.555</v>
      </c>
      <c r="BN232" s="46">
        <v>0.89590000000000003</v>
      </c>
      <c r="BO232" s="46" t="s">
        <v>18</v>
      </c>
      <c r="BP232" s="46">
        <v>6.33</v>
      </c>
      <c r="BQ232" s="46">
        <v>6.7</v>
      </c>
      <c r="BR232" s="46">
        <v>8.1069999999999993</v>
      </c>
      <c r="BS232" s="46">
        <v>45.04</v>
      </c>
      <c r="BT232" s="46">
        <v>0.89219999999999999</v>
      </c>
      <c r="BU232" s="46" t="s">
        <v>18</v>
      </c>
      <c r="BV232" s="46">
        <v>6.33</v>
      </c>
      <c r="BW232" s="46">
        <v>6.7</v>
      </c>
      <c r="BX232" s="46">
        <v>8.2940000000000005</v>
      </c>
      <c r="BY232" s="46">
        <v>46.075000000000003</v>
      </c>
      <c r="BZ232" s="46">
        <v>0.85929999999999995</v>
      </c>
      <c r="CA232" s="46" t="s">
        <v>18</v>
      </c>
      <c r="CB232" s="46">
        <v>6.33</v>
      </c>
      <c r="CC232" s="46">
        <v>6.7</v>
      </c>
      <c r="CD232" s="46">
        <v>8.5229999999999997</v>
      </c>
      <c r="CE232" s="46">
        <v>47.348999999999997</v>
      </c>
      <c r="CF232" s="46">
        <v>0.90010000000000001</v>
      </c>
      <c r="CG232" s="46" t="s">
        <v>19</v>
      </c>
      <c r="CH232" s="46">
        <v>6.33</v>
      </c>
      <c r="CI232" s="46">
        <v>6.7</v>
      </c>
      <c r="CJ232" s="46">
        <v>8.5519999999999996</v>
      </c>
      <c r="CK232" s="46">
        <v>47.511000000000003</v>
      </c>
      <c r="CL232" s="46">
        <v>0.9022</v>
      </c>
      <c r="CM232" s="46" t="s">
        <v>19</v>
      </c>
      <c r="CN232" s="46">
        <v>6.33</v>
      </c>
      <c r="CO232" s="46">
        <v>6.7</v>
      </c>
      <c r="CP232" s="46">
        <v>8.3789999999999996</v>
      </c>
      <c r="CQ232" s="46">
        <v>46.552</v>
      </c>
      <c r="CR232" s="46">
        <v>0.92169999999999996</v>
      </c>
      <c r="CS232" s="46" t="s">
        <v>19</v>
      </c>
    </row>
    <row r="233" spans="1:97" ht="15.75" customHeight="1" x14ac:dyDescent="0.25">
      <c r="A233" s="46" t="s">
        <v>121</v>
      </c>
      <c r="B233" s="46">
        <v>173</v>
      </c>
      <c r="C233" s="46">
        <v>212</v>
      </c>
      <c r="D233" s="46" t="s">
        <v>117</v>
      </c>
      <c r="E233" s="46">
        <v>7.66</v>
      </c>
      <c r="F233" s="46">
        <v>6</v>
      </c>
      <c r="G233" s="46">
        <v>33</v>
      </c>
      <c r="H233" s="46">
        <v>7.71</v>
      </c>
      <c r="I233" s="46">
        <v>7.79</v>
      </c>
      <c r="J233" s="46">
        <v>15.233000000000001</v>
      </c>
      <c r="K233" s="46">
        <v>46.16</v>
      </c>
      <c r="L233" s="46">
        <v>0.83930000000000005</v>
      </c>
      <c r="M233" s="46" t="s">
        <v>18</v>
      </c>
      <c r="N233" s="46">
        <v>7.71</v>
      </c>
      <c r="O233" s="46">
        <v>7.79</v>
      </c>
      <c r="P233" s="46">
        <v>14.771000000000001</v>
      </c>
      <c r="Q233" s="46">
        <v>44.761000000000003</v>
      </c>
      <c r="R233" s="46">
        <v>0.8518</v>
      </c>
      <c r="S233" s="46" t="s">
        <v>18</v>
      </c>
      <c r="T233" s="46">
        <v>7.71</v>
      </c>
      <c r="U233" s="46">
        <v>7.79</v>
      </c>
      <c r="V233" s="46">
        <v>14.247</v>
      </c>
      <c r="W233" s="46">
        <v>43.173000000000002</v>
      </c>
      <c r="X233" s="46">
        <v>0.87649999999999995</v>
      </c>
      <c r="Y233" s="46" t="s">
        <v>19</v>
      </c>
      <c r="Z233" s="46">
        <v>7.71</v>
      </c>
      <c r="AA233" s="46">
        <v>7.79</v>
      </c>
      <c r="AB233" s="46">
        <v>14.913</v>
      </c>
      <c r="AC233" s="46">
        <v>45.192</v>
      </c>
      <c r="AD233" s="46">
        <v>0.86350000000000005</v>
      </c>
      <c r="AE233" s="46" t="s">
        <v>19</v>
      </c>
      <c r="AF233" s="46">
        <v>7.71</v>
      </c>
      <c r="AG233" s="46">
        <v>7.79</v>
      </c>
      <c r="AH233" s="46">
        <v>16.084</v>
      </c>
      <c r="AI233" s="46">
        <v>48.738999999999997</v>
      </c>
      <c r="AJ233" s="46">
        <v>0.84589999999999999</v>
      </c>
      <c r="AK233" s="46" t="s">
        <v>18</v>
      </c>
      <c r="AL233" s="46">
        <v>7.71</v>
      </c>
      <c r="AM233" s="46">
        <v>7.79</v>
      </c>
      <c r="AN233" s="46">
        <v>15.071</v>
      </c>
      <c r="AO233" s="46">
        <v>45.670999999999999</v>
      </c>
      <c r="AP233" s="46">
        <v>0.81599999999999995</v>
      </c>
      <c r="AQ233" s="46" t="s">
        <v>18</v>
      </c>
      <c r="AR233" s="46">
        <v>7.71</v>
      </c>
      <c r="AS233" s="46">
        <v>7.79</v>
      </c>
      <c r="AT233" s="46">
        <v>15.943</v>
      </c>
      <c r="AU233" s="46">
        <v>48.311999999999998</v>
      </c>
      <c r="AV233" s="46">
        <v>0.86329999999999996</v>
      </c>
      <c r="AW233" s="46" t="s">
        <v>19</v>
      </c>
      <c r="AX233" s="46">
        <v>7.71</v>
      </c>
      <c r="AY233" s="46">
        <v>7.79</v>
      </c>
      <c r="AZ233" s="46">
        <v>15.683999999999999</v>
      </c>
      <c r="BA233" s="46">
        <v>47.529000000000003</v>
      </c>
      <c r="BB233" s="46">
        <v>0.85880000000000001</v>
      </c>
      <c r="BC233" s="46" t="s">
        <v>18</v>
      </c>
      <c r="BD233" s="46"/>
      <c r="BE233" s="46"/>
      <c r="BF233" s="46"/>
      <c r="BG233" s="46"/>
      <c r="BH233" s="46"/>
      <c r="BI233" s="46"/>
      <c r="BJ233" s="46">
        <v>7.71</v>
      </c>
      <c r="BK233" s="46">
        <v>7.79</v>
      </c>
      <c r="BL233" s="46">
        <v>16.390999999999998</v>
      </c>
      <c r="BM233" s="46">
        <v>49.668999999999997</v>
      </c>
      <c r="BN233" s="46">
        <v>0.83660000000000001</v>
      </c>
      <c r="BO233" s="46" t="s">
        <v>18</v>
      </c>
      <c r="BP233" s="46">
        <v>7.71</v>
      </c>
      <c r="BQ233" s="46">
        <v>7.79</v>
      </c>
      <c r="BR233" s="46">
        <v>16.077999999999999</v>
      </c>
      <c r="BS233" s="46">
        <v>48.720999999999997</v>
      </c>
      <c r="BT233" s="46">
        <v>0.84299999999999997</v>
      </c>
      <c r="BU233" s="46" t="s">
        <v>18</v>
      </c>
      <c r="BV233" s="46">
        <v>7.71</v>
      </c>
      <c r="BW233" s="46">
        <v>7.79</v>
      </c>
      <c r="BX233" s="46">
        <v>16.43</v>
      </c>
      <c r="BY233" s="46">
        <v>49.786999999999999</v>
      </c>
      <c r="BZ233" s="46">
        <v>0.83250000000000002</v>
      </c>
      <c r="CA233" s="46" t="s">
        <v>18</v>
      </c>
      <c r="CB233" s="46">
        <v>7.71</v>
      </c>
      <c r="CC233" s="46">
        <v>7.79</v>
      </c>
      <c r="CD233" s="46">
        <v>17.146000000000001</v>
      </c>
      <c r="CE233" s="46">
        <v>51.957999999999998</v>
      </c>
      <c r="CF233" s="46">
        <v>0.85709999999999997</v>
      </c>
      <c r="CG233" s="46" t="s">
        <v>18</v>
      </c>
      <c r="CH233" s="46">
        <v>7.71</v>
      </c>
      <c r="CI233" s="46">
        <v>7.79</v>
      </c>
      <c r="CJ233" s="46">
        <v>16.681999999999999</v>
      </c>
      <c r="CK233" s="46">
        <v>50.551000000000002</v>
      </c>
      <c r="CL233" s="46">
        <v>0.82279999999999998</v>
      </c>
      <c r="CM233" s="46" t="s">
        <v>18</v>
      </c>
      <c r="CN233" s="46">
        <v>7.71</v>
      </c>
      <c r="CO233" s="46">
        <v>7.79</v>
      </c>
      <c r="CP233" s="46">
        <v>18.405999999999999</v>
      </c>
      <c r="CQ233" s="46">
        <v>55.777000000000001</v>
      </c>
      <c r="CR233" s="46">
        <v>0.80640000000000001</v>
      </c>
      <c r="CS233" s="46" t="s">
        <v>18</v>
      </c>
    </row>
    <row r="234" spans="1:97" ht="15.75" customHeight="1" x14ac:dyDescent="0.25">
      <c r="A234" s="46" t="s">
        <v>121</v>
      </c>
      <c r="B234" s="46">
        <v>173</v>
      </c>
      <c r="C234" s="46">
        <v>216</v>
      </c>
      <c r="D234" s="46" t="s">
        <v>118</v>
      </c>
      <c r="E234" s="46">
        <v>8.26</v>
      </c>
      <c r="F234" s="46">
        <v>6</v>
      </c>
      <c r="G234" s="46">
        <v>37</v>
      </c>
      <c r="H234" s="46">
        <v>8.07</v>
      </c>
      <c r="I234" s="46">
        <v>8.5500000000000007</v>
      </c>
      <c r="J234" s="46">
        <v>15.565</v>
      </c>
      <c r="K234" s="46">
        <v>42.067999999999998</v>
      </c>
      <c r="L234" s="46">
        <v>0.92059999999999997</v>
      </c>
      <c r="M234" s="46" t="s">
        <v>19</v>
      </c>
      <c r="N234" s="46">
        <v>8.06</v>
      </c>
      <c r="O234" s="46">
        <v>8.5500000000000007</v>
      </c>
      <c r="P234" s="46">
        <v>14.817</v>
      </c>
      <c r="Q234" s="46">
        <v>40.045000000000002</v>
      </c>
      <c r="R234" s="46">
        <v>0.90859999999999996</v>
      </c>
      <c r="S234" s="46" t="s">
        <v>19</v>
      </c>
      <c r="T234" s="46">
        <v>8.07</v>
      </c>
      <c r="U234" s="46">
        <v>8.5500000000000007</v>
      </c>
      <c r="V234" s="46">
        <v>14.069000000000001</v>
      </c>
      <c r="W234" s="46">
        <v>38.026000000000003</v>
      </c>
      <c r="X234" s="46">
        <v>0.91090000000000004</v>
      </c>
      <c r="Y234" s="46" t="s">
        <v>19</v>
      </c>
      <c r="Z234" s="46">
        <v>8.07</v>
      </c>
      <c r="AA234" s="46">
        <v>8.5500000000000007</v>
      </c>
      <c r="AB234" s="46">
        <v>14.936999999999999</v>
      </c>
      <c r="AC234" s="46">
        <v>40.371000000000002</v>
      </c>
      <c r="AD234" s="46">
        <v>0.87290000000000001</v>
      </c>
      <c r="AE234" s="46" t="s">
        <v>19</v>
      </c>
      <c r="AF234" s="46">
        <v>8.06</v>
      </c>
      <c r="AG234" s="46">
        <v>8.5500000000000007</v>
      </c>
      <c r="AH234" s="46">
        <v>14.345000000000001</v>
      </c>
      <c r="AI234" s="46">
        <v>38.771999999999998</v>
      </c>
      <c r="AJ234" s="46">
        <v>0.90359999999999996</v>
      </c>
      <c r="AK234" s="46" t="s">
        <v>19</v>
      </c>
      <c r="AL234" s="46">
        <v>8.06</v>
      </c>
      <c r="AM234" s="46">
        <v>8.5500000000000007</v>
      </c>
      <c r="AN234" s="46">
        <v>15.321999999999999</v>
      </c>
      <c r="AO234" s="46">
        <v>41.411999999999999</v>
      </c>
      <c r="AP234" s="46">
        <v>0.90690000000000004</v>
      </c>
      <c r="AQ234" s="46" t="s">
        <v>19</v>
      </c>
      <c r="AR234" s="46">
        <v>8.07</v>
      </c>
      <c r="AS234" s="46">
        <v>8.5500000000000007</v>
      </c>
      <c r="AT234" s="46">
        <v>16.983000000000001</v>
      </c>
      <c r="AU234" s="46">
        <v>45.899000000000001</v>
      </c>
      <c r="AV234" s="46">
        <v>0.89710000000000001</v>
      </c>
      <c r="AW234" s="46" t="s">
        <v>19</v>
      </c>
      <c r="AX234" s="46">
        <v>8.07</v>
      </c>
      <c r="AY234" s="46">
        <v>8.5500000000000007</v>
      </c>
      <c r="AZ234" s="46">
        <v>16.710999999999999</v>
      </c>
      <c r="BA234" s="46">
        <v>45.164000000000001</v>
      </c>
      <c r="BB234" s="46">
        <v>0.91820000000000002</v>
      </c>
      <c r="BC234" s="46" t="s">
        <v>19</v>
      </c>
      <c r="BD234" s="46"/>
      <c r="BE234" s="46"/>
      <c r="BF234" s="46"/>
      <c r="BG234" s="46"/>
      <c r="BH234" s="46"/>
      <c r="BI234" s="46"/>
      <c r="BJ234" s="46">
        <v>8.07</v>
      </c>
      <c r="BK234" s="46">
        <v>8.5500000000000007</v>
      </c>
      <c r="BL234" s="46">
        <v>17.542000000000002</v>
      </c>
      <c r="BM234" s="46">
        <v>47.411999999999999</v>
      </c>
      <c r="BN234" s="46">
        <v>0.90480000000000005</v>
      </c>
      <c r="BO234" s="46" t="s">
        <v>19</v>
      </c>
      <c r="BP234" s="46">
        <v>8.06</v>
      </c>
      <c r="BQ234" s="46">
        <v>8.5500000000000007</v>
      </c>
      <c r="BR234" s="46">
        <v>17.053000000000001</v>
      </c>
      <c r="BS234" s="46">
        <v>46.088999999999999</v>
      </c>
      <c r="BT234" s="46">
        <v>0.91720000000000002</v>
      </c>
      <c r="BU234" s="46" t="s">
        <v>19</v>
      </c>
      <c r="BV234" s="46">
        <v>8.06</v>
      </c>
      <c r="BW234" s="46">
        <v>8.5500000000000007</v>
      </c>
      <c r="BX234" s="46">
        <v>17.562999999999999</v>
      </c>
      <c r="BY234" s="46">
        <v>47.466000000000001</v>
      </c>
      <c r="BZ234" s="46">
        <v>0.91469999999999996</v>
      </c>
      <c r="CA234" s="46" t="s">
        <v>19</v>
      </c>
      <c r="CB234" s="46">
        <v>8.06</v>
      </c>
      <c r="CC234" s="46">
        <v>8.5500000000000007</v>
      </c>
      <c r="CD234" s="46">
        <v>17.771999999999998</v>
      </c>
      <c r="CE234" s="46">
        <v>48.031999999999996</v>
      </c>
      <c r="CF234" s="46">
        <v>0.91</v>
      </c>
      <c r="CG234" s="46" t="s">
        <v>19</v>
      </c>
      <c r="CH234" s="46">
        <v>8.06</v>
      </c>
      <c r="CI234" s="46">
        <v>8.5500000000000007</v>
      </c>
      <c r="CJ234" s="46">
        <v>17.771000000000001</v>
      </c>
      <c r="CK234" s="46">
        <v>48.03</v>
      </c>
      <c r="CL234" s="46">
        <v>0.91069999999999995</v>
      </c>
      <c r="CM234" s="46" t="s">
        <v>19</v>
      </c>
      <c r="CN234" s="46">
        <v>8.06</v>
      </c>
      <c r="CO234" s="46">
        <v>8.5500000000000007</v>
      </c>
      <c r="CP234" s="46">
        <v>17.045000000000002</v>
      </c>
      <c r="CQ234" s="46">
        <v>46.067999999999998</v>
      </c>
      <c r="CR234" s="46">
        <v>0.88929999999999998</v>
      </c>
      <c r="CS234" s="46" t="s">
        <v>19</v>
      </c>
    </row>
    <row r="235" spans="1:97" ht="15.75" customHeight="1" x14ac:dyDescent="0.25">
      <c r="A235" s="46" t="s">
        <v>121</v>
      </c>
      <c r="B235" s="46">
        <v>184</v>
      </c>
      <c r="C235" s="46">
        <v>216</v>
      </c>
      <c r="D235" s="46" t="s">
        <v>119</v>
      </c>
      <c r="E235" s="46">
        <v>8.32</v>
      </c>
      <c r="F235" s="46">
        <v>4</v>
      </c>
      <c r="G235" s="46">
        <v>26</v>
      </c>
      <c r="H235" s="46">
        <v>8.17</v>
      </c>
      <c r="I235" s="46">
        <v>8.6999999999999993</v>
      </c>
      <c r="J235" s="46">
        <v>12.593</v>
      </c>
      <c r="K235" s="46">
        <v>48.436</v>
      </c>
      <c r="L235" s="46">
        <v>0.92449999999999999</v>
      </c>
      <c r="M235" s="46" t="s">
        <v>19</v>
      </c>
      <c r="N235" s="46">
        <v>8.17</v>
      </c>
      <c r="O235" s="46">
        <v>8.6999999999999993</v>
      </c>
      <c r="P235" s="46">
        <v>11.946999999999999</v>
      </c>
      <c r="Q235" s="46">
        <v>45.95</v>
      </c>
      <c r="R235" s="46">
        <v>0.92400000000000004</v>
      </c>
      <c r="S235" s="46" t="s">
        <v>19</v>
      </c>
      <c r="T235" s="46">
        <v>8.17</v>
      </c>
      <c r="U235" s="46">
        <v>8.6999999999999993</v>
      </c>
      <c r="V235" s="46">
        <v>11.425000000000001</v>
      </c>
      <c r="W235" s="46">
        <v>43.944000000000003</v>
      </c>
      <c r="X235" s="46">
        <v>0.92800000000000005</v>
      </c>
      <c r="Y235" s="46" t="s">
        <v>19</v>
      </c>
      <c r="Z235" s="46">
        <v>8.18</v>
      </c>
      <c r="AA235" s="46">
        <v>8.6999999999999993</v>
      </c>
      <c r="AB235" s="46">
        <v>11.755000000000001</v>
      </c>
      <c r="AC235" s="46">
        <v>45.213000000000001</v>
      </c>
      <c r="AD235" s="46">
        <v>0.90349999999999997</v>
      </c>
      <c r="AE235" s="46" t="s">
        <v>19</v>
      </c>
      <c r="AF235" s="46">
        <v>8.17</v>
      </c>
      <c r="AG235" s="46">
        <v>8.6999999999999993</v>
      </c>
      <c r="AH235" s="46">
        <v>11.638999999999999</v>
      </c>
      <c r="AI235" s="46">
        <v>44.765000000000001</v>
      </c>
      <c r="AJ235" s="46">
        <v>0.88329999999999997</v>
      </c>
      <c r="AK235" s="46" t="s">
        <v>19</v>
      </c>
      <c r="AL235" s="46">
        <v>8.17</v>
      </c>
      <c r="AM235" s="46">
        <v>8.6999999999999993</v>
      </c>
      <c r="AN235" s="46">
        <v>12.44</v>
      </c>
      <c r="AO235" s="46">
        <v>47.847999999999999</v>
      </c>
      <c r="AP235" s="46">
        <v>0.92969999999999997</v>
      </c>
      <c r="AQ235" s="46" t="s">
        <v>19</v>
      </c>
      <c r="AR235" s="46">
        <v>8.17</v>
      </c>
      <c r="AS235" s="46">
        <v>8.6999999999999993</v>
      </c>
      <c r="AT235" s="46">
        <v>13.839</v>
      </c>
      <c r="AU235" s="46">
        <v>53.226999999999997</v>
      </c>
      <c r="AV235" s="46">
        <v>0.91869999999999996</v>
      </c>
      <c r="AW235" s="46" t="s">
        <v>19</v>
      </c>
      <c r="AX235" s="46">
        <v>8.18</v>
      </c>
      <c r="AY235" s="46">
        <v>8.6999999999999993</v>
      </c>
      <c r="AZ235" s="46">
        <v>13.569000000000001</v>
      </c>
      <c r="BA235" s="46">
        <v>52.189</v>
      </c>
      <c r="BB235" s="46">
        <v>0.92279999999999995</v>
      </c>
      <c r="BC235" s="46" t="s">
        <v>19</v>
      </c>
      <c r="BD235" s="46"/>
      <c r="BE235" s="46"/>
      <c r="BF235" s="46"/>
      <c r="BG235" s="46"/>
      <c r="BH235" s="46"/>
      <c r="BI235" s="46"/>
      <c r="BJ235" s="46">
        <v>8.17</v>
      </c>
      <c r="BK235" s="46">
        <v>8.6999999999999993</v>
      </c>
      <c r="BL235" s="46">
        <v>13.942</v>
      </c>
      <c r="BM235" s="46">
        <v>53.624000000000002</v>
      </c>
      <c r="BN235" s="46">
        <v>0.90959999999999996</v>
      </c>
      <c r="BO235" s="46" t="s">
        <v>19</v>
      </c>
      <c r="BP235" s="46">
        <v>8.17</v>
      </c>
      <c r="BQ235" s="46">
        <v>8.6999999999999993</v>
      </c>
      <c r="BR235" s="46">
        <v>13.62</v>
      </c>
      <c r="BS235" s="46">
        <v>52.384</v>
      </c>
      <c r="BT235" s="46">
        <v>0.91400000000000003</v>
      </c>
      <c r="BU235" s="46" t="s">
        <v>19</v>
      </c>
      <c r="BV235" s="46">
        <v>8.17</v>
      </c>
      <c r="BW235" s="46">
        <v>8.6999999999999993</v>
      </c>
      <c r="BX235" s="46">
        <v>14.066000000000001</v>
      </c>
      <c r="BY235" s="46">
        <v>54.1</v>
      </c>
      <c r="BZ235" s="46">
        <v>0.91020000000000001</v>
      </c>
      <c r="CA235" s="46" t="s">
        <v>19</v>
      </c>
      <c r="CB235" s="46">
        <v>8.17</v>
      </c>
      <c r="CC235" s="46">
        <v>8.6999999999999993</v>
      </c>
      <c r="CD235" s="46">
        <v>13.92</v>
      </c>
      <c r="CE235" s="46">
        <v>53.537999999999997</v>
      </c>
      <c r="CF235" s="46">
        <v>0.91239999999999999</v>
      </c>
      <c r="CG235" s="46" t="s">
        <v>19</v>
      </c>
      <c r="CH235" s="46">
        <v>8.17</v>
      </c>
      <c r="CI235" s="46">
        <v>8.6999999999999993</v>
      </c>
      <c r="CJ235" s="46">
        <v>13.891</v>
      </c>
      <c r="CK235" s="46">
        <v>53.429000000000002</v>
      </c>
      <c r="CL235" s="46">
        <v>0.91420000000000001</v>
      </c>
      <c r="CM235" s="46" t="s">
        <v>19</v>
      </c>
      <c r="CN235" s="46">
        <v>8.17</v>
      </c>
      <c r="CO235" s="46">
        <v>8.6999999999999993</v>
      </c>
      <c r="CP235" s="46">
        <v>13.337999999999999</v>
      </c>
      <c r="CQ235" s="46">
        <v>51.298999999999999</v>
      </c>
      <c r="CR235" s="46">
        <v>0.91100000000000003</v>
      </c>
      <c r="CS235" s="46" t="s">
        <v>19</v>
      </c>
    </row>
    <row r="236" spans="1:97" ht="15.75" customHeight="1" x14ac:dyDescent="0.25">
      <c r="A236" s="46" t="s">
        <v>121</v>
      </c>
      <c r="B236" s="46">
        <v>194</v>
      </c>
      <c r="C236" s="46">
        <v>213</v>
      </c>
      <c r="D236" s="46" t="s">
        <v>120</v>
      </c>
      <c r="E236" s="46">
        <v>7.78</v>
      </c>
      <c r="F236" s="46">
        <v>4</v>
      </c>
      <c r="G236" s="46">
        <v>14</v>
      </c>
      <c r="H236" s="46">
        <v>7.76</v>
      </c>
      <c r="I236" s="46">
        <v>7.85</v>
      </c>
      <c r="J236" s="46">
        <v>8.6020000000000003</v>
      </c>
      <c r="K236" s="46">
        <v>61.442</v>
      </c>
      <c r="L236" s="46">
        <v>0.81599999999999995</v>
      </c>
      <c r="M236" s="46" t="s">
        <v>18</v>
      </c>
      <c r="N236" s="46">
        <v>7.75</v>
      </c>
      <c r="O236" s="46">
        <v>7.85</v>
      </c>
      <c r="P236" s="46">
        <v>8.35</v>
      </c>
      <c r="Q236" s="46">
        <v>59.642000000000003</v>
      </c>
      <c r="R236" s="46">
        <v>0.82330000000000003</v>
      </c>
      <c r="S236" s="46" t="s">
        <v>18</v>
      </c>
      <c r="T236" s="46">
        <v>7.75</v>
      </c>
      <c r="U236" s="46">
        <v>7.85</v>
      </c>
      <c r="V236" s="46">
        <v>8.0890000000000004</v>
      </c>
      <c r="W236" s="46">
        <v>57.78</v>
      </c>
      <c r="X236" s="46">
        <v>0.83760000000000001</v>
      </c>
      <c r="Y236" s="46" t="s">
        <v>18</v>
      </c>
      <c r="Z236" s="46">
        <v>7.76</v>
      </c>
      <c r="AA236" s="46">
        <v>7.85</v>
      </c>
      <c r="AB236" s="46">
        <v>8.1890000000000001</v>
      </c>
      <c r="AC236" s="46">
        <v>58.494999999999997</v>
      </c>
      <c r="AD236" s="46">
        <v>0.80840000000000001</v>
      </c>
      <c r="AE236" s="46" t="s">
        <v>18</v>
      </c>
      <c r="AF236" s="46">
        <v>7.75</v>
      </c>
      <c r="AG236" s="46">
        <v>7.85</v>
      </c>
      <c r="AH236" s="46">
        <v>8.3640000000000008</v>
      </c>
      <c r="AI236" s="46">
        <v>59.741</v>
      </c>
      <c r="AJ236" s="46">
        <v>0.77029999999999998</v>
      </c>
      <c r="AK236" s="46" t="s">
        <v>18</v>
      </c>
      <c r="AL236" s="46">
        <v>7.75</v>
      </c>
      <c r="AM236" s="46">
        <v>7.85</v>
      </c>
      <c r="AN236" s="46">
        <v>8.7200000000000006</v>
      </c>
      <c r="AO236" s="46">
        <v>62.287999999999997</v>
      </c>
      <c r="AP236" s="46">
        <v>0.79090000000000005</v>
      </c>
      <c r="AQ236" s="46" t="s">
        <v>18</v>
      </c>
      <c r="AR236" s="46">
        <v>7.75</v>
      </c>
      <c r="AS236" s="46">
        <v>7.85</v>
      </c>
      <c r="AT236" s="46">
        <v>9.2729999999999997</v>
      </c>
      <c r="AU236" s="46">
        <v>66.236000000000004</v>
      </c>
      <c r="AV236" s="46">
        <v>0.80469999999999997</v>
      </c>
      <c r="AW236" s="46" t="s">
        <v>18</v>
      </c>
      <c r="AX236" s="46">
        <v>7.75</v>
      </c>
      <c r="AY236" s="46">
        <v>7.85</v>
      </c>
      <c r="AZ236" s="46">
        <v>9.1180000000000003</v>
      </c>
      <c r="BA236" s="46">
        <v>65.131</v>
      </c>
      <c r="BB236" s="46">
        <v>0.80959999999999999</v>
      </c>
      <c r="BC236" s="46" t="s">
        <v>18</v>
      </c>
      <c r="BD236" s="46"/>
      <c r="BE236" s="46"/>
      <c r="BF236" s="46"/>
      <c r="BG236" s="46"/>
      <c r="BH236" s="46"/>
      <c r="BI236" s="46"/>
      <c r="BJ236" s="46">
        <v>7.76</v>
      </c>
      <c r="BK236" s="46">
        <v>7.85</v>
      </c>
      <c r="BL236" s="46">
        <v>9.3239999999999998</v>
      </c>
      <c r="BM236" s="46">
        <v>66.597999999999999</v>
      </c>
      <c r="BN236" s="46">
        <v>0.80930000000000002</v>
      </c>
      <c r="BO236" s="46" t="s">
        <v>18</v>
      </c>
      <c r="BP236" s="46">
        <v>7.75</v>
      </c>
      <c r="BQ236" s="46">
        <v>7.85</v>
      </c>
      <c r="BR236" s="46">
        <v>9.1929999999999996</v>
      </c>
      <c r="BS236" s="46">
        <v>65.661000000000001</v>
      </c>
      <c r="BT236" s="46">
        <v>0.80310000000000004</v>
      </c>
      <c r="BU236" s="46" t="s">
        <v>18</v>
      </c>
      <c r="BV236" s="46">
        <v>7.75</v>
      </c>
      <c r="BW236" s="46">
        <v>7.84</v>
      </c>
      <c r="BX236" s="46">
        <v>9.2799999999999994</v>
      </c>
      <c r="BY236" s="46">
        <v>66.284999999999997</v>
      </c>
      <c r="BZ236" s="46">
        <v>0.7863</v>
      </c>
      <c r="CA236" s="46" t="s">
        <v>18</v>
      </c>
      <c r="CB236" s="46">
        <v>7.75</v>
      </c>
      <c r="CC236" s="46">
        <v>7.85</v>
      </c>
      <c r="CD236" s="46">
        <v>9.3859999999999992</v>
      </c>
      <c r="CE236" s="46">
        <v>67.042000000000002</v>
      </c>
      <c r="CF236" s="46">
        <v>0.82899999999999996</v>
      </c>
      <c r="CG236" s="46" t="s">
        <v>18</v>
      </c>
      <c r="CH236" s="46">
        <v>7.75</v>
      </c>
      <c r="CI236" s="46">
        <v>7.85</v>
      </c>
      <c r="CJ236" s="46">
        <v>9.31</v>
      </c>
      <c r="CK236" s="46">
        <v>66.501000000000005</v>
      </c>
      <c r="CL236" s="46">
        <v>0.82279999999999998</v>
      </c>
      <c r="CM236" s="46" t="s">
        <v>18</v>
      </c>
      <c r="CN236" s="46">
        <v>7.75</v>
      </c>
      <c r="CO236" s="46">
        <v>7.85</v>
      </c>
      <c r="CP236" s="46">
        <v>8.9499999999999993</v>
      </c>
      <c r="CQ236" s="46">
        <v>63.926000000000002</v>
      </c>
      <c r="CR236" s="46">
        <v>0.77210000000000001</v>
      </c>
      <c r="CS236" s="46" t="s">
        <v>18</v>
      </c>
    </row>
    <row r="237" spans="1:97" ht="15.75" customHeight="1" x14ac:dyDescent="0.25">
      <c r="A237" s="46" t="s">
        <v>122</v>
      </c>
      <c r="B237" s="46">
        <v>8</v>
      </c>
      <c r="C237" s="46">
        <v>12</v>
      </c>
      <c r="D237" s="46" t="s">
        <v>34</v>
      </c>
      <c r="E237" s="46">
        <v>14</v>
      </c>
      <c r="F237" s="46">
        <v>1</v>
      </c>
      <c r="G237" s="46">
        <v>3</v>
      </c>
      <c r="H237" s="46">
        <v>13.89</v>
      </c>
      <c r="I237" s="46">
        <v>13.99</v>
      </c>
      <c r="J237" s="46">
        <v>0.10299999999999999</v>
      </c>
      <c r="K237" s="46">
        <v>3.4249999999999998</v>
      </c>
      <c r="L237" s="46">
        <v>0.81100000000000005</v>
      </c>
      <c r="M237" s="46" t="s">
        <v>18</v>
      </c>
      <c r="N237" s="46">
        <v>13.89</v>
      </c>
      <c r="O237" s="46">
        <v>13.99</v>
      </c>
      <c r="P237" s="46">
        <v>0.13200000000000001</v>
      </c>
      <c r="Q237" s="46">
        <v>4.4029999999999996</v>
      </c>
      <c r="R237" s="46">
        <v>0.84140000000000004</v>
      </c>
      <c r="S237" s="46" t="s">
        <v>18</v>
      </c>
      <c r="T237" s="46">
        <v>13.89</v>
      </c>
      <c r="U237" s="46">
        <v>13.99</v>
      </c>
      <c r="V237" s="46">
        <v>0.115</v>
      </c>
      <c r="W237" s="46">
        <v>3.847</v>
      </c>
      <c r="X237" s="46">
        <v>0.82110000000000005</v>
      </c>
      <c r="Y237" s="46" t="s">
        <v>18</v>
      </c>
      <c r="Z237" s="46">
        <v>13.9</v>
      </c>
      <c r="AA237" s="46">
        <v>14</v>
      </c>
      <c r="AB237" s="46">
        <v>0.20599999999999999</v>
      </c>
      <c r="AC237" s="46">
        <v>6.86</v>
      </c>
      <c r="AD237" s="46">
        <v>0.81920000000000004</v>
      </c>
      <c r="AE237" s="46" t="s">
        <v>18</v>
      </c>
      <c r="AF237" s="46">
        <v>13.9</v>
      </c>
      <c r="AG237" s="46">
        <v>14</v>
      </c>
      <c r="AH237" s="46">
        <v>0.24199999999999999</v>
      </c>
      <c r="AI237" s="46">
        <v>8.08</v>
      </c>
      <c r="AJ237" s="46">
        <v>0.84179999999999999</v>
      </c>
      <c r="AK237" s="46" t="s">
        <v>18</v>
      </c>
      <c r="AL237" s="46">
        <v>13.89</v>
      </c>
      <c r="AM237" s="46">
        <v>13.99</v>
      </c>
      <c r="AN237" s="46">
        <v>0.27400000000000002</v>
      </c>
      <c r="AO237" s="46">
        <v>9.1389999999999993</v>
      </c>
      <c r="AP237" s="46">
        <v>0.79749999999999999</v>
      </c>
      <c r="AQ237" s="46" t="s">
        <v>18</v>
      </c>
      <c r="AR237" s="46">
        <v>13.9</v>
      </c>
      <c r="AS237" s="46">
        <v>14</v>
      </c>
      <c r="AT237" s="46">
        <v>0.95299999999999996</v>
      </c>
      <c r="AU237" s="46">
        <v>31.759</v>
      </c>
      <c r="AV237" s="46">
        <v>0.78269999999999995</v>
      </c>
      <c r="AW237" s="46" t="s">
        <v>18</v>
      </c>
      <c r="AX237" s="46">
        <v>13.9</v>
      </c>
      <c r="AY237" s="46">
        <v>14</v>
      </c>
      <c r="AZ237" s="46">
        <v>0.98899999999999999</v>
      </c>
      <c r="BA237" s="46">
        <v>32.968000000000004</v>
      </c>
      <c r="BB237" s="46">
        <v>0.81679999999999997</v>
      </c>
      <c r="BC237" s="46" t="s">
        <v>18</v>
      </c>
      <c r="BD237" s="46">
        <v>13.9</v>
      </c>
      <c r="BE237" s="46">
        <v>14</v>
      </c>
      <c r="BF237" s="46">
        <v>0.90700000000000003</v>
      </c>
      <c r="BG237" s="46">
        <v>30.228999999999999</v>
      </c>
      <c r="BH237" s="46">
        <v>0.77459999999999996</v>
      </c>
      <c r="BI237" s="46" t="s">
        <v>18</v>
      </c>
      <c r="BJ237" s="46">
        <v>13.9</v>
      </c>
      <c r="BK237" s="46">
        <v>14</v>
      </c>
      <c r="BL237" s="46">
        <v>1.5680000000000001</v>
      </c>
      <c r="BM237" s="46">
        <v>52.267000000000003</v>
      </c>
      <c r="BN237" s="46">
        <v>0.81679999999999997</v>
      </c>
      <c r="BO237" s="46" t="s">
        <v>18</v>
      </c>
      <c r="BP237" s="46">
        <v>13.89</v>
      </c>
      <c r="BQ237" s="46">
        <v>13.99</v>
      </c>
      <c r="BR237" s="46">
        <v>1.5660000000000001</v>
      </c>
      <c r="BS237" s="46">
        <v>52.213999999999999</v>
      </c>
      <c r="BT237" s="46">
        <v>0.8135</v>
      </c>
      <c r="BU237" s="46" t="s">
        <v>18</v>
      </c>
      <c r="BV237" s="46">
        <v>13.89</v>
      </c>
      <c r="BW237" s="46">
        <v>13.99</v>
      </c>
      <c r="BX237" s="46">
        <v>1.492</v>
      </c>
      <c r="BY237" s="46">
        <v>49.728999999999999</v>
      </c>
      <c r="BZ237" s="46">
        <v>0.55489999999999995</v>
      </c>
      <c r="CA237" s="46" t="s">
        <v>18</v>
      </c>
      <c r="CB237" s="46">
        <v>13.89</v>
      </c>
      <c r="CC237" s="46">
        <v>14</v>
      </c>
      <c r="CD237" s="46">
        <v>1.629</v>
      </c>
      <c r="CE237" s="46">
        <v>54.305</v>
      </c>
      <c r="CF237" s="46">
        <v>0.81289999999999996</v>
      </c>
      <c r="CG237" s="46" t="s">
        <v>18</v>
      </c>
      <c r="CH237" s="46">
        <v>13.89</v>
      </c>
      <c r="CI237" s="46">
        <v>13.99</v>
      </c>
      <c r="CJ237" s="46">
        <v>1.5780000000000001</v>
      </c>
      <c r="CK237" s="46">
        <v>52.609000000000002</v>
      </c>
      <c r="CL237" s="46">
        <v>0.81320000000000003</v>
      </c>
      <c r="CM237" s="46" t="s">
        <v>18</v>
      </c>
      <c r="CN237" s="46">
        <v>13.72</v>
      </c>
      <c r="CO237" s="46">
        <v>13.79</v>
      </c>
      <c r="CP237" s="46">
        <v>1.607</v>
      </c>
      <c r="CQ237" s="46">
        <v>53.557000000000002</v>
      </c>
      <c r="CR237" s="46">
        <v>0.8377</v>
      </c>
      <c r="CS237" s="46" t="s">
        <v>18</v>
      </c>
    </row>
    <row r="238" spans="1:97" ht="15.75" customHeight="1" x14ac:dyDescent="0.25">
      <c r="A238" s="46" t="s">
        <v>122</v>
      </c>
      <c r="B238" s="46">
        <v>10</v>
      </c>
      <c r="C238" s="46">
        <v>16</v>
      </c>
      <c r="D238" s="46" t="s">
        <v>35</v>
      </c>
      <c r="E238" s="46">
        <v>13.12</v>
      </c>
      <c r="F238" s="46">
        <v>2</v>
      </c>
      <c r="G238" s="46">
        <v>5</v>
      </c>
      <c r="H238" s="46">
        <v>12.97</v>
      </c>
      <c r="I238" s="46">
        <v>13.25</v>
      </c>
      <c r="J238" s="46">
        <v>4.2999999999999997E-2</v>
      </c>
      <c r="K238" s="46">
        <v>0.86899999999999999</v>
      </c>
      <c r="L238" s="46">
        <v>0.96020000000000005</v>
      </c>
      <c r="M238" s="46" t="s">
        <v>19</v>
      </c>
      <c r="N238" s="46">
        <v>12.97</v>
      </c>
      <c r="O238" s="46">
        <v>13.25</v>
      </c>
      <c r="P238" s="46">
        <v>4.5999999999999999E-2</v>
      </c>
      <c r="Q238" s="46">
        <v>0.92700000000000005</v>
      </c>
      <c r="R238" s="46">
        <v>0.95709999999999995</v>
      </c>
      <c r="S238" s="46" t="s">
        <v>19</v>
      </c>
      <c r="T238" s="46">
        <v>12.97</v>
      </c>
      <c r="U238" s="46">
        <v>13.25</v>
      </c>
      <c r="V238" s="46">
        <v>4.2999999999999997E-2</v>
      </c>
      <c r="W238" s="46">
        <v>0.86499999999999999</v>
      </c>
      <c r="X238" s="46">
        <v>0.96460000000000001</v>
      </c>
      <c r="Y238" s="46" t="s">
        <v>19</v>
      </c>
      <c r="Z238" s="46">
        <v>12.97</v>
      </c>
      <c r="AA238" s="46">
        <v>13.26</v>
      </c>
      <c r="AB238" s="46">
        <v>4.5999999999999999E-2</v>
      </c>
      <c r="AC238" s="46">
        <v>0.91200000000000003</v>
      </c>
      <c r="AD238" s="46">
        <v>0.96840000000000004</v>
      </c>
      <c r="AE238" s="46" t="s">
        <v>19</v>
      </c>
      <c r="AF238" s="46">
        <v>12.97</v>
      </c>
      <c r="AG238" s="46">
        <v>13.26</v>
      </c>
      <c r="AH238" s="46">
        <v>0.05</v>
      </c>
      <c r="AI238" s="46">
        <v>1.0049999999999999</v>
      </c>
      <c r="AJ238" s="46">
        <v>0.96160000000000001</v>
      </c>
      <c r="AK238" s="46" t="s">
        <v>19</v>
      </c>
      <c r="AL238" s="46">
        <v>12.97</v>
      </c>
      <c r="AM238" s="46">
        <v>13.25</v>
      </c>
      <c r="AN238" s="46">
        <v>4.1000000000000002E-2</v>
      </c>
      <c r="AO238" s="46">
        <v>0.82299999999999995</v>
      </c>
      <c r="AP238" s="46">
        <v>0.96199999999999997</v>
      </c>
      <c r="AQ238" s="46" t="s">
        <v>19</v>
      </c>
      <c r="AR238" s="46">
        <v>12.97</v>
      </c>
      <c r="AS238" s="46">
        <v>13.26</v>
      </c>
      <c r="AT238" s="46">
        <v>0.109</v>
      </c>
      <c r="AU238" s="46">
        <v>2.173</v>
      </c>
      <c r="AV238" s="46">
        <v>0.9405</v>
      </c>
      <c r="AW238" s="46" t="s">
        <v>19</v>
      </c>
      <c r="AX238" s="46">
        <v>12.97</v>
      </c>
      <c r="AY238" s="46">
        <v>13.26</v>
      </c>
      <c r="AZ238" s="46">
        <v>6.6000000000000003E-2</v>
      </c>
      <c r="BA238" s="46">
        <v>1.3149999999999999</v>
      </c>
      <c r="BB238" s="46">
        <v>0.96489999999999998</v>
      </c>
      <c r="BC238" s="46" t="s">
        <v>19</v>
      </c>
      <c r="BD238" s="46">
        <v>12.97</v>
      </c>
      <c r="BE238" s="46">
        <v>13.26</v>
      </c>
      <c r="BF238" s="46">
        <v>7.0000000000000007E-2</v>
      </c>
      <c r="BG238" s="46">
        <v>1.4019999999999999</v>
      </c>
      <c r="BH238" s="46">
        <v>0.96260000000000001</v>
      </c>
      <c r="BI238" s="46" t="s">
        <v>19</v>
      </c>
      <c r="BJ238" s="46">
        <v>12.97</v>
      </c>
      <c r="BK238" s="46">
        <v>13.25</v>
      </c>
      <c r="BL238" s="46">
        <v>0.32300000000000001</v>
      </c>
      <c r="BM238" s="46">
        <v>6.4630000000000001</v>
      </c>
      <c r="BN238" s="46">
        <v>0.95589999999999997</v>
      </c>
      <c r="BO238" s="46" t="s">
        <v>19</v>
      </c>
      <c r="BP238" s="46">
        <v>12.97</v>
      </c>
      <c r="BQ238" s="46">
        <v>13.25</v>
      </c>
      <c r="BR238" s="46">
        <v>0.316</v>
      </c>
      <c r="BS238" s="46">
        <v>6.3109999999999999</v>
      </c>
      <c r="BT238" s="46">
        <v>0.9526</v>
      </c>
      <c r="BU238" s="46" t="s">
        <v>19</v>
      </c>
      <c r="BV238" s="46">
        <v>12.97</v>
      </c>
      <c r="BW238" s="46">
        <v>13.26</v>
      </c>
      <c r="BX238" s="46">
        <v>0.29099999999999998</v>
      </c>
      <c r="BY238" s="46">
        <v>5.819</v>
      </c>
      <c r="BZ238" s="46">
        <v>0.96109999999999995</v>
      </c>
      <c r="CA238" s="46" t="s">
        <v>19</v>
      </c>
      <c r="CB238" s="46">
        <v>12.97</v>
      </c>
      <c r="CC238" s="46">
        <v>13.25</v>
      </c>
      <c r="CD238" s="46">
        <v>0.96</v>
      </c>
      <c r="CE238" s="46">
        <v>19.190999999999999</v>
      </c>
      <c r="CF238" s="46">
        <v>0.92210000000000003</v>
      </c>
      <c r="CG238" s="46" t="s">
        <v>19</v>
      </c>
      <c r="CH238" s="46">
        <v>12.97</v>
      </c>
      <c r="CI238" s="46">
        <v>13.25</v>
      </c>
      <c r="CJ238" s="46">
        <v>0.88600000000000001</v>
      </c>
      <c r="CK238" s="46">
        <v>17.713999999999999</v>
      </c>
      <c r="CL238" s="46">
        <v>0.94340000000000002</v>
      </c>
      <c r="CM238" s="46" t="s">
        <v>19</v>
      </c>
      <c r="CN238" s="46">
        <v>12.97</v>
      </c>
      <c r="CO238" s="46">
        <v>13.26</v>
      </c>
      <c r="CP238" s="46">
        <v>0.88100000000000001</v>
      </c>
      <c r="CQ238" s="46">
        <v>17.628</v>
      </c>
      <c r="CR238" s="46">
        <v>0.93579999999999997</v>
      </c>
      <c r="CS238" s="46" t="s">
        <v>19</v>
      </c>
    </row>
    <row r="239" spans="1:97" ht="15.75" customHeight="1" x14ac:dyDescent="0.25">
      <c r="A239" s="46" t="s">
        <v>122</v>
      </c>
      <c r="B239" s="46">
        <v>12</v>
      </c>
      <c r="C239" s="46">
        <v>16</v>
      </c>
      <c r="D239" s="46" t="s">
        <v>36</v>
      </c>
      <c r="E239" s="46">
        <v>10.74</v>
      </c>
      <c r="F239" s="46">
        <v>1</v>
      </c>
      <c r="G239" s="46">
        <v>3</v>
      </c>
      <c r="H239" s="46">
        <v>10.67</v>
      </c>
      <c r="I239" s="46">
        <v>10.85</v>
      </c>
      <c r="J239" s="46">
        <v>1.2E-2</v>
      </c>
      <c r="K239" s="46">
        <v>0.39900000000000002</v>
      </c>
      <c r="L239" s="46">
        <v>0.89239999999999997</v>
      </c>
      <c r="M239" s="46" t="s">
        <v>19</v>
      </c>
      <c r="N239" s="46">
        <v>10.67</v>
      </c>
      <c r="O239" s="46">
        <v>10.85</v>
      </c>
      <c r="P239" s="46">
        <v>2.3E-2</v>
      </c>
      <c r="Q239" s="46">
        <v>0.75800000000000001</v>
      </c>
      <c r="R239" s="46">
        <v>0.8881</v>
      </c>
      <c r="S239" s="46" t="s">
        <v>19</v>
      </c>
      <c r="T239" s="46">
        <v>10.67</v>
      </c>
      <c r="U239" s="46">
        <v>10.85</v>
      </c>
      <c r="V239" s="46">
        <v>2.1000000000000001E-2</v>
      </c>
      <c r="W239" s="46">
        <v>0.70599999999999996</v>
      </c>
      <c r="X239" s="46">
        <v>0.90539999999999998</v>
      </c>
      <c r="Y239" s="46" t="s">
        <v>18</v>
      </c>
      <c r="Z239" s="46">
        <v>10.67</v>
      </c>
      <c r="AA239" s="46">
        <v>10.85</v>
      </c>
      <c r="AB239" s="46">
        <v>1.4999999999999999E-2</v>
      </c>
      <c r="AC239" s="46">
        <v>0.51600000000000001</v>
      </c>
      <c r="AD239" s="46">
        <v>0.89549999999999996</v>
      </c>
      <c r="AE239" s="46" t="s">
        <v>19</v>
      </c>
      <c r="AF239" s="46">
        <v>10.67</v>
      </c>
      <c r="AG239" s="46">
        <v>10.85</v>
      </c>
      <c r="AH239" s="46">
        <v>0.02</v>
      </c>
      <c r="AI239" s="46">
        <v>0.67200000000000004</v>
      </c>
      <c r="AJ239" s="46">
        <v>0.89349999999999996</v>
      </c>
      <c r="AK239" s="46" t="s">
        <v>19</v>
      </c>
      <c r="AL239" s="46">
        <v>10.67</v>
      </c>
      <c r="AM239" s="46">
        <v>10.85</v>
      </c>
      <c r="AN239" s="46">
        <v>3.0000000000000001E-3</v>
      </c>
      <c r="AO239" s="46">
        <v>0.11600000000000001</v>
      </c>
      <c r="AP239" s="46">
        <v>0.89810000000000001</v>
      </c>
      <c r="AQ239" s="46" t="s">
        <v>18</v>
      </c>
      <c r="AR239" s="46">
        <v>10.67</v>
      </c>
      <c r="AS239" s="46">
        <v>10.85</v>
      </c>
      <c r="AT239" s="46">
        <v>2.7E-2</v>
      </c>
      <c r="AU239" s="46">
        <v>0.91100000000000003</v>
      </c>
      <c r="AV239" s="46">
        <v>0.9214</v>
      </c>
      <c r="AW239" s="46" t="s">
        <v>19</v>
      </c>
      <c r="AX239" s="46">
        <v>10.67</v>
      </c>
      <c r="AY239" s="46">
        <v>10.86</v>
      </c>
      <c r="AZ239" s="46">
        <v>1.2E-2</v>
      </c>
      <c r="BA239" s="46">
        <v>0.4</v>
      </c>
      <c r="BB239" s="46">
        <v>0.89339999999999997</v>
      </c>
      <c r="BC239" s="46" t="s">
        <v>18</v>
      </c>
      <c r="BD239" s="46">
        <v>10.67</v>
      </c>
      <c r="BE239" s="46">
        <v>10.86</v>
      </c>
      <c r="BF239" s="46">
        <v>1.7999999999999999E-2</v>
      </c>
      <c r="BG239" s="46">
        <v>0.59599999999999997</v>
      </c>
      <c r="BH239" s="46">
        <v>0.91020000000000001</v>
      </c>
      <c r="BI239" s="46" t="s">
        <v>18</v>
      </c>
      <c r="BJ239" s="46">
        <v>10.67</v>
      </c>
      <c r="BK239" s="46">
        <v>10.86</v>
      </c>
      <c r="BL239" s="46">
        <v>1.7000000000000001E-2</v>
      </c>
      <c r="BM239" s="46">
        <v>0.55300000000000005</v>
      </c>
      <c r="BN239" s="46">
        <v>0.89470000000000005</v>
      </c>
      <c r="BO239" s="46" t="s">
        <v>18</v>
      </c>
      <c r="BP239" s="46">
        <v>10.67</v>
      </c>
      <c r="BQ239" s="46">
        <v>10.85</v>
      </c>
      <c r="BR239" s="46">
        <v>0.02</v>
      </c>
      <c r="BS239" s="46">
        <v>0.65600000000000003</v>
      </c>
      <c r="BT239" s="46">
        <v>0.8952</v>
      </c>
      <c r="BU239" s="46" t="s">
        <v>18</v>
      </c>
      <c r="BV239" s="46">
        <v>10.67</v>
      </c>
      <c r="BW239" s="46">
        <v>10.86</v>
      </c>
      <c r="BX239" s="46">
        <v>2.1999999999999999E-2</v>
      </c>
      <c r="BY239" s="46">
        <v>0.71799999999999997</v>
      </c>
      <c r="BZ239" s="46">
        <v>0.92020000000000002</v>
      </c>
      <c r="CA239" s="46" t="s">
        <v>18</v>
      </c>
      <c r="CB239" s="46">
        <v>10.67</v>
      </c>
      <c r="CC239" s="46">
        <v>10.85</v>
      </c>
      <c r="CD239" s="46">
        <v>4.2999999999999997E-2</v>
      </c>
      <c r="CE239" s="46">
        <v>1.4419999999999999</v>
      </c>
      <c r="CF239" s="46">
        <v>0.90080000000000005</v>
      </c>
      <c r="CG239" s="46" t="s">
        <v>18</v>
      </c>
      <c r="CH239" s="46">
        <v>10.67</v>
      </c>
      <c r="CI239" s="46">
        <v>10.85</v>
      </c>
      <c r="CJ239" s="46">
        <v>2.5000000000000001E-2</v>
      </c>
      <c r="CK239" s="46">
        <v>0.81799999999999995</v>
      </c>
      <c r="CL239" s="46">
        <v>0.89029999999999998</v>
      </c>
      <c r="CM239" s="46" t="s">
        <v>18</v>
      </c>
      <c r="CN239" s="46">
        <v>10.67</v>
      </c>
      <c r="CO239" s="46">
        <v>10.86</v>
      </c>
      <c r="CP239" s="46">
        <v>3.7999999999999999E-2</v>
      </c>
      <c r="CQ239" s="46">
        <v>1.268</v>
      </c>
      <c r="CR239" s="46">
        <v>0.91710000000000003</v>
      </c>
      <c r="CS239" s="46" t="s">
        <v>18</v>
      </c>
    </row>
    <row r="240" spans="1:97" ht="15.75" customHeight="1" x14ac:dyDescent="0.25">
      <c r="A240" s="46" t="s">
        <v>122</v>
      </c>
      <c r="B240" s="46">
        <v>12</v>
      </c>
      <c r="C240" s="46">
        <v>16</v>
      </c>
      <c r="D240" s="46" t="s">
        <v>36</v>
      </c>
      <c r="E240" s="46">
        <v>10.74</v>
      </c>
      <c r="F240" s="46">
        <v>2</v>
      </c>
      <c r="G240" s="46">
        <v>3</v>
      </c>
      <c r="H240" s="46">
        <v>10.57</v>
      </c>
      <c r="I240" s="46">
        <v>11.15</v>
      </c>
      <c r="J240" s="46">
        <v>1E-3</v>
      </c>
      <c r="K240" s="46">
        <v>4.5999999999999999E-2</v>
      </c>
      <c r="L240" s="46">
        <v>0.92910000000000004</v>
      </c>
      <c r="M240" s="46" t="s">
        <v>19</v>
      </c>
      <c r="N240" s="46">
        <v>10.57</v>
      </c>
      <c r="O240" s="46">
        <v>11.15</v>
      </c>
      <c r="P240" s="46">
        <v>8.0000000000000002E-3</v>
      </c>
      <c r="Q240" s="46">
        <v>0.25600000000000001</v>
      </c>
      <c r="R240" s="46">
        <v>0.91439999999999999</v>
      </c>
      <c r="S240" s="46" t="s">
        <v>19</v>
      </c>
      <c r="T240" s="46">
        <v>10.57</v>
      </c>
      <c r="U240" s="46">
        <v>11.15</v>
      </c>
      <c r="V240" s="46">
        <v>2.5999999999999999E-2</v>
      </c>
      <c r="W240" s="46">
        <v>0.85799999999999998</v>
      </c>
      <c r="X240" s="46">
        <v>0.91830000000000001</v>
      </c>
      <c r="Y240" s="46" t="s">
        <v>19</v>
      </c>
      <c r="Z240" s="46">
        <v>10.56</v>
      </c>
      <c r="AA240" s="46">
        <v>11.14</v>
      </c>
      <c r="AB240" s="46">
        <v>7.0000000000000001E-3</v>
      </c>
      <c r="AC240" s="46">
        <v>0.24199999999999999</v>
      </c>
      <c r="AD240" s="46">
        <v>0.92369999999999997</v>
      </c>
      <c r="AE240" s="46" t="s">
        <v>19</v>
      </c>
      <c r="AF240" s="46">
        <v>10.57</v>
      </c>
      <c r="AG240" s="46">
        <v>11.14</v>
      </c>
      <c r="AH240" s="46">
        <v>1.7999999999999999E-2</v>
      </c>
      <c r="AI240" s="46">
        <v>0.58699999999999997</v>
      </c>
      <c r="AJ240" s="46">
        <v>0.92969999999999997</v>
      </c>
      <c r="AK240" s="46" t="s">
        <v>19</v>
      </c>
      <c r="AL240" s="46">
        <v>10.57</v>
      </c>
      <c r="AM240" s="46">
        <v>11.15</v>
      </c>
      <c r="AN240" s="46">
        <v>1.0999999999999999E-2</v>
      </c>
      <c r="AO240" s="46">
        <v>0.38300000000000001</v>
      </c>
      <c r="AP240" s="46">
        <v>0.91820000000000002</v>
      </c>
      <c r="AQ240" s="46" t="s">
        <v>19</v>
      </c>
      <c r="AR240" s="46">
        <v>10.57</v>
      </c>
      <c r="AS240" s="46">
        <v>11.14</v>
      </c>
      <c r="AT240" s="46">
        <v>8.0000000000000002E-3</v>
      </c>
      <c r="AU240" s="46">
        <v>0.27200000000000002</v>
      </c>
      <c r="AV240" s="46">
        <v>0.92369999999999997</v>
      </c>
      <c r="AW240" s="46" t="s">
        <v>19</v>
      </c>
      <c r="AX240" s="46">
        <v>10.57</v>
      </c>
      <c r="AY240" s="46">
        <v>11.15</v>
      </c>
      <c r="AZ240" s="46">
        <v>1.2999999999999999E-2</v>
      </c>
      <c r="BA240" s="46">
        <v>0.41799999999999998</v>
      </c>
      <c r="BB240" s="46">
        <v>0.91639999999999999</v>
      </c>
      <c r="BC240" s="46" t="s">
        <v>19</v>
      </c>
      <c r="BD240" s="46">
        <v>10.57</v>
      </c>
      <c r="BE240" s="46">
        <v>11.15</v>
      </c>
      <c r="BF240" s="46">
        <v>1.6E-2</v>
      </c>
      <c r="BG240" s="46">
        <v>0.53300000000000003</v>
      </c>
      <c r="BH240" s="46">
        <v>0.92920000000000003</v>
      </c>
      <c r="BI240" s="46" t="s">
        <v>19</v>
      </c>
      <c r="BJ240" s="46">
        <v>10.57</v>
      </c>
      <c r="BK240" s="46">
        <v>11.15</v>
      </c>
      <c r="BL240" s="46">
        <v>1.9E-2</v>
      </c>
      <c r="BM240" s="46">
        <v>0.623</v>
      </c>
      <c r="BN240" s="46">
        <v>0.91649999999999998</v>
      </c>
      <c r="BO240" s="46" t="s">
        <v>19</v>
      </c>
      <c r="BP240" s="46">
        <v>10.57</v>
      </c>
      <c r="BQ240" s="46">
        <v>11.15</v>
      </c>
      <c r="BR240" s="46">
        <v>0.02</v>
      </c>
      <c r="BS240" s="46">
        <v>0.68300000000000005</v>
      </c>
      <c r="BT240" s="46">
        <v>0.92410000000000003</v>
      </c>
      <c r="BU240" s="46" t="s">
        <v>19</v>
      </c>
      <c r="BV240" s="46">
        <v>10.57</v>
      </c>
      <c r="BW240" s="46">
        <v>11.15</v>
      </c>
      <c r="BX240" s="46">
        <v>2.1000000000000001E-2</v>
      </c>
      <c r="BY240" s="46">
        <v>0.70599999999999996</v>
      </c>
      <c r="BZ240" s="46">
        <v>0.93159999999999998</v>
      </c>
      <c r="CA240" s="46" t="s">
        <v>19</v>
      </c>
      <c r="CB240" s="46">
        <v>10.57</v>
      </c>
      <c r="CC240" s="46">
        <v>11.14</v>
      </c>
      <c r="CD240" s="46">
        <v>2.7E-2</v>
      </c>
      <c r="CE240" s="46">
        <v>0.88900000000000001</v>
      </c>
      <c r="CF240" s="46">
        <v>0.91559999999999997</v>
      </c>
      <c r="CG240" s="46" t="s">
        <v>19</v>
      </c>
      <c r="CH240" s="46">
        <v>10.57</v>
      </c>
      <c r="CI240" s="46">
        <v>11.15</v>
      </c>
      <c r="CJ240" s="46">
        <v>2.1999999999999999E-2</v>
      </c>
      <c r="CK240" s="46">
        <v>0.72299999999999998</v>
      </c>
      <c r="CL240" s="46">
        <v>0.92249999999999999</v>
      </c>
      <c r="CM240" s="46" t="s">
        <v>19</v>
      </c>
      <c r="CN240" s="46">
        <v>10.57</v>
      </c>
      <c r="CO240" s="46">
        <v>11.15</v>
      </c>
      <c r="CP240" s="46">
        <v>2.9000000000000001E-2</v>
      </c>
      <c r="CQ240" s="46">
        <v>0.96499999999999997</v>
      </c>
      <c r="CR240" s="46">
        <v>0.92079999999999995</v>
      </c>
      <c r="CS240" s="46" t="s">
        <v>19</v>
      </c>
    </row>
    <row r="241" spans="1:97" ht="15.75" customHeight="1" x14ac:dyDescent="0.25">
      <c r="A241" s="46" t="s">
        <v>122</v>
      </c>
      <c r="B241" s="46">
        <v>12</v>
      </c>
      <c r="C241" s="46">
        <v>27</v>
      </c>
      <c r="D241" s="46" t="s">
        <v>37</v>
      </c>
      <c r="E241" s="46">
        <v>10.59</v>
      </c>
      <c r="F241" s="46">
        <v>2</v>
      </c>
      <c r="G241" s="46">
        <v>14</v>
      </c>
      <c r="H241" s="46">
        <v>10.4</v>
      </c>
      <c r="I241" s="46">
        <v>10.81</v>
      </c>
      <c r="J241" s="46">
        <v>0.247</v>
      </c>
      <c r="K241" s="46">
        <v>1.766</v>
      </c>
      <c r="L241" s="46">
        <v>0.94730000000000003</v>
      </c>
      <c r="M241" s="46" t="s">
        <v>19</v>
      </c>
      <c r="N241" s="46">
        <v>10.4</v>
      </c>
      <c r="O241" s="46">
        <v>10.81</v>
      </c>
      <c r="P241" s="46">
        <v>0.26300000000000001</v>
      </c>
      <c r="Q241" s="46">
        <v>1.8759999999999999</v>
      </c>
      <c r="R241" s="46">
        <v>0.93959999999999999</v>
      </c>
      <c r="S241" s="46" t="s">
        <v>19</v>
      </c>
      <c r="T241" s="46">
        <v>10.4</v>
      </c>
      <c r="U241" s="46">
        <v>10.81</v>
      </c>
      <c r="V241" s="46">
        <v>0.25700000000000001</v>
      </c>
      <c r="W241" s="46">
        <v>1.839</v>
      </c>
      <c r="X241" s="46">
        <v>0.95099999999999996</v>
      </c>
      <c r="Y241" s="46" t="s">
        <v>19</v>
      </c>
      <c r="Z241" s="46">
        <v>10.4</v>
      </c>
      <c r="AA241" s="46">
        <v>10.81</v>
      </c>
      <c r="AB241" s="46">
        <v>0.28799999999999998</v>
      </c>
      <c r="AC241" s="46">
        <v>2.0609999999999999</v>
      </c>
      <c r="AD241" s="46">
        <v>0.94310000000000005</v>
      </c>
      <c r="AE241" s="46" t="s">
        <v>19</v>
      </c>
      <c r="AF241" s="46">
        <v>10.4</v>
      </c>
      <c r="AG241" s="46">
        <v>10.81</v>
      </c>
      <c r="AH241" s="46">
        <v>0.318</v>
      </c>
      <c r="AI241" s="46">
        <v>2.2730000000000001</v>
      </c>
      <c r="AJ241" s="46">
        <v>0.9415</v>
      </c>
      <c r="AK241" s="46" t="s">
        <v>19</v>
      </c>
      <c r="AL241" s="46">
        <v>10.4</v>
      </c>
      <c r="AM241" s="46">
        <v>10.81</v>
      </c>
      <c r="AN241" s="46">
        <v>0.31900000000000001</v>
      </c>
      <c r="AO241" s="46">
        <v>2.2810000000000001</v>
      </c>
      <c r="AP241" s="46">
        <v>0.93710000000000004</v>
      </c>
      <c r="AQ241" s="46" t="s">
        <v>19</v>
      </c>
      <c r="AR241" s="46">
        <v>10.4</v>
      </c>
      <c r="AS241" s="46">
        <v>10.81</v>
      </c>
      <c r="AT241" s="46">
        <v>0.48199999999999998</v>
      </c>
      <c r="AU241" s="46">
        <v>3.4390000000000001</v>
      </c>
      <c r="AV241" s="46">
        <v>0.94530000000000003</v>
      </c>
      <c r="AW241" s="46" t="s">
        <v>19</v>
      </c>
      <c r="AX241" s="46">
        <v>10.4</v>
      </c>
      <c r="AY241" s="46">
        <v>10.82</v>
      </c>
      <c r="AZ241" s="46">
        <v>0.503</v>
      </c>
      <c r="BA241" s="46">
        <v>3.593</v>
      </c>
      <c r="BB241" s="46">
        <v>0.94220000000000004</v>
      </c>
      <c r="BC241" s="46" t="s">
        <v>19</v>
      </c>
      <c r="BD241" s="46">
        <v>10.4</v>
      </c>
      <c r="BE241" s="46">
        <v>10.82</v>
      </c>
      <c r="BF241" s="46">
        <v>0.52100000000000002</v>
      </c>
      <c r="BG241" s="46">
        <v>3.72</v>
      </c>
      <c r="BH241" s="46">
        <v>0.93859999999999999</v>
      </c>
      <c r="BI241" s="46" t="s">
        <v>19</v>
      </c>
      <c r="BJ241" s="46">
        <v>10.4</v>
      </c>
      <c r="BK241" s="46">
        <v>10.81</v>
      </c>
      <c r="BL241" s="46">
        <v>0.71299999999999997</v>
      </c>
      <c r="BM241" s="46">
        <v>5.0919999999999996</v>
      </c>
      <c r="BN241" s="46">
        <v>0.91339999999999999</v>
      </c>
      <c r="BO241" s="46" t="s">
        <v>19</v>
      </c>
      <c r="BP241" s="46">
        <v>10.4</v>
      </c>
      <c r="BQ241" s="46">
        <v>10.81</v>
      </c>
      <c r="BR241" s="46">
        <v>0.74299999999999999</v>
      </c>
      <c r="BS241" s="46">
        <v>5.3049999999999997</v>
      </c>
      <c r="BT241" s="46">
        <v>0.94479999999999997</v>
      </c>
      <c r="BU241" s="46" t="s">
        <v>19</v>
      </c>
      <c r="BV241" s="46">
        <v>10.4</v>
      </c>
      <c r="BW241" s="46">
        <v>10.81</v>
      </c>
      <c r="BX241" s="46">
        <v>0.78500000000000003</v>
      </c>
      <c r="BY241" s="46">
        <v>5.6079999999999997</v>
      </c>
      <c r="BZ241" s="46">
        <v>0.93779999999999997</v>
      </c>
      <c r="CA241" s="46" t="s">
        <v>19</v>
      </c>
      <c r="CB241" s="46">
        <v>10.4</v>
      </c>
      <c r="CC241" s="46">
        <v>10.81</v>
      </c>
      <c r="CD241" s="46">
        <v>1.288</v>
      </c>
      <c r="CE241" s="46">
        <v>9.1989999999999998</v>
      </c>
      <c r="CF241" s="46">
        <v>0.93089999999999995</v>
      </c>
      <c r="CG241" s="46" t="s">
        <v>19</v>
      </c>
      <c r="CH241" s="46">
        <v>10.4</v>
      </c>
      <c r="CI241" s="46">
        <v>10.81</v>
      </c>
      <c r="CJ241" s="46">
        <v>1.292</v>
      </c>
      <c r="CK241" s="46">
        <v>9.2289999999999992</v>
      </c>
      <c r="CL241" s="46">
        <v>0.93630000000000002</v>
      </c>
      <c r="CM241" s="46" t="s">
        <v>19</v>
      </c>
      <c r="CN241" s="46">
        <v>10.4</v>
      </c>
      <c r="CO241" s="46">
        <v>10.81</v>
      </c>
      <c r="CP241" s="46">
        <v>1.2589999999999999</v>
      </c>
      <c r="CQ241" s="46">
        <v>8.9949999999999992</v>
      </c>
      <c r="CR241" s="46">
        <v>0.94059999999999999</v>
      </c>
      <c r="CS241" s="46" t="s">
        <v>19</v>
      </c>
    </row>
    <row r="242" spans="1:97" ht="15.75" customHeight="1" x14ac:dyDescent="0.25">
      <c r="A242" s="46" t="s">
        <v>122</v>
      </c>
      <c r="B242" s="46">
        <v>12</v>
      </c>
      <c r="C242" s="46">
        <v>27</v>
      </c>
      <c r="D242" s="46" t="s">
        <v>37</v>
      </c>
      <c r="E242" s="46">
        <v>10.59</v>
      </c>
      <c r="F242" s="46">
        <v>3</v>
      </c>
      <c r="G242" s="46">
        <v>14</v>
      </c>
      <c r="H242" s="46">
        <v>10.45</v>
      </c>
      <c r="I242" s="46">
        <v>11.04</v>
      </c>
      <c r="J242" s="46">
        <v>0.22500000000000001</v>
      </c>
      <c r="K242" s="46">
        <v>1.6040000000000001</v>
      </c>
      <c r="L242" s="46">
        <v>0.91990000000000005</v>
      </c>
      <c r="M242" s="46" t="s">
        <v>19</v>
      </c>
      <c r="N242" s="46">
        <v>10.45</v>
      </c>
      <c r="O242" s="46">
        <v>11.04</v>
      </c>
      <c r="P242" s="46">
        <v>0.23599999999999999</v>
      </c>
      <c r="Q242" s="46">
        <v>1.6850000000000001</v>
      </c>
      <c r="R242" s="46">
        <v>0.91090000000000004</v>
      </c>
      <c r="S242" s="46" t="s">
        <v>19</v>
      </c>
      <c r="T242" s="46">
        <v>10.45</v>
      </c>
      <c r="U242" s="46">
        <v>11.04</v>
      </c>
      <c r="V242" s="46">
        <v>0.24299999999999999</v>
      </c>
      <c r="W242" s="46">
        <v>1.732</v>
      </c>
      <c r="X242" s="46">
        <v>0.92030000000000001</v>
      </c>
      <c r="Y242" s="46" t="s">
        <v>19</v>
      </c>
      <c r="Z242" s="46">
        <v>10.45</v>
      </c>
      <c r="AA242" s="46">
        <v>11.03</v>
      </c>
      <c r="AB242" s="46">
        <v>0.26700000000000002</v>
      </c>
      <c r="AC242" s="46">
        <v>1.9039999999999999</v>
      </c>
      <c r="AD242" s="46">
        <v>0.92220000000000002</v>
      </c>
      <c r="AE242" s="46" t="s">
        <v>19</v>
      </c>
      <c r="AF242" s="46">
        <v>10.45</v>
      </c>
      <c r="AG242" s="46">
        <v>11.04</v>
      </c>
      <c r="AH242" s="46">
        <v>0.308</v>
      </c>
      <c r="AI242" s="46">
        <v>2.2000000000000002</v>
      </c>
      <c r="AJ242" s="46">
        <v>0.92259999999999998</v>
      </c>
      <c r="AK242" s="46" t="s">
        <v>19</v>
      </c>
      <c r="AL242" s="46">
        <v>10.45</v>
      </c>
      <c r="AM242" s="46">
        <v>11.04</v>
      </c>
      <c r="AN242" s="46">
        <v>0.28299999999999997</v>
      </c>
      <c r="AO242" s="46">
        <v>2.0230000000000001</v>
      </c>
      <c r="AP242" s="46">
        <v>0.92359999999999998</v>
      </c>
      <c r="AQ242" s="46" t="s">
        <v>19</v>
      </c>
      <c r="AR242" s="46">
        <v>10.45</v>
      </c>
      <c r="AS242" s="46">
        <v>11.04</v>
      </c>
      <c r="AT242" s="46">
        <v>0.48699999999999999</v>
      </c>
      <c r="AU242" s="46">
        <v>3.4790000000000001</v>
      </c>
      <c r="AV242" s="46">
        <v>0.92979999999999996</v>
      </c>
      <c r="AW242" s="46" t="s">
        <v>19</v>
      </c>
      <c r="AX242" s="46">
        <v>10.46</v>
      </c>
      <c r="AY242" s="46">
        <v>11.04</v>
      </c>
      <c r="AZ242" s="46">
        <v>0.45800000000000002</v>
      </c>
      <c r="BA242" s="46">
        <v>3.2719999999999998</v>
      </c>
      <c r="BB242" s="46">
        <v>0.91990000000000005</v>
      </c>
      <c r="BC242" s="46" t="s">
        <v>19</v>
      </c>
      <c r="BD242" s="46">
        <v>10.45</v>
      </c>
      <c r="BE242" s="46">
        <v>11.04</v>
      </c>
      <c r="BF242" s="46">
        <v>0.48099999999999998</v>
      </c>
      <c r="BG242" s="46">
        <v>3.4319999999999999</v>
      </c>
      <c r="BH242" s="46">
        <v>0.92849999999999999</v>
      </c>
      <c r="BI242" s="46" t="s">
        <v>19</v>
      </c>
      <c r="BJ242" s="46">
        <v>10.45</v>
      </c>
      <c r="BK242" s="46">
        <v>11.04</v>
      </c>
      <c r="BL242" s="46">
        <v>0.69399999999999995</v>
      </c>
      <c r="BM242" s="46">
        <v>4.96</v>
      </c>
      <c r="BN242" s="46">
        <v>0.9022</v>
      </c>
      <c r="BO242" s="46" t="s">
        <v>19</v>
      </c>
      <c r="BP242" s="46">
        <v>10.45</v>
      </c>
      <c r="BQ242" s="46">
        <v>11.04</v>
      </c>
      <c r="BR242" s="46">
        <v>0.71099999999999997</v>
      </c>
      <c r="BS242" s="46">
        <v>5.0810000000000004</v>
      </c>
      <c r="BT242" s="46">
        <v>0.92479999999999996</v>
      </c>
      <c r="BU242" s="46" t="s">
        <v>19</v>
      </c>
      <c r="BV242" s="46">
        <v>10.45</v>
      </c>
      <c r="BW242" s="46">
        <v>11.04</v>
      </c>
      <c r="BX242" s="46">
        <v>0.76900000000000002</v>
      </c>
      <c r="BY242" s="46">
        <v>5.4939999999999998</v>
      </c>
      <c r="BZ242" s="46">
        <v>0.91410000000000002</v>
      </c>
      <c r="CA242" s="46" t="s">
        <v>19</v>
      </c>
      <c r="CB242" s="46">
        <v>10.45</v>
      </c>
      <c r="CC242" s="46">
        <v>11.04</v>
      </c>
      <c r="CD242" s="46">
        <v>1.284</v>
      </c>
      <c r="CE242" s="46">
        <v>9.1690000000000005</v>
      </c>
      <c r="CF242" s="46">
        <v>0.91069999999999995</v>
      </c>
      <c r="CG242" s="46" t="s">
        <v>19</v>
      </c>
      <c r="CH242" s="46">
        <v>10.45</v>
      </c>
      <c r="CI242" s="46">
        <v>11.04</v>
      </c>
      <c r="CJ242" s="46">
        <v>1.2509999999999999</v>
      </c>
      <c r="CK242" s="46">
        <v>8.9369999999999994</v>
      </c>
      <c r="CL242" s="46">
        <v>0.9103</v>
      </c>
      <c r="CM242" s="46" t="s">
        <v>19</v>
      </c>
      <c r="CN242" s="46">
        <v>10.45</v>
      </c>
      <c r="CO242" s="46">
        <v>11.04</v>
      </c>
      <c r="CP242" s="46">
        <v>1.2689999999999999</v>
      </c>
      <c r="CQ242" s="46">
        <v>9.0619999999999994</v>
      </c>
      <c r="CR242" s="46">
        <v>0.92449999999999999</v>
      </c>
      <c r="CS242" s="46" t="s">
        <v>19</v>
      </c>
    </row>
    <row r="243" spans="1:97" ht="15.75" customHeight="1" x14ac:dyDescent="0.25">
      <c r="A243" s="46" t="s">
        <v>122</v>
      </c>
      <c r="B243" s="46">
        <v>13</v>
      </c>
      <c r="C243" s="46">
        <v>27</v>
      </c>
      <c r="D243" s="46" t="s">
        <v>38</v>
      </c>
      <c r="E243" s="46">
        <v>8.84</v>
      </c>
      <c r="F243" s="46">
        <v>3</v>
      </c>
      <c r="G243" s="46">
        <v>13</v>
      </c>
      <c r="H243" s="46">
        <v>8.8000000000000007</v>
      </c>
      <c r="I243" s="46">
        <v>9.11</v>
      </c>
      <c r="J243" s="46">
        <v>0.26700000000000002</v>
      </c>
      <c r="K243" s="46">
        <v>2.0539999999999998</v>
      </c>
      <c r="L243" s="46">
        <v>0.94430000000000003</v>
      </c>
      <c r="M243" s="46" t="s">
        <v>19</v>
      </c>
      <c r="N243" s="46">
        <v>8.8000000000000007</v>
      </c>
      <c r="O243" s="46">
        <v>9.11</v>
      </c>
      <c r="P243" s="46">
        <v>0.26</v>
      </c>
      <c r="Q243" s="46">
        <v>1.998</v>
      </c>
      <c r="R243" s="46">
        <v>0.93420000000000003</v>
      </c>
      <c r="S243" s="46" t="s">
        <v>19</v>
      </c>
      <c r="T243" s="46">
        <v>8.8000000000000007</v>
      </c>
      <c r="U243" s="46">
        <v>9.1199999999999992</v>
      </c>
      <c r="V243" s="46">
        <v>0.249</v>
      </c>
      <c r="W243" s="46">
        <v>1.919</v>
      </c>
      <c r="X243" s="46">
        <v>0.94910000000000005</v>
      </c>
      <c r="Y243" s="46" t="s">
        <v>19</v>
      </c>
      <c r="Z243" s="46">
        <v>8.7899999999999991</v>
      </c>
      <c r="AA243" s="46">
        <v>9.11</v>
      </c>
      <c r="AB243" s="46">
        <v>0.27800000000000002</v>
      </c>
      <c r="AC243" s="46">
        <v>2.137</v>
      </c>
      <c r="AD243" s="46">
        <v>0.9335</v>
      </c>
      <c r="AE243" s="46" t="s">
        <v>19</v>
      </c>
      <c r="AF243" s="46">
        <v>8.7899999999999991</v>
      </c>
      <c r="AG243" s="46">
        <v>9.11</v>
      </c>
      <c r="AH243" s="46">
        <v>0.34399999999999997</v>
      </c>
      <c r="AI243" s="46">
        <v>2.6419999999999999</v>
      </c>
      <c r="AJ243" s="46">
        <v>0.93899999999999995</v>
      </c>
      <c r="AK243" s="46" t="s">
        <v>19</v>
      </c>
      <c r="AL243" s="46">
        <v>8.7899999999999991</v>
      </c>
      <c r="AM243" s="46">
        <v>9.11</v>
      </c>
      <c r="AN243" s="46">
        <v>0.29599999999999999</v>
      </c>
      <c r="AO243" s="46">
        <v>2.2759999999999998</v>
      </c>
      <c r="AP243" s="46">
        <v>0.94499999999999995</v>
      </c>
      <c r="AQ243" s="46" t="s">
        <v>19</v>
      </c>
      <c r="AR243" s="46">
        <v>8.7899999999999991</v>
      </c>
      <c r="AS243" s="46">
        <v>9.11</v>
      </c>
      <c r="AT243" s="46">
        <v>0.504</v>
      </c>
      <c r="AU243" s="46">
        <v>3.879</v>
      </c>
      <c r="AV243" s="46">
        <v>0.95889999999999997</v>
      </c>
      <c r="AW243" s="46" t="s">
        <v>19</v>
      </c>
      <c r="AX243" s="46">
        <v>8.7899999999999991</v>
      </c>
      <c r="AY243" s="46">
        <v>9.11</v>
      </c>
      <c r="AZ243" s="46">
        <v>0.49399999999999999</v>
      </c>
      <c r="BA243" s="46">
        <v>3.8010000000000002</v>
      </c>
      <c r="BB243" s="46">
        <v>0.94330000000000003</v>
      </c>
      <c r="BC243" s="46" t="s">
        <v>19</v>
      </c>
      <c r="BD243" s="46">
        <v>8.7899999999999991</v>
      </c>
      <c r="BE243" s="46">
        <v>9.11</v>
      </c>
      <c r="BF243" s="46">
        <v>0.52300000000000002</v>
      </c>
      <c r="BG243" s="46">
        <v>4.0209999999999999</v>
      </c>
      <c r="BH243" s="46">
        <v>0.94710000000000005</v>
      </c>
      <c r="BI243" s="46" t="s">
        <v>19</v>
      </c>
      <c r="BJ243" s="46">
        <v>8.7899999999999991</v>
      </c>
      <c r="BK243" s="46">
        <v>9.11</v>
      </c>
      <c r="BL243" s="46">
        <v>0.72399999999999998</v>
      </c>
      <c r="BM243" s="46">
        <v>5.5670000000000002</v>
      </c>
      <c r="BN243" s="46">
        <v>0.95120000000000005</v>
      </c>
      <c r="BO243" s="46" t="s">
        <v>19</v>
      </c>
      <c r="BP243" s="46">
        <v>8.8000000000000007</v>
      </c>
      <c r="BQ243" s="46">
        <v>9.1199999999999992</v>
      </c>
      <c r="BR243" s="46">
        <v>0.71799999999999997</v>
      </c>
      <c r="BS243" s="46">
        <v>5.5190000000000001</v>
      </c>
      <c r="BT243" s="46">
        <v>0.95540000000000003</v>
      </c>
      <c r="BU243" s="46" t="s">
        <v>19</v>
      </c>
      <c r="BV243" s="46">
        <v>8.8000000000000007</v>
      </c>
      <c r="BW243" s="46">
        <v>9.1199999999999992</v>
      </c>
      <c r="BX243" s="46">
        <v>0.75800000000000001</v>
      </c>
      <c r="BY243" s="46">
        <v>5.8319999999999999</v>
      </c>
      <c r="BZ243" s="46">
        <v>0.95309999999999995</v>
      </c>
      <c r="CA243" s="46" t="s">
        <v>19</v>
      </c>
      <c r="CB243" s="46">
        <v>8.7899999999999991</v>
      </c>
      <c r="CC243" s="46">
        <v>9.11</v>
      </c>
      <c r="CD243" s="46">
        <v>1.2609999999999999</v>
      </c>
      <c r="CE243" s="46">
        <v>9.6980000000000004</v>
      </c>
      <c r="CF243" s="46">
        <v>0.93340000000000001</v>
      </c>
      <c r="CG243" s="46" t="s">
        <v>19</v>
      </c>
      <c r="CH243" s="46">
        <v>8.8000000000000007</v>
      </c>
      <c r="CI243" s="46">
        <v>9.1199999999999992</v>
      </c>
      <c r="CJ243" s="46">
        <v>1.208</v>
      </c>
      <c r="CK243" s="46">
        <v>9.2889999999999997</v>
      </c>
      <c r="CL243" s="46">
        <v>0.93430000000000002</v>
      </c>
      <c r="CM243" s="46" t="s">
        <v>19</v>
      </c>
      <c r="CN243" s="46">
        <v>8.8000000000000007</v>
      </c>
      <c r="CO243" s="46">
        <v>9.1199999999999992</v>
      </c>
      <c r="CP243" s="46">
        <v>1.1930000000000001</v>
      </c>
      <c r="CQ243" s="46">
        <v>9.1750000000000007</v>
      </c>
      <c r="CR243" s="46">
        <v>0.93049999999999999</v>
      </c>
      <c r="CS243" s="46" t="s">
        <v>19</v>
      </c>
    </row>
    <row r="244" spans="1:97" ht="15.75" customHeight="1" x14ac:dyDescent="0.25">
      <c r="A244" s="46" t="s">
        <v>122</v>
      </c>
      <c r="B244" s="46">
        <v>17</v>
      </c>
      <c r="C244" s="46">
        <v>27</v>
      </c>
      <c r="D244" s="46" t="s">
        <v>39</v>
      </c>
      <c r="E244" s="46">
        <v>7.29</v>
      </c>
      <c r="F244" s="46">
        <v>1</v>
      </c>
      <c r="G244" s="46">
        <v>9</v>
      </c>
      <c r="H244" s="46">
        <v>7.06</v>
      </c>
      <c r="I244" s="46">
        <v>7.49</v>
      </c>
      <c r="J244" s="46">
        <v>0.252</v>
      </c>
      <c r="K244" s="46">
        <v>2.8029999999999999</v>
      </c>
      <c r="L244" s="46">
        <v>0.92379999999999995</v>
      </c>
      <c r="M244" s="46" t="s">
        <v>19</v>
      </c>
      <c r="N244" s="46">
        <v>7.06</v>
      </c>
      <c r="O244" s="46">
        <v>7.49</v>
      </c>
      <c r="P244" s="46">
        <v>0.24</v>
      </c>
      <c r="Q244" s="46">
        <v>2.6669999999999998</v>
      </c>
      <c r="R244" s="46">
        <v>0.91190000000000004</v>
      </c>
      <c r="S244" s="46" t="s">
        <v>19</v>
      </c>
      <c r="T244" s="46">
        <v>7.06</v>
      </c>
      <c r="U244" s="46">
        <v>7.49</v>
      </c>
      <c r="V244" s="46">
        <v>0.249</v>
      </c>
      <c r="W244" s="46">
        <v>2.7669999999999999</v>
      </c>
      <c r="X244" s="46">
        <v>0.92490000000000006</v>
      </c>
      <c r="Y244" s="46" t="s">
        <v>19</v>
      </c>
      <c r="Z244" s="46">
        <v>7.06</v>
      </c>
      <c r="AA244" s="46">
        <v>7.48</v>
      </c>
      <c r="AB244" s="46">
        <v>0.29599999999999999</v>
      </c>
      <c r="AC244" s="46">
        <v>3.2890000000000001</v>
      </c>
      <c r="AD244" s="46">
        <v>0.9254</v>
      </c>
      <c r="AE244" s="46" t="s">
        <v>19</v>
      </c>
      <c r="AF244" s="46">
        <v>7.06</v>
      </c>
      <c r="AG244" s="46">
        <v>7.48</v>
      </c>
      <c r="AH244" s="46">
        <v>0.33900000000000002</v>
      </c>
      <c r="AI244" s="46">
        <v>3.7639999999999998</v>
      </c>
      <c r="AJ244" s="46">
        <v>0.92159999999999997</v>
      </c>
      <c r="AK244" s="46" t="s">
        <v>19</v>
      </c>
      <c r="AL244" s="46">
        <v>7.06</v>
      </c>
      <c r="AM244" s="46">
        <v>7.48</v>
      </c>
      <c r="AN244" s="46">
        <v>0.309</v>
      </c>
      <c r="AO244" s="46">
        <v>3.4279999999999999</v>
      </c>
      <c r="AP244" s="46">
        <v>0.92569999999999997</v>
      </c>
      <c r="AQ244" s="46" t="s">
        <v>19</v>
      </c>
      <c r="AR244" s="46">
        <v>7.06</v>
      </c>
      <c r="AS244" s="46">
        <v>7.48</v>
      </c>
      <c r="AT244" s="46">
        <v>0.47299999999999998</v>
      </c>
      <c r="AU244" s="46">
        <v>5.26</v>
      </c>
      <c r="AV244" s="46">
        <v>0.90949999999999998</v>
      </c>
      <c r="AW244" s="46" t="s">
        <v>18</v>
      </c>
      <c r="AX244" s="46">
        <v>7.06</v>
      </c>
      <c r="AY244" s="46">
        <v>7.48</v>
      </c>
      <c r="AZ244" s="46">
        <v>0.443</v>
      </c>
      <c r="BA244" s="46">
        <v>4.9260000000000002</v>
      </c>
      <c r="BB244" s="46">
        <v>0.92190000000000005</v>
      </c>
      <c r="BC244" s="46" t="s">
        <v>19</v>
      </c>
      <c r="BD244" s="46">
        <v>7.06</v>
      </c>
      <c r="BE244" s="46">
        <v>7.48</v>
      </c>
      <c r="BF244" s="46">
        <v>0.45500000000000002</v>
      </c>
      <c r="BG244" s="46">
        <v>5.0570000000000004</v>
      </c>
      <c r="BH244" s="46">
        <v>0.92779999999999996</v>
      </c>
      <c r="BI244" s="46" t="s">
        <v>18</v>
      </c>
      <c r="BJ244" s="46">
        <v>7.06</v>
      </c>
      <c r="BK244" s="46">
        <v>7.49</v>
      </c>
      <c r="BL244" s="46">
        <v>0.55700000000000005</v>
      </c>
      <c r="BM244" s="46">
        <v>6.1849999999999996</v>
      </c>
      <c r="BN244" s="46">
        <v>0.91920000000000002</v>
      </c>
      <c r="BO244" s="46" t="s">
        <v>18</v>
      </c>
      <c r="BP244" s="46">
        <v>7.06</v>
      </c>
      <c r="BQ244" s="46">
        <v>7.49</v>
      </c>
      <c r="BR244" s="46">
        <v>0.53800000000000003</v>
      </c>
      <c r="BS244" s="46">
        <v>5.9770000000000003</v>
      </c>
      <c r="BT244" s="46">
        <v>0.92800000000000005</v>
      </c>
      <c r="BU244" s="46" t="s">
        <v>18</v>
      </c>
      <c r="BV244" s="46">
        <v>7.05</v>
      </c>
      <c r="BW244" s="46">
        <v>7.48</v>
      </c>
      <c r="BX244" s="46">
        <v>0.57199999999999995</v>
      </c>
      <c r="BY244" s="46">
        <v>6.36</v>
      </c>
      <c r="BZ244" s="46">
        <v>0.9133</v>
      </c>
      <c r="CA244" s="46" t="s">
        <v>18</v>
      </c>
      <c r="CB244" s="46">
        <v>7.06</v>
      </c>
      <c r="CC244" s="46">
        <v>7.49</v>
      </c>
      <c r="CD244" s="46">
        <v>0.64700000000000002</v>
      </c>
      <c r="CE244" s="46">
        <v>7.1890000000000001</v>
      </c>
      <c r="CF244" s="46">
        <v>0.92910000000000004</v>
      </c>
      <c r="CG244" s="46" t="s">
        <v>19</v>
      </c>
      <c r="CH244" s="46">
        <v>7.06</v>
      </c>
      <c r="CI244" s="46">
        <v>7.49</v>
      </c>
      <c r="CJ244" s="46">
        <v>0.66500000000000004</v>
      </c>
      <c r="CK244" s="46">
        <v>7.3879999999999999</v>
      </c>
      <c r="CL244" s="46">
        <v>0.9052</v>
      </c>
      <c r="CM244" s="46" t="s">
        <v>18</v>
      </c>
      <c r="CN244" s="46">
        <v>7.05</v>
      </c>
      <c r="CO244" s="46">
        <v>7.48</v>
      </c>
      <c r="CP244" s="46">
        <v>0.69799999999999995</v>
      </c>
      <c r="CQ244" s="46">
        <v>7.7510000000000003</v>
      </c>
      <c r="CR244" s="46">
        <v>0.90269999999999995</v>
      </c>
      <c r="CS244" s="46" t="s">
        <v>18</v>
      </c>
    </row>
    <row r="245" spans="1:97" ht="15.75" customHeight="1" x14ac:dyDescent="0.25">
      <c r="A245" s="46" t="s">
        <v>122</v>
      </c>
      <c r="B245" s="46">
        <v>17</v>
      </c>
      <c r="C245" s="46">
        <v>28</v>
      </c>
      <c r="D245" s="46" t="s">
        <v>40</v>
      </c>
      <c r="E245" s="46">
        <v>9.39</v>
      </c>
      <c r="F245" s="46">
        <v>2</v>
      </c>
      <c r="G245" s="46">
        <v>10</v>
      </c>
      <c r="H245" s="46">
        <v>9.23</v>
      </c>
      <c r="I245" s="46">
        <v>9.42</v>
      </c>
      <c r="J245" s="46">
        <v>0.22700000000000001</v>
      </c>
      <c r="K245" s="46">
        <v>2.2650000000000001</v>
      </c>
      <c r="L245" s="46">
        <v>0.91549999999999998</v>
      </c>
      <c r="M245" s="46" t="s">
        <v>19</v>
      </c>
      <c r="N245" s="46">
        <v>9.23</v>
      </c>
      <c r="O245" s="46">
        <v>9.42</v>
      </c>
      <c r="P245" s="46">
        <v>0.19</v>
      </c>
      <c r="Q245" s="46">
        <v>1.8959999999999999</v>
      </c>
      <c r="R245" s="46">
        <v>0.95230000000000004</v>
      </c>
      <c r="S245" s="46" t="s">
        <v>19</v>
      </c>
      <c r="T245" s="46">
        <v>9.23</v>
      </c>
      <c r="U245" s="46">
        <v>9.42</v>
      </c>
      <c r="V245" s="46">
        <v>0.183</v>
      </c>
      <c r="W245" s="46">
        <v>1.833</v>
      </c>
      <c r="X245" s="46">
        <v>0.90139999999999998</v>
      </c>
      <c r="Y245" s="46" t="s">
        <v>18</v>
      </c>
      <c r="Z245" s="46">
        <v>9.23</v>
      </c>
      <c r="AA245" s="46">
        <v>9.42</v>
      </c>
      <c r="AB245" s="46">
        <v>0.218</v>
      </c>
      <c r="AC245" s="46">
        <v>2.1800000000000002</v>
      </c>
      <c r="AD245" s="46">
        <v>0.92779999999999996</v>
      </c>
      <c r="AE245" s="46" t="s">
        <v>19</v>
      </c>
      <c r="AF245" s="46">
        <v>9.23</v>
      </c>
      <c r="AG245" s="46">
        <v>9.41</v>
      </c>
      <c r="AH245" s="46">
        <v>0.252</v>
      </c>
      <c r="AI245" s="46">
        <v>2.5169999999999999</v>
      </c>
      <c r="AJ245" s="46">
        <v>0.93620000000000003</v>
      </c>
      <c r="AK245" s="46" t="s">
        <v>19</v>
      </c>
      <c r="AL245" s="46">
        <v>9.23</v>
      </c>
      <c r="AM245" s="46">
        <v>9.42</v>
      </c>
      <c r="AN245" s="46">
        <v>0.19500000000000001</v>
      </c>
      <c r="AO245" s="46">
        <v>1.954</v>
      </c>
      <c r="AP245" s="46">
        <v>0.88970000000000005</v>
      </c>
      <c r="AQ245" s="46" t="s">
        <v>18</v>
      </c>
      <c r="AR245" s="46">
        <v>9.23</v>
      </c>
      <c r="AS245" s="46">
        <v>9.42</v>
      </c>
      <c r="AT245" s="46">
        <v>0.34799999999999998</v>
      </c>
      <c r="AU245" s="46">
        <v>3.4820000000000002</v>
      </c>
      <c r="AV245" s="46">
        <v>0.94430000000000003</v>
      </c>
      <c r="AW245" s="46" t="s">
        <v>19</v>
      </c>
      <c r="AX245" s="46">
        <v>9.23</v>
      </c>
      <c r="AY245" s="46">
        <v>9.41</v>
      </c>
      <c r="AZ245" s="46">
        <v>0.32</v>
      </c>
      <c r="BA245" s="46">
        <v>3.198</v>
      </c>
      <c r="BB245" s="46">
        <v>0.91869999999999996</v>
      </c>
      <c r="BC245" s="46" t="s">
        <v>18</v>
      </c>
      <c r="BD245" s="46">
        <v>9.23</v>
      </c>
      <c r="BE245" s="46">
        <v>9.41</v>
      </c>
      <c r="BF245" s="46">
        <v>0.33600000000000002</v>
      </c>
      <c r="BG245" s="46">
        <v>3.3620000000000001</v>
      </c>
      <c r="BH245" s="46">
        <v>0.91479999999999995</v>
      </c>
      <c r="BI245" s="46" t="s">
        <v>18</v>
      </c>
      <c r="BJ245" s="46">
        <v>9.23</v>
      </c>
      <c r="BK245" s="46">
        <v>9.41</v>
      </c>
      <c r="BL245" s="46">
        <v>0.36</v>
      </c>
      <c r="BM245" s="46">
        <v>3.6019999999999999</v>
      </c>
      <c r="BN245" s="46">
        <v>0.94840000000000002</v>
      </c>
      <c r="BO245" s="46" t="s">
        <v>19</v>
      </c>
      <c r="BP245" s="46">
        <v>9.23</v>
      </c>
      <c r="BQ245" s="46">
        <v>9.42</v>
      </c>
      <c r="BR245" s="46">
        <v>0.379</v>
      </c>
      <c r="BS245" s="46">
        <v>3.7930000000000001</v>
      </c>
      <c r="BT245" s="46">
        <v>0.9365</v>
      </c>
      <c r="BU245" s="46" t="s">
        <v>18</v>
      </c>
      <c r="BV245" s="46">
        <v>9.24</v>
      </c>
      <c r="BW245" s="46">
        <v>9.42</v>
      </c>
      <c r="BX245" s="46">
        <v>0.35499999999999998</v>
      </c>
      <c r="BY245" s="46">
        <v>3.5489999999999999</v>
      </c>
      <c r="BZ245" s="46">
        <v>0.85809999999999997</v>
      </c>
      <c r="CA245" s="46" t="s">
        <v>18</v>
      </c>
      <c r="CB245" s="46">
        <v>9.23</v>
      </c>
      <c r="CC245" s="46">
        <v>9.42</v>
      </c>
      <c r="CD245" s="46">
        <v>0.51700000000000002</v>
      </c>
      <c r="CE245" s="46">
        <v>5.1680000000000001</v>
      </c>
      <c r="CF245" s="46">
        <v>0.9214</v>
      </c>
      <c r="CG245" s="46" t="s">
        <v>19</v>
      </c>
      <c r="CH245" s="46">
        <v>9.23</v>
      </c>
      <c r="CI245" s="46">
        <v>9.42</v>
      </c>
      <c r="CJ245" s="46">
        <v>0.442</v>
      </c>
      <c r="CK245" s="46">
        <v>4.4189999999999996</v>
      </c>
      <c r="CL245" s="46">
        <v>0.93940000000000001</v>
      </c>
      <c r="CM245" s="46" t="s">
        <v>18</v>
      </c>
      <c r="CN245" s="46">
        <v>9.24</v>
      </c>
      <c r="CO245" s="46">
        <v>9.42</v>
      </c>
      <c r="CP245" s="46">
        <v>0.51900000000000002</v>
      </c>
      <c r="CQ245" s="46">
        <v>5.194</v>
      </c>
      <c r="CR245" s="46">
        <v>0.9022</v>
      </c>
      <c r="CS245" s="46" t="s">
        <v>18</v>
      </c>
    </row>
    <row r="246" spans="1:97" ht="15.75" customHeight="1" x14ac:dyDescent="0.25">
      <c r="A246" s="46" t="s">
        <v>122</v>
      </c>
      <c r="B246" s="46">
        <v>17</v>
      </c>
      <c r="C246" s="46">
        <v>36</v>
      </c>
      <c r="D246" s="46" t="s">
        <v>41</v>
      </c>
      <c r="E246" s="46">
        <v>11.41</v>
      </c>
      <c r="F246" s="46">
        <v>4</v>
      </c>
      <c r="G246" s="46">
        <v>18</v>
      </c>
      <c r="H246" s="46">
        <v>11.25</v>
      </c>
      <c r="I246" s="46">
        <v>11.52</v>
      </c>
      <c r="J246" s="46">
        <v>0.26</v>
      </c>
      <c r="K246" s="46">
        <v>1.4419999999999999</v>
      </c>
      <c r="L246" s="46">
        <v>0.93200000000000005</v>
      </c>
      <c r="M246" s="46" t="s">
        <v>19</v>
      </c>
      <c r="N246" s="46">
        <v>11.25</v>
      </c>
      <c r="O246" s="46">
        <v>11.52</v>
      </c>
      <c r="P246" s="46">
        <v>0.26</v>
      </c>
      <c r="Q246" s="46">
        <v>1.446</v>
      </c>
      <c r="R246" s="46">
        <v>0.92600000000000005</v>
      </c>
      <c r="S246" s="46" t="s">
        <v>19</v>
      </c>
      <c r="T246" s="46">
        <v>11.25</v>
      </c>
      <c r="U246" s="46">
        <v>11.52</v>
      </c>
      <c r="V246" s="46">
        <v>0.25800000000000001</v>
      </c>
      <c r="W246" s="46">
        <v>1.4339999999999999</v>
      </c>
      <c r="X246" s="46">
        <v>0.92910000000000004</v>
      </c>
      <c r="Y246" s="46" t="s">
        <v>19</v>
      </c>
      <c r="Z246" s="46">
        <v>11.25</v>
      </c>
      <c r="AA246" s="46">
        <v>11.52</v>
      </c>
      <c r="AB246" s="46">
        <v>0.47</v>
      </c>
      <c r="AC246" s="46">
        <v>2.61</v>
      </c>
      <c r="AD246" s="46">
        <v>0.92830000000000001</v>
      </c>
      <c r="AE246" s="46" t="s">
        <v>19</v>
      </c>
      <c r="AF246" s="46">
        <v>11.25</v>
      </c>
      <c r="AG246" s="46">
        <v>11.51</v>
      </c>
      <c r="AH246" s="46">
        <v>0.48699999999999999</v>
      </c>
      <c r="AI246" s="46">
        <v>2.706</v>
      </c>
      <c r="AJ246" s="46">
        <v>0.93100000000000005</v>
      </c>
      <c r="AK246" s="46" t="s">
        <v>19</v>
      </c>
      <c r="AL246" s="46">
        <v>11.25</v>
      </c>
      <c r="AM246" s="46">
        <v>11.51</v>
      </c>
      <c r="AN246" s="46">
        <v>0.53800000000000003</v>
      </c>
      <c r="AO246" s="46">
        <v>2.9860000000000002</v>
      </c>
      <c r="AP246" s="46">
        <v>0.91890000000000005</v>
      </c>
      <c r="AQ246" s="46" t="s">
        <v>19</v>
      </c>
      <c r="AR246" s="46">
        <v>11.25</v>
      </c>
      <c r="AS246" s="46">
        <v>11.51</v>
      </c>
      <c r="AT246" s="46">
        <v>1.391</v>
      </c>
      <c r="AU246" s="46">
        <v>7.7279999999999998</v>
      </c>
      <c r="AV246" s="46">
        <v>0.89359999999999995</v>
      </c>
      <c r="AW246" s="46" t="s">
        <v>19</v>
      </c>
      <c r="AX246" s="46">
        <v>11.25</v>
      </c>
      <c r="AY246" s="46">
        <v>11.52</v>
      </c>
      <c r="AZ246" s="46">
        <v>1.3939999999999999</v>
      </c>
      <c r="BA246" s="46">
        <v>7.7430000000000003</v>
      </c>
      <c r="BB246" s="46">
        <v>0.89970000000000006</v>
      </c>
      <c r="BC246" s="46" t="s">
        <v>19</v>
      </c>
      <c r="BD246" s="46">
        <v>11.25</v>
      </c>
      <c r="BE246" s="46">
        <v>11.52</v>
      </c>
      <c r="BF246" s="46">
        <v>1.341</v>
      </c>
      <c r="BG246" s="46">
        <v>7.452</v>
      </c>
      <c r="BH246" s="46">
        <v>0.90449999999999997</v>
      </c>
      <c r="BI246" s="46" t="s">
        <v>19</v>
      </c>
      <c r="BJ246" s="46">
        <v>11.25</v>
      </c>
      <c r="BK246" s="46">
        <v>11.52</v>
      </c>
      <c r="BL246" s="46">
        <v>2.1070000000000002</v>
      </c>
      <c r="BM246" s="46">
        <v>11.706</v>
      </c>
      <c r="BN246" s="46">
        <v>0.90739999999999998</v>
      </c>
      <c r="BO246" s="46" t="s">
        <v>19</v>
      </c>
      <c r="BP246" s="46">
        <v>11.25</v>
      </c>
      <c r="BQ246" s="46">
        <v>11.52</v>
      </c>
      <c r="BR246" s="46">
        <v>2.0659999999999998</v>
      </c>
      <c r="BS246" s="46">
        <v>11.478999999999999</v>
      </c>
      <c r="BT246" s="46">
        <v>0.89180000000000004</v>
      </c>
      <c r="BU246" s="46" t="s">
        <v>19</v>
      </c>
      <c r="BV246" s="46">
        <v>11.25</v>
      </c>
      <c r="BW246" s="46">
        <v>11.52</v>
      </c>
      <c r="BX246" s="46">
        <v>2.0640000000000001</v>
      </c>
      <c r="BY246" s="46">
        <v>11.468</v>
      </c>
      <c r="BZ246" s="46">
        <v>0.87370000000000003</v>
      </c>
      <c r="CA246" s="46" t="s">
        <v>19</v>
      </c>
      <c r="CB246" s="46">
        <v>11.25</v>
      </c>
      <c r="CC246" s="46">
        <v>11.51</v>
      </c>
      <c r="CD246" s="46">
        <v>3.343</v>
      </c>
      <c r="CE246" s="46">
        <v>18.568999999999999</v>
      </c>
      <c r="CF246" s="46">
        <v>0.8931</v>
      </c>
      <c r="CG246" s="46" t="s">
        <v>19</v>
      </c>
      <c r="CH246" s="46">
        <v>11.25</v>
      </c>
      <c r="CI246" s="46">
        <v>11.52</v>
      </c>
      <c r="CJ246" s="46">
        <v>3.0550000000000002</v>
      </c>
      <c r="CK246" s="46">
        <v>16.972000000000001</v>
      </c>
      <c r="CL246" s="46">
        <v>0.90549999999999997</v>
      </c>
      <c r="CM246" s="46" t="s">
        <v>19</v>
      </c>
      <c r="CN246" s="46">
        <v>11.25</v>
      </c>
      <c r="CO246" s="46">
        <v>11.52</v>
      </c>
      <c r="CP246" s="46">
        <v>3.1360000000000001</v>
      </c>
      <c r="CQ246" s="46">
        <v>17.420000000000002</v>
      </c>
      <c r="CR246" s="46">
        <v>0.80510000000000004</v>
      </c>
      <c r="CS246" s="46" t="s">
        <v>18</v>
      </c>
    </row>
    <row r="247" spans="1:97" ht="15.75" customHeight="1" x14ac:dyDescent="0.25">
      <c r="A247" s="46" t="s">
        <v>122</v>
      </c>
      <c r="B247" s="46">
        <v>28</v>
      </c>
      <c r="C247" s="46">
        <v>36</v>
      </c>
      <c r="D247" s="46" t="s">
        <v>42</v>
      </c>
      <c r="E247" s="46">
        <v>8.68</v>
      </c>
      <c r="F247" s="46">
        <v>1</v>
      </c>
      <c r="G247" s="46">
        <v>7</v>
      </c>
      <c r="H247" s="46">
        <v>8.51</v>
      </c>
      <c r="I247" s="46">
        <v>8.8800000000000008</v>
      </c>
      <c r="J247" s="46">
        <v>0.18099999999999999</v>
      </c>
      <c r="K247" s="46">
        <v>2.5870000000000002</v>
      </c>
      <c r="L247" s="46">
        <v>0.9012</v>
      </c>
      <c r="M247" s="46" t="s">
        <v>19</v>
      </c>
      <c r="N247" s="46">
        <v>8.51</v>
      </c>
      <c r="O247" s="46">
        <v>8.8800000000000008</v>
      </c>
      <c r="P247" s="46">
        <v>0.185</v>
      </c>
      <c r="Q247" s="46">
        <v>2.64</v>
      </c>
      <c r="R247" s="46">
        <v>0.90700000000000003</v>
      </c>
      <c r="S247" s="46" t="s">
        <v>19</v>
      </c>
      <c r="T247" s="46">
        <v>8.51</v>
      </c>
      <c r="U247" s="46">
        <v>8.8800000000000008</v>
      </c>
      <c r="V247" s="46">
        <v>0.17599999999999999</v>
      </c>
      <c r="W247" s="46">
        <v>2.5099999999999998</v>
      </c>
      <c r="X247" s="46">
        <v>0.89690000000000003</v>
      </c>
      <c r="Y247" s="46" t="s">
        <v>19</v>
      </c>
      <c r="Z247" s="46">
        <v>8.51</v>
      </c>
      <c r="AA247" s="46">
        <v>8.8800000000000008</v>
      </c>
      <c r="AB247" s="46">
        <v>0.377</v>
      </c>
      <c r="AC247" s="46">
        <v>5.3849999999999998</v>
      </c>
      <c r="AD247" s="46">
        <v>0.92020000000000002</v>
      </c>
      <c r="AE247" s="46" t="s">
        <v>19</v>
      </c>
      <c r="AF247" s="46">
        <v>8.51</v>
      </c>
      <c r="AG247" s="46">
        <v>8.8800000000000008</v>
      </c>
      <c r="AH247" s="46">
        <v>0.41699999999999998</v>
      </c>
      <c r="AI247" s="46">
        <v>5.9589999999999996</v>
      </c>
      <c r="AJ247" s="46">
        <v>0.90249999999999997</v>
      </c>
      <c r="AK247" s="46" t="s">
        <v>19</v>
      </c>
      <c r="AL247" s="46">
        <v>8.51</v>
      </c>
      <c r="AM247" s="46">
        <v>8.8800000000000008</v>
      </c>
      <c r="AN247" s="46">
        <v>0.47099999999999997</v>
      </c>
      <c r="AO247" s="46">
        <v>6.7229999999999999</v>
      </c>
      <c r="AP247" s="46">
        <v>0.91359999999999997</v>
      </c>
      <c r="AQ247" s="46" t="s">
        <v>18</v>
      </c>
      <c r="AR247" s="46">
        <v>8.51</v>
      </c>
      <c r="AS247" s="46">
        <v>8.8800000000000008</v>
      </c>
      <c r="AT247" s="46">
        <v>1.288</v>
      </c>
      <c r="AU247" s="46">
        <v>18.399000000000001</v>
      </c>
      <c r="AV247" s="46">
        <v>0.89849999999999997</v>
      </c>
      <c r="AW247" s="46" t="s">
        <v>18</v>
      </c>
      <c r="AX247" s="46">
        <v>8.51</v>
      </c>
      <c r="AY247" s="46">
        <v>8.8800000000000008</v>
      </c>
      <c r="AZ247" s="46">
        <v>1.2390000000000001</v>
      </c>
      <c r="BA247" s="46">
        <v>17.704999999999998</v>
      </c>
      <c r="BB247" s="46">
        <v>0.92030000000000001</v>
      </c>
      <c r="BC247" s="46" t="s">
        <v>19</v>
      </c>
      <c r="BD247" s="46">
        <v>8.51</v>
      </c>
      <c r="BE247" s="46">
        <v>8.8800000000000008</v>
      </c>
      <c r="BF247" s="46">
        <v>1.216</v>
      </c>
      <c r="BG247" s="46">
        <v>17.378</v>
      </c>
      <c r="BH247" s="46">
        <v>0.91469999999999996</v>
      </c>
      <c r="BI247" s="46" t="s">
        <v>18</v>
      </c>
      <c r="BJ247" s="46">
        <v>8.51</v>
      </c>
      <c r="BK247" s="46">
        <v>8.8800000000000008</v>
      </c>
      <c r="BL247" s="46">
        <v>1.85</v>
      </c>
      <c r="BM247" s="46">
        <v>26.425000000000001</v>
      </c>
      <c r="BN247" s="46">
        <v>0.92030000000000001</v>
      </c>
      <c r="BO247" s="46" t="s">
        <v>19</v>
      </c>
      <c r="BP247" s="46">
        <v>8.51</v>
      </c>
      <c r="BQ247" s="46">
        <v>8.8800000000000008</v>
      </c>
      <c r="BR247" s="46">
        <v>1.8380000000000001</v>
      </c>
      <c r="BS247" s="46">
        <v>26.260999999999999</v>
      </c>
      <c r="BT247" s="46">
        <v>0.91510000000000002</v>
      </c>
      <c r="BU247" s="46" t="s">
        <v>18</v>
      </c>
      <c r="BV247" s="46">
        <v>8.51</v>
      </c>
      <c r="BW247" s="46">
        <v>8.8800000000000008</v>
      </c>
      <c r="BX247" s="46">
        <v>1.744</v>
      </c>
      <c r="BY247" s="46">
        <v>24.908999999999999</v>
      </c>
      <c r="BZ247" s="46">
        <v>0.91110000000000002</v>
      </c>
      <c r="CA247" s="46" t="s">
        <v>18</v>
      </c>
      <c r="CB247" s="46">
        <v>8.51</v>
      </c>
      <c r="CC247" s="46">
        <v>8.8800000000000008</v>
      </c>
      <c r="CD247" s="46">
        <v>2.758</v>
      </c>
      <c r="CE247" s="46">
        <v>39.405000000000001</v>
      </c>
      <c r="CF247" s="46">
        <v>0.91579999999999995</v>
      </c>
      <c r="CG247" s="46" t="s">
        <v>18</v>
      </c>
      <c r="CH247" s="46">
        <v>8.51</v>
      </c>
      <c r="CI247" s="46">
        <v>8.8800000000000008</v>
      </c>
      <c r="CJ247" s="46">
        <v>2.5979999999999999</v>
      </c>
      <c r="CK247" s="46">
        <v>37.110999999999997</v>
      </c>
      <c r="CL247" s="46">
        <v>0.91269999999999996</v>
      </c>
      <c r="CM247" s="46" t="s">
        <v>19</v>
      </c>
      <c r="CN247" s="46">
        <v>8.51</v>
      </c>
      <c r="CO247" s="46">
        <v>8.8800000000000008</v>
      </c>
      <c r="CP247" s="46">
        <v>2.4769999999999999</v>
      </c>
      <c r="CQ247" s="46">
        <v>35.392000000000003</v>
      </c>
      <c r="CR247" s="46">
        <v>0.89900000000000002</v>
      </c>
      <c r="CS247" s="46" t="s">
        <v>18</v>
      </c>
    </row>
    <row r="248" spans="1:97" ht="15.75" customHeight="1" x14ac:dyDescent="0.25">
      <c r="A248" s="46" t="s">
        <v>122</v>
      </c>
      <c r="B248" s="46">
        <v>28</v>
      </c>
      <c r="C248" s="46">
        <v>36</v>
      </c>
      <c r="D248" s="46" t="s">
        <v>42</v>
      </c>
      <c r="E248" s="46">
        <v>8.68</v>
      </c>
      <c r="F248" s="46">
        <v>2</v>
      </c>
      <c r="G248" s="46">
        <v>7</v>
      </c>
      <c r="H248" s="46">
        <v>8.44</v>
      </c>
      <c r="I248" s="46">
        <v>8.9600000000000009</v>
      </c>
      <c r="J248" s="46">
        <v>0.19900000000000001</v>
      </c>
      <c r="K248" s="46">
        <v>2.84</v>
      </c>
      <c r="L248" s="46">
        <v>0.9335</v>
      </c>
      <c r="M248" s="46" t="s">
        <v>19</v>
      </c>
      <c r="N248" s="46">
        <v>8.44</v>
      </c>
      <c r="O248" s="46">
        <v>8.9600000000000009</v>
      </c>
      <c r="P248" s="46">
        <v>0.184</v>
      </c>
      <c r="Q248" s="46">
        <v>2.6280000000000001</v>
      </c>
      <c r="R248" s="46">
        <v>0.91920000000000002</v>
      </c>
      <c r="S248" s="46" t="s">
        <v>19</v>
      </c>
      <c r="T248" s="46">
        <v>8.44</v>
      </c>
      <c r="U248" s="46">
        <v>8.9600000000000009</v>
      </c>
      <c r="V248" s="46">
        <v>0.189</v>
      </c>
      <c r="W248" s="46">
        <v>2.6949999999999998</v>
      </c>
      <c r="X248" s="46">
        <v>0.93779999999999997</v>
      </c>
      <c r="Y248" s="46" t="s">
        <v>19</v>
      </c>
      <c r="Z248" s="46">
        <v>8.44</v>
      </c>
      <c r="AA248" s="46">
        <v>8.9499999999999993</v>
      </c>
      <c r="AB248" s="46">
        <v>0.39900000000000002</v>
      </c>
      <c r="AC248" s="46">
        <v>5.6980000000000004</v>
      </c>
      <c r="AD248" s="46">
        <v>0.93510000000000004</v>
      </c>
      <c r="AE248" s="46" t="s">
        <v>19</v>
      </c>
      <c r="AF248" s="46">
        <v>8.44</v>
      </c>
      <c r="AG248" s="46">
        <v>8.9499999999999993</v>
      </c>
      <c r="AH248" s="46">
        <v>0.41499999999999998</v>
      </c>
      <c r="AI248" s="46">
        <v>5.9269999999999996</v>
      </c>
      <c r="AJ248" s="46">
        <v>0.93240000000000001</v>
      </c>
      <c r="AK248" s="46" t="s">
        <v>19</v>
      </c>
      <c r="AL248" s="46">
        <v>8.44</v>
      </c>
      <c r="AM248" s="46">
        <v>8.9499999999999993</v>
      </c>
      <c r="AN248" s="46">
        <v>0.47299999999999998</v>
      </c>
      <c r="AO248" s="46">
        <v>6.7590000000000003</v>
      </c>
      <c r="AP248" s="46">
        <v>0.93100000000000005</v>
      </c>
      <c r="AQ248" s="46" t="s">
        <v>19</v>
      </c>
      <c r="AR248" s="46">
        <v>8.44</v>
      </c>
      <c r="AS248" s="46">
        <v>8.9499999999999993</v>
      </c>
      <c r="AT248" s="46">
        <v>1.3169999999999999</v>
      </c>
      <c r="AU248" s="46">
        <v>18.818999999999999</v>
      </c>
      <c r="AV248" s="46">
        <v>0.91600000000000004</v>
      </c>
      <c r="AW248" s="46" t="s">
        <v>19</v>
      </c>
      <c r="AX248" s="46">
        <v>8.44</v>
      </c>
      <c r="AY248" s="46">
        <v>8.9499999999999993</v>
      </c>
      <c r="AZ248" s="46">
        <v>1.391</v>
      </c>
      <c r="BA248" s="46">
        <v>19.870999999999999</v>
      </c>
      <c r="BB248" s="46">
        <v>0.92779999999999996</v>
      </c>
      <c r="BC248" s="46" t="s">
        <v>19</v>
      </c>
      <c r="BD248" s="46">
        <v>8.44</v>
      </c>
      <c r="BE248" s="46">
        <v>8.9499999999999993</v>
      </c>
      <c r="BF248" s="46">
        <v>1.2849999999999999</v>
      </c>
      <c r="BG248" s="46">
        <v>18.352</v>
      </c>
      <c r="BH248" s="46">
        <v>0.92859999999999998</v>
      </c>
      <c r="BI248" s="46" t="s">
        <v>19</v>
      </c>
      <c r="BJ248" s="46">
        <v>8.44</v>
      </c>
      <c r="BK248" s="46">
        <v>8.9499999999999993</v>
      </c>
      <c r="BL248" s="46">
        <v>1.883</v>
      </c>
      <c r="BM248" s="46">
        <v>26.896999999999998</v>
      </c>
      <c r="BN248" s="46">
        <v>0.92310000000000003</v>
      </c>
      <c r="BO248" s="46" t="s">
        <v>19</v>
      </c>
      <c r="BP248" s="46">
        <v>8.44</v>
      </c>
      <c r="BQ248" s="46">
        <v>8.9600000000000009</v>
      </c>
      <c r="BR248" s="46">
        <v>1.86</v>
      </c>
      <c r="BS248" s="46">
        <v>26.576000000000001</v>
      </c>
      <c r="BT248" s="46">
        <v>0.91600000000000004</v>
      </c>
      <c r="BU248" s="46" t="s">
        <v>19</v>
      </c>
      <c r="BV248" s="46">
        <v>8.4499999999999993</v>
      </c>
      <c r="BW248" s="46">
        <v>8.9600000000000009</v>
      </c>
      <c r="BX248" s="46">
        <v>1.851</v>
      </c>
      <c r="BY248" s="46">
        <v>26.445</v>
      </c>
      <c r="BZ248" s="46">
        <v>0.90739999999999998</v>
      </c>
      <c r="CA248" s="46" t="s">
        <v>19</v>
      </c>
      <c r="CB248" s="46">
        <v>8.44</v>
      </c>
      <c r="CC248" s="46">
        <v>8.9499999999999993</v>
      </c>
      <c r="CD248" s="46">
        <v>2.8279999999999998</v>
      </c>
      <c r="CE248" s="46">
        <v>40.401000000000003</v>
      </c>
      <c r="CF248" s="46">
        <v>0.94040000000000001</v>
      </c>
      <c r="CG248" s="46" t="s">
        <v>19</v>
      </c>
      <c r="CH248" s="46">
        <v>8.44</v>
      </c>
      <c r="CI248" s="46">
        <v>8.9600000000000009</v>
      </c>
      <c r="CJ248" s="46">
        <v>2.6539999999999999</v>
      </c>
      <c r="CK248" s="46">
        <v>37.909999999999997</v>
      </c>
      <c r="CL248" s="46">
        <v>0.93110000000000004</v>
      </c>
      <c r="CM248" s="46" t="s">
        <v>19</v>
      </c>
      <c r="CN248" s="46">
        <v>8.4499999999999993</v>
      </c>
      <c r="CO248" s="46">
        <v>8.9600000000000009</v>
      </c>
      <c r="CP248" s="46">
        <v>2.653</v>
      </c>
      <c r="CQ248" s="46">
        <v>37.905000000000001</v>
      </c>
      <c r="CR248" s="46">
        <v>0.92730000000000001</v>
      </c>
      <c r="CS248" s="46" t="s">
        <v>19</v>
      </c>
    </row>
    <row r="249" spans="1:97" ht="15.75" customHeight="1" x14ac:dyDescent="0.25">
      <c r="A249" s="46" t="s">
        <v>122</v>
      </c>
      <c r="B249" s="46">
        <v>28</v>
      </c>
      <c r="C249" s="46">
        <v>38</v>
      </c>
      <c r="D249" s="46" t="s">
        <v>43</v>
      </c>
      <c r="E249" s="46">
        <v>10.32</v>
      </c>
      <c r="F249" s="46">
        <v>3</v>
      </c>
      <c r="G249" s="46">
        <v>9</v>
      </c>
      <c r="H249" s="46">
        <v>10.16</v>
      </c>
      <c r="I249" s="46">
        <v>10.82</v>
      </c>
      <c r="J249" s="46">
        <v>0.95599999999999996</v>
      </c>
      <c r="K249" s="46">
        <v>10.621</v>
      </c>
      <c r="L249" s="46">
        <v>0.91500000000000004</v>
      </c>
      <c r="M249" s="46" t="s">
        <v>19</v>
      </c>
      <c r="N249" s="46">
        <v>10.16</v>
      </c>
      <c r="O249" s="46">
        <v>10.82</v>
      </c>
      <c r="P249" s="46">
        <v>1.028</v>
      </c>
      <c r="Q249" s="46">
        <v>11.420999999999999</v>
      </c>
      <c r="R249" s="46">
        <v>0.91479999999999995</v>
      </c>
      <c r="S249" s="46" t="s">
        <v>19</v>
      </c>
      <c r="T249" s="46">
        <v>10.17</v>
      </c>
      <c r="U249" s="46">
        <v>10.82</v>
      </c>
      <c r="V249" s="46">
        <v>0.98899999999999999</v>
      </c>
      <c r="W249" s="46">
        <v>10.991</v>
      </c>
      <c r="X249" s="46">
        <v>0.91459999999999997</v>
      </c>
      <c r="Y249" s="46" t="s">
        <v>19</v>
      </c>
      <c r="Z249" s="46">
        <v>10.16</v>
      </c>
      <c r="AA249" s="46">
        <v>10.82</v>
      </c>
      <c r="AB249" s="46">
        <v>1.177</v>
      </c>
      <c r="AC249" s="46">
        <v>13.076000000000001</v>
      </c>
      <c r="AD249" s="46">
        <v>0.91990000000000005</v>
      </c>
      <c r="AE249" s="46" t="s">
        <v>19</v>
      </c>
      <c r="AF249" s="46">
        <v>10.16</v>
      </c>
      <c r="AG249" s="46">
        <v>10.82</v>
      </c>
      <c r="AH249" s="46">
        <v>1.298</v>
      </c>
      <c r="AI249" s="46">
        <v>14.42</v>
      </c>
      <c r="AJ249" s="46">
        <v>0.91110000000000002</v>
      </c>
      <c r="AK249" s="46" t="s">
        <v>19</v>
      </c>
      <c r="AL249" s="46">
        <v>10.16</v>
      </c>
      <c r="AM249" s="46">
        <v>10.82</v>
      </c>
      <c r="AN249" s="46">
        <v>1.3109999999999999</v>
      </c>
      <c r="AO249" s="46">
        <v>14.57</v>
      </c>
      <c r="AP249" s="46">
        <v>0.91490000000000005</v>
      </c>
      <c r="AQ249" s="46" t="s">
        <v>19</v>
      </c>
      <c r="AR249" s="46">
        <v>10.16</v>
      </c>
      <c r="AS249" s="46">
        <v>10.82</v>
      </c>
      <c r="AT249" s="46">
        <v>2.407</v>
      </c>
      <c r="AU249" s="46">
        <v>26.741</v>
      </c>
      <c r="AV249" s="46">
        <v>0.89790000000000003</v>
      </c>
      <c r="AW249" s="46" t="s">
        <v>19</v>
      </c>
      <c r="AX249" s="46">
        <v>10.16</v>
      </c>
      <c r="AY249" s="46">
        <v>10.82</v>
      </c>
      <c r="AZ249" s="46">
        <v>2.3959999999999999</v>
      </c>
      <c r="BA249" s="46">
        <v>26.623000000000001</v>
      </c>
      <c r="BB249" s="46">
        <v>0.89329999999999998</v>
      </c>
      <c r="BC249" s="46" t="s">
        <v>19</v>
      </c>
      <c r="BD249" s="46">
        <v>10.17</v>
      </c>
      <c r="BE249" s="46">
        <v>10.82</v>
      </c>
      <c r="BF249" s="46">
        <v>2.37</v>
      </c>
      <c r="BG249" s="46">
        <v>26.334</v>
      </c>
      <c r="BH249" s="46">
        <v>0.91049999999999998</v>
      </c>
      <c r="BI249" s="46" t="s">
        <v>19</v>
      </c>
      <c r="BJ249" s="46">
        <v>10.17</v>
      </c>
      <c r="BK249" s="46">
        <v>10.82</v>
      </c>
      <c r="BL249" s="46">
        <v>3.2320000000000002</v>
      </c>
      <c r="BM249" s="46">
        <v>35.911000000000001</v>
      </c>
      <c r="BN249" s="46">
        <v>0.91249999999999998</v>
      </c>
      <c r="BO249" s="46" t="s">
        <v>19</v>
      </c>
      <c r="BP249" s="46">
        <v>10.17</v>
      </c>
      <c r="BQ249" s="46">
        <v>10.82</v>
      </c>
      <c r="BR249" s="46">
        <v>3.214</v>
      </c>
      <c r="BS249" s="46">
        <v>35.713000000000001</v>
      </c>
      <c r="BT249" s="46">
        <v>0.91930000000000001</v>
      </c>
      <c r="BU249" s="46" t="s">
        <v>19</v>
      </c>
      <c r="BV249" s="46">
        <v>10.17</v>
      </c>
      <c r="BW249" s="46">
        <v>10.82</v>
      </c>
      <c r="BX249" s="46">
        <v>3.1760000000000002</v>
      </c>
      <c r="BY249" s="46">
        <v>35.292999999999999</v>
      </c>
      <c r="BZ249" s="46">
        <v>0.9173</v>
      </c>
      <c r="CA249" s="46" t="s">
        <v>19</v>
      </c>
      <c r="CB249" s="46">
        <v>10.16</v>
      </c>
      <c r="CC249" s="46">
        <v>10.82</v>
      </c>
      <c r="CD249" s="46">
        <v>4.2140000000000004</v>
      </c>
      <c r="CE249" s="46">
        <v>46.819000000000003</v>
      </c>
      <c r="CF249" s="46">
        <v>0.9254</v>
      </c>
      <c r="CG249" s="46" t="s">
        <v>19</v>
      </c>
      <c r="CH249" s="46">
        <v>10.16</v>
      </c>
      <c r="CI249" s="46">
        <v>10.82</v>
      </c>
      <c r="CJ249" s="46">
        <v>4.008</v>
      </c>
      <c r="CK249" s="46">
        <v>44.537999999999997</v>
      </c>
      <c r="CL249" s="46">
        <v>0.91700000000000004</v>
      </c>
      <c r="CM249" s="46" t="s">
        <v>19</v>
      </c>
      <c r="CN249" s="46">
        <v>10.17</v>
      </c>
      <c r="CO249" s="46">
        <v>10.82</v>
      </c>
      <c r="CP249" s="46">
        <v>3.9489999999999998</v>
      </c>
      <c r="CQ249" s="46">
        <v>43.872999999999998</v>
      </c>
      <c r="CR249" s="46">
        <v>0.9224</v>
      </c>
      <c r="CS249" s="46" t="s">
        <v>19</v>
      </c>
    </row>
    <row r="250" spans="1:97" ht="15.75" customHeight="1" x14ac:dyDescent="0.25">
      <c r="A250" s="46" t="s">
        <v>122</v>
      </c>
      <c r="B250" s="46">
        <v>28</v>
      </c>
      <c r="C250" s="46">
        <v>48</v>
      </c>
      <c r="D250" s="46" t="s">
        <v>44</v>
      </c>
      <c r="E250" s="46">
        <v>11.1</v>
      </c>
      <c r="F250" s="46">
        <v>3</v>
      </c>
      <c r="G250" s="46">
        <v>19</v>
      </c>
      <c r="H250" s="46">
        <v>10.88</v>
      </c>
      <c r="I250" s="46">
        <v>11.6</v>
      </c>
      <c r="J250" s="46">
        <v>4.43</v>
      </c>
      <c r="K250" s="46">
        <v>23.312999999999999</v>
      </c>
      <c r="L250" s="46">
        <v>0.93679999999999997</v>
      </c>
      <c r="M250" s="46" t="s">
        <v>19</v>
      </c>
      <c r="N250" s="46">
        <v>10.88</v>
      </c>
      <c r="O250" s="46">
        <v>11.6</v>
      </c>
      <c r="P250" s="46">
        <v>4.7210000000000001</v>
      </c>
      <c r="Q250" s="46">
        <v>24.846</v>
      </c>
      <c r="R250" s="46">
        <v>0.94669999999999999</v>
      </c>
      <c r="S250" s="46" t="s">
        <v>19</v>
      </c>
      <c r="T250" s="46">
        <v>10.88</v>
      </c>
      <c r="U250" s="46">
        <v>11.6</v>
      </c>
      <c r="V250" s="46">
        <v>4.5869999999999997</v>
      </c>
      <c r="W250" s="46">
        <v>24.145</v>
      </c>
      <c r="X250" s="46">
        <v>0.94479999999999997</v>
      </c>
      <c r="Y250" s="46" t="s">
        <v>19</v>
      </c>
      <c r="Z250" s="46">
        <v>10.88</v>
      </c>
      <c r="AA250" s="46">
        <v>11.61</v>
      </c>
      <c r="AB250" s="46">
        <v>5.282</v>
      </c>
      <c r="AC250" s="46">
        <v>27.802</v>
      </c>
      <c r="AD250" s="46">
        <v>0.89490000000000003</v>
      </c>
      <c r="AE250" s="46" t="s">
        <v>18</v>
      </c>
      <c r="AF250" s="46">
        <v>10.88</v>
      </c>
      <c r="AG250" s="46">
        <v>11.6</v>
      </c>
      <c r="AH250" s="46">
        <v>5.6459999999999999</v>
      </c>
      <c r="AI250" s="46">
        <v>29.718</v>
      </c>
      <c r="AJ250" s="46">
        <v>0.94950000000000001</v>
      </c>
      <c r="AK250" s="46" t="s">
        <v>19</v>
      </c>
      <c r="AL250" s="46">
        <v>10.88</v>
      </c>
      <c r="AM250" s="46">
        <v>11.6</v>
      </c>
      <c r="AN250" s="46">
        <v>5.31</v>
      </c>
      <c r="AO250" s="46">
        <v>27.949000000000002</v>
      </c>
      <c r="AP250" s="46">
        <v>0.90200000000000002</v>
      </c>
      <c r="AQ250" s="46" t="s">
        <v>19</v>
      </c>
      <c r="AR250" s="46">
        <v>10.88</v>
      </c>
      <c r="AS250" s="46">
        <v>11.6</v>
      </c>
      <c r="AT250" s="46">
        <v>7.88</v>
      </c>
      <c r="AU250" s="46">
        <v>41.475000000000001</v>
      </c>
      <c r="AV250" s="46">
        <v>0.89759999999999995</v>
      </c>
      <c r="AW250" s="46" t="s">
        <v>18</v>
      </c>
      <c r="AX250" s="46">
        <v>10.88</v>
      </c>
      <c r="AY250" s="46">
        <v>11.61</v>
      </c>
      <c r="AZ250" s="46">
        <v>7.7670000000000003</v>
      </c>
      <c r="BA250" s="46">
        <v>40.875999999999998</v>
      </c>
      <c r="BB250" s="46">
        <v>0.90359999999999996</v>
      </c>
      <c r="BC250" s="46" t="s">
        <v>19</v>
      </c>
      <c r="BD250" s="46">
        <v>10.88</v>
      </c>
      <c r="BE250" s="46">
        <v>11.6</v>
      </c>
      <c r="BF250" s="46">
        <v>7.6369999999999996</v>
      </c>
      <c r="BG250" s="46">
        <v>40.195999999999998</v>
      </c>
      <c r="BH250" s="46">
        <v>0.90410000000000001</v>
      </c>
      <c r="BI250" s="46" t="s">
        <v>18</v>
      </c>
      <c r="BJ250" s="46">
        <v>10.88</v>
      </c>
      <c r="BK250" s="46">
        <v>11.6</v>
      </c>
      <c r="BL250" s="46">
        <v>9.7059999999999995</v>
      </c>
      <c r="BM250" s="46">
        <v>51.084000000000003</v>
      </c>
      <c r="BN250" s="46">
        <v>0.93259999999999998</v>
      </c>
      <c r="BO250" s="46" t="s">
        <v>19</v>
      </c>
      <c r="BP250" s="46">
        <v>10.88</v>
      </c>
      <c r="BQ250" s="46">
        <v>11.6</v>
      </c>
      <c r="BR250" s="46">
        <v>9.6120000000000001</v>
      </c>
      <c r="BS250" s="46">
        <v>50.59</v>
      </c>
      <c r="BT250" s="46">
        <v>0.93989999999999996</v>
      </c>
      <c r="BU250" s="46" t="s">
        <v>19</v>
      </c>
      <c r="BV250" s="46">
        <v>10.88</v>
      </c>
      <c r="BW250" s="46">
        <v>11.6</v>
      </c>
      <c r="BX250" s="46">
        <v>9.5340000000000007</v>
      </c>
      <c r="BY250" s="46">
        <v>50.179000000000002</v>
      </c>
      <c r="BZ250" s="46">
        <v>0.88480000000000003</v>
      </c>
      <c r="CA250" s="46" t="s">
        <v>18</v>
      </c>
      <c r="CB250" s="46">
        <v>10.88</v>
      </c>
      <c r="CC250" s="46">
        <v>11.6</v>
      </c>
      <c r="CD250" s="46">
        <v>11.115</v>
      </c>
      <c r="CE250" s="46">
        <v>58.502000000000002</v>
      </c>
      <c r="CF250" s="46">
        <v>0.92630000000000001</v>
      </c>
      <c r="CG250" s="46" t="s">
        <v>19</v>
      </c>
      <c r="CH250" s="46">
        <v>10.88</v>
      </c>
      <c r="CI250" s="46">
        <v>11.6</v>
      </c>
      <c r="CJ250" s="46">
        <v>10.836</v>
      </c>
      <c r="CK250" s="46">
        <v>57.03</v>
      </c>
      <c r="CL250" s="46">
        <v>0.94099999999999995</v>
      </c>
      <c r="CM250" s="46" t="s">
        <v>19</v>
      </c>
      <c r="CN250" s="46">
        <v>10.88</v>
      </c>
      <c r="CO250" s="46">
        <v>11.6</v>
      </c>
      <c r="CP250" s="46">
        <v>10.638</v>
      </c>
      <c r="CQ250" s="46">
        <v>55.99</v>
      </c>
      <c r="CR250" s="46">
        <v>0.92300000000000004</v>
      </c>
      <c r="CS250" s="46" t="s">
        <v>19</v>
      </c>
    </row>
    <row r="251" spans="1:97" ht="15.75" customHeight="1" x14ac:dyDescent="0.25">
      <c r="A251" s="46" t="s">
        <v>122</v>
      </c>
      <c r="B251" s="46">
        <v>32</v>
      </c>
      <c r="C251" s="46">
        <v>38</v>
      </c>
      <c r="D251" s="46" t="s">
        <v>45</v>
      </c>
      <c r="E251" s="46">
        <v>10.07</v>
      </c>
      <c r="F251" s="46">
        <v>2</v>
      </c>
      <c r="G251" s="46">
        <v>5</v>
      </c>
      <c r="H251" s="46">
        <v>10.119999999999999</v>
      </c>
      <c r="I251" s="46">
        <v>10.26</v>
      </c>
      <c r="J251" s="46">
        <v>0.94</v>
      </c>
      <c r="K251" s="46">
        <v>18.798999999999999</v>
      </c>
      <c r="L251" s="46">
        <v>0.95740000000000003</v>
      </c>
      <c r="M251" s="46" t="s">
        <v>19</v>
      </c>
      <c r="N251" s="46">
        <v>10.119999999999999</v>
      </c>
      <c r="O251" s="46">
        <v>10.26</v>
      </c>
      <c r="P251" s="46">
        <v>1.002</v>
      </c>
      <c r="Q251" s="46">
        <v>20.045000000000002</v>
      </c>
      <c r="R251" s="46">
        <v>0.95509999999999995</v>
      </c>
      <c r="S251" s="46" t="s">
        <v>19</v>
      </c>
      <c r="T251" s="46">
        <v>10.119999999999999</v>
      </c>
      <c r="U251" s="46">
        <v>10.26</v>
      </c>
      <c r="V251" s="46">
        <v>1.0029999999999999</v>
      </c>
      <c r="W251" s="46">
        <v>20.053000000000001</v>
      </c>
      <c r="X251" s="46">
        <v>0.96240000000000003</v>
      </c>
      <c r="Y251" s="46" t="s">
        <v>19</v>
      </c>
      <c r="Z251" s="46">
        <v>10.119999999999999</v>
      </c>
      <c r="AA251" s="46">
        <v>10.25</v>
      </c>
      <c r="AB251" s="46">
        <v>1.149</v>
      </c>
      <c r="AC251" s="46">
        <v>22.975000000000001</v>
      </c>
      <c r="AD251" s="46">
        <v>0.95720000000000005</v>
      </c>
      <c r="AE251" s="46" t="s">
        <v>19</v>
      </c>
      <c r="AF251" s="46">
        <v>10.119999999999999</v>
      </c>
      <c r="AG251" s="46">
        <v>10.25</v>
      </c>
      <c r="AH251" s="46">
        <v>1.266</v>
      </c>
      <c r="AI251" s="46">
        <v>25.315000000000001</v>
      </c>
      <c r="AJ251" s="46">
        <v>0.93759999999999999</v>
      </c>
      <c r="AK251" s="46" t="s">
        <v>19</v>
      </c>
      <c r="AL251" s="46">
        <v>10.119999999999999</v>
      </c>
      <c r="AM251" s="46">
        <v>10.26</v>
      </c>
      <c r="AN251" s="46">
        <v>1.2569999999999999</v>
      </c>
      <c r="AO251" s="46">
        <v>25.143999999999998</v>
      </c>
      <c r="AP251" s="46">
        <v>0.93979999999999997</v>
      </c>
      <c r="AQ251" s="46" t="s">
        <v>19</v>
      </c>
      <c r="AR251" s="46">
        <v>10.119999999999999</v>
      </c>
      <c r="AS251" s="46">
        <v>10.25</v>
      </c>
      <c r="AT251" s="46">
        <v>2.3330000000000002</v>
      </c>
      <c r="AU251" s="46">
        <v>46.668999999999997</v>
      </c>
      <c r="AV251" s="46">
        <v>0.92969999999999997</v>
      </c>
      <c r="AW251" s="46" t="s">
        <v>19</v>
      </c>
      <c r="AX251" s="46">
        <v>10.119999999999999</v>
      </c>
      <c r="AY251" s="46">
        <v>10.25</v>
      </c>
      <c r="AZ251" s="46">
        <v>2.3250000000000002</v>
      </c>
      <c r="BA251" s="46">
        <v>46.506999999999998</v>
      </c>
      <c r="BB251" s="46">
        <v>0.93240000000000001</v>
      </c>
      <c r="BC251" s="46" t="s">
        <v>19</v>
      </c>
      <c r="BD251" s="46">
        <v>10.130000000000001</v>
      </c>
      <c r="BE251" s="46">
        <v>10.26</v>
      </c>
      <c r="BF251" s="46">
        <v>2.2919999999999998</v>
      </c>
      <c r="BG251" s="46">
        <v>45.838999999999999</v>
      </c>
      <c r="BH251" s="46">
        <v>0.91039999999999999</v>
      </c>
      <c r="BI251" s="46" t="s">
        <v>19</v>
      </c>
      <c r="BJ251" s="46">
        <v>10.130000000000001</v>
      </c>
      <c r="BK251" s="46">
        <v>10.26</v>
      </c>
      <c r="BL251" s="46">
        <v>2.9009999999999998</v>
      </c>
      <c r="BM251" s="46">
        <v>58.023000000000003</v>
      </c>
      <c r="BN251" s="46">
        <v>0.91890000000000005</v>
      </c>
      <c r="BO251" s="46" t="s">
        <v>19</v>
      </c>
      <c r="BP251" s="46">
        <v>10.119999999999999</v>
      </c>
      <c r="BQ251" s="46">
        <v>10.26</v>
      </c>
      <c r="BR251" s="46">
        <v>2.88</v>
      </c>
      <c r="BS251" s="46">
        <v>57.609000000000002</v>
      </c>
      <c r="BT251" s="46">
        <v>0.95189999999999997</v>
      </c>
      <c r="BU251" s="46" t="s">
        <v>19</v>
      </c>
      <c r="BV251" s="46">
        <v>10.130000000000001</v>
      </c>
      <c r="BW251" s="46">
        <v>10.26</v>
      </c>
      <c r="BX251" s="46">
        <v>2.839</v>
      </c>
      <c r="BY251" s="46">
        <v>56.777999999999999</v>
      </c>
      <c r="BZ251" s="46">
        <v>0.87560000000000004</v>
      </c>
      <c r="CA251" s="46" t="s">
        <v>19</v>
      </c>
      <c r="CB251" s="46">
        <v>10.119999999999999</v>
      </c>
      <c r="CC251" s="46">
        <v>10.25</v>
      </c>
      <c r="CD251" s="46">
        <v>3.2759999999999998</v>
      </c>
      <c r="CE251" s="46">
        <v>65.525000000000006</v>
      </c>
      <c r="CF251" s="46">
        <v>0.93869999999999998</v>
      </c>
      <c r="CG251" s="46" t="s">
        <v>19</v>
      </c>
      <c r="CH251" s="46">
        <v>10.119999999999999</v>
      </c>
      <c r="CI251" s="46">
        <v>10.26</v>
      </c>
      <c r="CJ251" s="46">
        <v>3.1789999999999998</v>
      </c>
      <c r="CK251" s="46">
        <v>63.587000000000003</v>
      </c>
      <c r="CL251" s="46">
        <v>0.94289999999999996</v>
      </c>
      <c r="CM251" s="46" t="s">
        <v>19</v>
      </c>
      <c r="CN251" s="46">
        <v>10.130000000000001</v>
      </c>
      <c r="CO251" s="46">
        <v>10.26</v>
      </c>
      <c r="CP251" s="46">
        <v>3.2069999999999999</v>
      </c>
      <c r="CQ251" s="46">
        <v>64.141999999999996</v>
      </c>
      <c r="CR251" s="46">
        <v>0.80659999999999998</v>
      </c>
      <c r="CS251" s="46" t="s">
        <v>18</v>
      </c>
    </row>
    <row r="252" spans="1:97" ht="15.75" customHeight="1" x14ac:dyDescent="0.25">
      <c r="A252" s="46" t="s">
        <v>122</v>
      </c>
      <c r="B252" s="46">
        <v>37</v>
      </c>
      <c r="C252" s="46">
        <v>47</v>
      </c>
      <c r="D252" s="46" t="s">
        <v>46</v>
      </c>
      <c r="E252" s="46">
        <v>7.66</v>
      </c>
      <c r="F252" s="46">
        <v>2</v>
      </c>
      <c r="G252" s="46">
        <v>9</v>
      </c>
      <c r="H252" s="46">
        <v>7.58</v>
      </c>
      <c r="I252" s="46">
        <v>7.84</v>
      </c>
      <c r="J252" s="46">
        <v>2.8980000000000001</v>
      </c>
      <c r="K252" s="46">
        <v>32.203000000000003</v>
      </c>
      <c r="L252" s="46">
        <v>0.87670000000000003</v>
      </c>
      <c r="M252" s="46" t="s">
        <v>18</v>
      </c>
      <c r="N252" s="46">
        <v>7.58</v>
      </c>
      <c r="O252" s="46">
        <v>7.84</v>
      </c>
      <c r="P252" s="46">
        <v>3.0910000000000002</v>
      </c>
      <c r="Q252" s="46">
        <v>34.347000000000001</v>
      </c>
      <c r="R252" s="46">
        <v>0.85909999999999997</v>
      </c>
      <c r="S252" s="46" t="s">
        <v>18</v>
      </c>
      <c r="T252" s="46">
        <v>7.58</v>
      </c>
      <c r="U252" s="46">
        <v>7.84</v>
      </c>
      <c r="V252" s="46">
        <v>3.0339999999999998</v>
      </c>
      <c r="W252" s="46">
        <v>33.707999999999998</v>
      </c>
      <c r="X252" s="46">
        <v>0.8629</v>
      </c>
      <c r="Y252" s="46" t="s">
        <v>18</v>
      </c>
      <c r="Z252" s="46">
        <v>7.58</v>
      </c>
      <c r="AA252" s="46">
        <v>7.84</v>
      </c>
      <c r="AB252" s="46">
        <v>3.4510000000000001</v>
      </c>
      <c r="AC252" s="46">
        <v>38.344000000000001</v>
      </c>
      <c r="AD252" s="46">
        <v>0.89070000000000005</v>
      </c>
      <c r="AE252" s="46" t="s">
        <v>18</v>
      </c>
      <c r="AF252" s="46">
        <v>7.58</v>
      </c>
      <c r="AG252" s="46">
        <v>7.84</v>
      </c>
      <c r="AH252" s="46">
        <v>3.79</v>
      </c>
      <c r="AI252" s="46">
        <v>42.107999999999997</v>
      </c>
      <c r="AJ252" s="46">
        <v>0.87909999999999999</v>
      </c>
      <c r="AK252" s="46" t="s">
        <v>18</v>
      </c>
      <c r="AL252" s="46">
        <v>7.58</v>
      </c>
      <c r="AM252" s="46">
        <v>7.84</v>
      </c>
      <c r="AN252" s="46">
        <v>3.6880000000000002</v>
      </c>
      <c r="AO252" s="46">
        <v>40.975000000000001</v>
      </c>
      <c r="AP252" s="46">
        <v>0.8831</v>
      </c>
      <c r="AQ252" s="46" t="s">
        <v>18</v>
      </c>
      <c r="AR252" s="46">
        <v>7.58</v>
      </c>
      <c r="AS252" s="46">
        <v>7.84</v>
      </c>
      <c r="AT252" s="46">
        <v>4.968</v>
      </c>
      <c r="AU252" s="46">
        <v>55.201999999999998</v>
      </c>
      <c r="AV252" s="46">
        <v>0.91700000000000004</v>
      </c>
      <c r="AW252" s="46" t="s">
        <v>18</v>
      </c>
      <c r="AX252" s="46">
        <v>7.58</v>
      </c>
      <c r="AY252" s="46">
        <v>7.84</v>
      </c>
      <c r="AZ252" s="46">
        <v>4.9749999999999996</v>
      </c>
      <c r="BA252" s="46">
        <v>55.28</v>
      </c>
      <c r="BB252" s="46">
        <v>0.9093</v>
      </c>
      <c r="BC252" s="46" t="s">
        <v>18</v>
      </c>
      <c r="BD252" s="46">
        <v>7.58</v>
      </c>
      <c r="BE252" s="46">
        <v>7.84</v>
      </c>
      <c r="BF252" s="46">
        <v>4.8179999999999996</v>
      </c>
      <c r="BG252" s="46">
        <v>53.531999999999996</v>
      </c>
      <c r="BH252" s="46">
        <v>0.88090000000000002</v>
      </c>
      <c r="BI252" s="46" t="s">
        <v>18</v>
      </c>
      <c r="BJ252" s="46">
        <v>7.58</v>
      </c>
      <c r="BK252" s="46">
        <v>7.84</v>
      </c>
      <c r="BL252" s="46">
        <v>5.8819999999999997</v>
      </c>
      <c r="BM252" s="46">
        <v>65.352000000000004</v>
      </c>
      <c r="BN252" s="46">
        <v>0.88139999999999996</v>
      </c>
      <c r="BO252" s="46" t="s">
        <v>18</v>
      </c>
      <c r="BP252" s="46">
        <v>7.58</v>
      </c>
      <c r="BQ252" s="46">
        <v>7.84</v>
      </c>
      <c r="BR252" s="46">
        <v>5.8849999999999998</v>
      </c>
      <c r="BS252" s="46">
        <v>65.393000000000001</v>
      </c>
      <c r="BT252" s="46">
        <v>0.89929999999999999</v>
      </c>
      <c r="BU252" s="46" t="s">
        <v>18</v>
      </c>
      <c r="BV252" s="46">
        <v>7.57</v>
      </c>
      <c r="BW252" s="46">
        <v>7.83</v>
      </c>
      <c r="BX252" s="46">
        <v>5.6749999999999998</v>
      </c>
      <c r="BY252" s="46">
        <v>63.051000000000002</v>
      </c>
      <c r="BZ252" s="46">
        <v>0.87790000000000001</v>
      </c>
      <c r="CA252" s="46" t="s">
        <v>18</v>
      </c>
      <c r="CB252" s="46">
        <v>7.58</v>
      </c>
      <c r="CC252" s="46">
        <v>7.84</v>
      </c>
      <c r="CD252" s="46">
        <v>6.2779999999999996</v>
      </c>
      <c r="CE252" s="46">
        <v>69.760999999999996</v>
      </c>
      <c r="CF252" s="46">
        <v>0.91739999999999999</v>
      </c>
      <c r="CG252" s="46" t="s">
        <v>18</v>
      </c>
      <c r="CH252" s="46">
        <v>7.58</v>
      </c>
      <c r="CI252" s="46">
        <v>7.84</v>
      </c>
      <c r="CJ252" s="46">
        <v>6.1909999999999998</v>
      </c>
      <c r="CK252" s="46">
        <v>68.787999999999997</v>
      </c>
      <c r="CL252" s="46">
        <v>0.89710000000000001</v>
      </c>
      <c r="CM252" s="46" t="s">
        <v>18</v>
      </c>
      <c r="CN252" s="46">
        <v>7.58</v>
      </c>
      <c r="CO252" s="46">
        <v>7.84</v>
      </c>
      <c r="CP252" s="46">
        <v>6.0659999999999998</v>
      </c>
      <c r="CQ252" s="46">
        <v>67.402000000000001</v>
      </c>
      <c r="CR252" s="46">
        <v>0.86339999999999995</v>
      </c>
      <c r="CS252" s="46" t="s">
        <v>18</v>
      </c>
    </row>
    <row r="253" spans="1:97" ht="15.75" customHeight="1" x14ac:dyDescent="0.25">
      <c r="A253" s="46" t="s">
        <v>122</v>
      </c>
      <c r="B253" s="46">
        <v>37</v>
      </c>
      <c r="C253" s="46">
        <v>48</v>
      </c>
      <c r="D253" s="46" t="s">
        <v>47</v>
      </c>
      <c r="E253" s="46">
        <v>10.89</v>
      </c>
      <c r="F253" s="46">
        <v>1</v>
      </c>
      <c r="G253" s="46">
        <v>10</v>
      </c>
      <c r="H253" s="46">
        <v>10.73</v>
      </c>
      <c r="I253" s="46">
        <v>11.23</v>
      </c>
      <c r="J253" s="46">
        <v>3.0950000000000002</v>
      </c>
      <c r="K253" s="46">
        <v>30.952000000000002</v>
      </c>
      <c r="L253" s="46">
        <v>0.94289999999999996</v>
      </c>
      <c r="M253" s="46" t="s">
        <v>19</v>
      </c>
      <c r="N253" s="46">
        <v>10.73</v>
      </c>
      <c r="O253" s="46">
        <v>11.23</v>
      </c>
      <c r="P253" s="46">
        <v>3.3980000000000001</v>
      </c>
      <c r="Q253" s="46">
        <v>33.975999999999999</v>
      </c>
      <c r="R253" s="46">
        <v>0.93130000000000002</v>
      </c>
      <c r="S253" s="46" t="s">
        <v>19</v>
      </c>
      <c r="T253" s="46">
        <v>10.74</v>
      </c>
      <c r="U253" s="46">
        <v>11.23</v>
      </c>
      <c r="V253" s="46">
        <v>3.0910000000000002</v>
      </c>
      <c r="W253" s="46">
        <v>30.907</v>
      </c>
      <c r="X253" s="46">
        <v>0.871</v>
      </c>
      <c r="Y253" s="46" t="s">
        <v>18</v>
      </c>
      <c r="Z253" s="46">
        <v>10.73</v>
      </c>
      <c r="AA253" s="46">
        <v>11.24</v>
      </c>
      <c r="AB253" s="46">
        <v>3.702</v>
      </c>
      <c r="AC253" s="46">
        <v>37.017000000000003</v>
      </c>
      <c r="AD253" s="46">
        <v>0.90510000000000002</v>
      </c>
      <c r="AE253" s="46" t="s">
        <v>19</v>
      </c>
      <c r="AF253" s="46">
        <v>10.73</v>
      </c>
      <c r="AG253" s="46">
        <v>11.23</v>
      </c>
      <c r="AH253" s="46">
        <v>3.956</v>
      </c>
      <c r="AI253" s="46">
        <v>39.564</v>
      </c>
      <c r="AJ253" s="46">
        <v>0.93340000000000001</v>
      </c>
      <c r="AK253" s="46" t="s">
        <v>19</v>
      </c>
      <c r="AL253" s="46">
        <v>10.73</v>
      </c>
      <c r="AM253" s="46">
        <v>11.23</v>
      </c>
      <c r="AN253" s="46">
        <v>3.99</v>
      </c>
      <c r="AO253" s="46">
        <v>39.896999999999998</v>
      </c>
      <c r="AP253" s="46">
        <v>0.93089999999999995</v>
      </c>
      <c r="AQ253" s="46" t="s">
        <v>19</v>
      </c>
      <c r="AR253" s="46">
        <v>10.73</v>
      </c>
      <c r="AS253" s="46">
        <v>11.23</v>
      </c>
      <c r="AT253" s="46">
        <v>5.2830000000000004</v>
      </c>
      <c r="AU253" s="46">
        <v>52.826999999999998</v>
      </c>
      <c r="AV253" s="46">
        <v>0.90390000000000004</v>
      </c>
      <c r="AW253" s="46" t="s">
        <v>18</v>
      </c>
      <c r="AX253" s="46">
        <v>10.74</v>
      </c>
      <c r="AY253" s="46">
        <v>11.24</v>
      </c>
      <c r="AZ253" s="46">
        <v>5.4</v>
      </c>
      <c r="BA253" s="46">
        <v>54.003999999999998</v>
      </c>
      <c r="BB253" s="46">
        <v>0.91549999999999998</v>
      </c>
      <c r="BC253" s="46" t="s">
        <v>19</v>
      </c>
      <c r="BD253" s="46">
        <v>10.74</v>
      </c>
      <c r="BE253" s="46">
        <v>11.23</v>
      </c>
      <c r="BF253" s="46">
        <v>5.2149999999999999</v>
      </c>
      <c r="BG253" s="46">
        <v>52.154000000000003</v>
      </c>
      <c r="BH253" s="46">
        <v>0.92169999999999996</v>
      </c>
      <c r="BI253" s="46" t="s">
        <v>18</v>
      </c>
      <c r="BJ253" s="46">
        <v>10.74</v>
      </c>
      <c r="BK253" s="46">
        <v>11.23</v>
      </c>
      <c r="BL253" s="46">
        <v>6.585</v>
      </c>
      <c r="BM253" s="46">
        <v>65.850999999999999</v>
      </c>
      <c r="BN253" s="46">
        <v>0.93259999999999998</v>
      </c>
      <c r="BO253" s="46" t="s">
        <v>19</v>
      </c>
      <c r="BP253" s="46">
        <v>10.74</v>
      </c>
      <c r="BQ253" s="46">
        <v>11.23</v>
      </c>
      <c r="BR253" s="46">
        <v>6.5410000000000004</v>
      </c>
      <c r="BS253" s="46">
        <v>65.41</v>
      </c>
      <c r="BT253" s="46">
        <v>0.93440000000000001</v>
      </c>
      <c r="BU253" s="46" t="s">
        <v>19</v>
      </c>
      <c r="BV253" s="46">
        <v>10.74</v>
      </c>
      <c r="BW253" s="46">
        <v>11.23</v>
      </c>
      <c r="BX253" s="46">
        <v>6.4279999999999999</v>
      </c>
      <c r="BY253" s="46">
        <v>64.281999999999996</v>
      </c>
      <c r="BZ253" s="46">
        <v>0.94169999999999998</v>
      </c>
      <c r="CA253" s="46" t="s">
        <v>19</v>
      </c>
      <c r="CB253" s="46">
        <v>10.73</v>
      </c>
      <c r="CC253" s="46">
        <v>11.23</v>
      </c>
      <c r="CD253" s="46">
        <v>7.3860000000000001</v>
      </c>
      <c r="CE253" s="46">
        <v>73.863</v>
      </c>
      <c r="CF253" s="46">
        <v>0.93789999999999996</v>
      </c>
      <c r="CG253" s="46" t="s">
        <v>19</v>
      </c>
      <c r="CH253" s="46">
        <v>10.73</v>
      </c>
      <c r="CI253" s="46">
        <v>11.23</v>
      </c>
      <c r="CJ253" s="46">
        <v>7.2720000000000002</v>
      </c>
      <c r="CK253" s="46">
        <v>72.715999999999994</v>
      </c>
      <c r="CL253" s="46">
        <v>0.9395</v>
      </c>
      <c r="CM253" s="46" t="s">
        <v>19</v>
      </c>
      <c r="CN253" s="46">
        <v>10.74</v>
      </c>
      <c r="CO253" s="46">
        <v>11.23</v>
      </c>
      <c r="CP253" s="46">
        <v>7.133</v>
      </c>
      <c r="CQ253" s="46">
        <v>71.328999999999994</v>
      </c>
      <c r="CR253" s="46">
        <v>0.94650000000000001</v>
      </c>
      <c r="CS253" s="46" t="s">
        <v>19</v>
      </c>
    </row>
    <row r="254" spans="1:97" ht="15.75" customHeight="1" x14ac:dyDescent="0.25">
      <c r="A254" s="46" t="s">
        <v>122</v>
      </c>
      <c r="B254" s="46">
        <v>39</v>
      </c>
      <c r="C254" s="46">
        <v>47</v>
      </c>
      <c r="D254" s="46" t="s">
        <v>48</v>
      </c>
      <c r="E254" s="46">
        <v>6.26</v>
      </c>
      <c r="F254" s="46">
        <v>1</v>
      </c>
      <c r="G254" s="46">
        <v>7</v>
      </c>
      <c r="H254" s="46">
        <v>6.15</v>
      </c>
      <c r="I254" s="46">
        <v>6.37</v>
      </c>
      <c r="J254" s="46">
        <v>1.85</v>
      </c>
      <c r="K254" s="46">
        <v>26.431999999999999</v>
      </c>
      <c r="L254" s="46">
        <v>0.91269999999999996</v>
      </c>
      <c r="M254" s="46" t="s">
        <v>19</v>
      </c>
      <c r="N254" s="46">
        <v>6.15</v>
      </c>
      <c r="O254" s="46">
        <v>6.37</v>
      </c>
      <c r="P254" s="46">
        <v>2.0310000000000001</v>
      </c>
      <c r="Q254" s="46">
        <v>29.015000000000001</v>
      </c>
      <c r="R254" s="46">
        <v>0.89580000000000004</v>
      </c>
      <c r="S254" s="46" t="s">
        <v>19</v>
      </c>
      <c r="T254" s="46">
        <v>6.15</v>
      </c>
      <c r="U254" s="46">
        <v>6.37</v>
      </c>
      <c r="V254" s="46">
        <v>1.9179999999999999</v>
      </c>
      <c r="W254" s="46">
        <v>27.399000000000001</v>
      </c>
      <c r="X254" s="46">
        <v>0.89500000000000002</v>
      </c>
      <c r="Y254" s="46" t="s">
        <v>19</v>
      </c>
      <c r="Z254" s="46">
        <v>6.15</v>
      </c>
      <c r="AA254" s="46">
        <v>6.37</v>
      </c>
      <c r="AB254" s="46">
        <v>2.1259999999999999</v>
      </c>
      <c r="AC254" s="46">
        <v>30.367999999999999</v>
      </c>
      <c r="AD254" s="46">
        <v>0.91959999999999997</v>
      </c>
      <c r="AE254" s="46" t="s">
        <v>19</v>
      </c>
      <c r="AF254" s="46">
        <v>6.15</v>
      </c>
      <c r="AG254" s="46">
        <v>6.37</v>
      </c>
      <c r="AH254" s="46">
        <v>2.4289999999999998</v>
      </c>
      <c r="AI254" s="46">
        <v>34.700000000000003</v>
      </c>
      <c r="AJ254" s="46">
        <v>0.90429999999999999</v>
      </c>
      <c r="AK254" s="46" t="s">
        <v>19</v>
      </c>
      <c r="AL254" s="46">
        <v>6.15</v>
      </c>
      <c r="AM254" s="46">
        <v>6.37</v>
      </c>
      <c r="AN254" s="46">
        <v>2.2189999999999999</v>
      </c>
      <c r="AO254" s="46">
        <v>31.695</v>
      </c>
      <c r="AP254" s="46">
        <v>0.90990000000000004</v>
      </c>
      <c r="AQ254" s="46" t="s">
        <v>19</v>
      </c>
      <c r="AR254" s="46">
        <v>6.15</v>
      </c>
      <c r="AS254" s="46">
        <v>6.37</v>
      </c>
      <c r="AT254" s="46">
        <v>3.347</v>
      </c>
      <c r="AU254" s="46">
        <v>47.816000000000003</v>
      </c>
      <c r="AV254" s="46">
        <v>0.88080000000000003</v>
      </c>
      <c r="AW254" s="46" t="s">
        <v>18</v>
      </c>
      <c r="AX254" s="46">
        <v>6.15</v>
      </c>
      <c r="AY254" s="46">
        <v>6.37</v>
      </c>
      <c r="AZ254" s="46">
        <v>3.2429999999999999</v>
      </c>
      <c r="BA254" s="46">
        <v>46.332999999999998</v>
      </c>
      <c r="BB254" s="46">
        <v>0.91320000000000001</v>
      </c>
      <c r="BC254" s="46" t="s">
        <v>19</v>
      </c>
      <c r="BD254" s="46">
        <v>6.15</v>
      </c>
      <c r="BE254" s="46">
        <v>6.37</v>
      </c>
      <c r="BF254" s="46">
        <v>3.2320000000000002</v>
      </c>
      <c r="BG254" s="46">
        <v>46.176000000000002</v>
      </c>
      <c r="BH254" s="46">
        <v>0.91949999999999998</v>
      </c>
      <c r="BI254" s="46" t="s">
        <v>19</v>
      </c>
      <c r="BJ254" s="46">
        <v>6.15</v>
      </c>
      <c r="BK254" s="46">
        <v>6.37</v>
      </c>
      <c r="BL254" s="46">
        <v>4.2249999999999996</v>
      </c>
      <c r="BM254" s="46">
        <v>60.36</v>
      </c>
      <c r="BN254" s="46">
        <v>0.89900000000000002</v>
      </c>
      <c r="BO254" s="46" t="s">
        <v>19</v>
      </c>
      <c r="BP254" s="46">
        <v>6.15</v>
      </c>
      <c r="BQ254" s="46">
        <v>6.37</v>
      </c>
      <c r="BR254" s="46">
        <v>4.2359999999999998</v>
      </c>
      <c r="BS254" s="46">
        <v>60.508000000000003</v>
      </c>
      <c r="BT254" s="46">
        <v>0.9173</v>
      </c>
      <c r="BU254" s="46" t="s">
        <v>19</v>
      </c>
      <c r="BV254" s="46">
        <v>6.15</v>
      </c>
      <c r="BW254" s="46">
        <v>6.37</v>
      </c>
      <c r="BX254" s="46">
        <v>4.0650000000000004</v>
      </c>
      <c r="BY254" s="46">
        <v>58.066000000000003</v>
      </c>
      <c r="BZ254" s="46">
        <v>0.93179999999999996</v>
      </c>
      <c r="CA254" s="46" t="s">
        <v>19</v>
      </c>
      <c r="CB254" s="46">
        <v>6.15</v>
      </c>
      <c r="CC254" s="46">
        <v>6.37</v>
      </c>
      <c r="CD254" s="46">
        <v>4.6050000000000004</v>
      </c>
      <c r="CE254" s="46">
        <v>65.781000000000006</v>
      </c>
      <c r="CF254" s="46">
        <v>0.93340000000000001</v>
      </c>
      <c r="CG254" s="46" t="s">
        <v>19</v>
      </c>
      <c r="CH254" s="46">
        <v>6.15</v>
      </c>
      <c r="CI254" s="46">
        <v>6.37</v>
      </c>
      <c r="CJ254" s="46">
        <v>4.4589999999999996</v>
      </c>
      <c r="CK254" s="46">
        <v>63.695999999999998</v>
      </c>
      <c r="CL254" s="46">
        <v>0.91820000000000002</v>
      </c>
      <c r="CM254" s="46" t="s">
        <v>19</v>
      </c>
      <c r="CN254" s="46">
        <v>6.15</v>
      </c>
      <c r="CO254" s="46">
        <v>6.37</v>
      </c>
      <c r="CP254" s="46">
        <v>4.4169999999999998</v>
      </c>
      <c r="CQ254" s="46">
        <v>63.104999999999997</v>
      </c>
      <c r="CR254" s="46">
        <v>0.91439999999999999</v>
      </c>
      <c r="CS254" s="46" t="s">
        <v>19</v>
      </c>
    </row>
    <row r="255" spans="1:97" ht="15.75" customHeight="1" x14ac:dyDescent="0.25">
      <c r="A255" s="46" t="s">
        <v>122</v>
      </c>
      <c r="B255" s="46">
        <v>39</v>
      </c>
      <c r="C255" s="46">
        <v>48</v>
      </c>
      <c r="D255" s="46" t="s">
        <v>49</v>
      </c>
      <c r="E255" s="46">
        <v>10.29</v>
      </c>
      <c r="F255" s="46">
        <v>2</v>
      </c>
      <c r="G255" s="46">
        <v>8</v>
      </c>
      <c r="H255" s="46">
        <v>10.36</v>
      </c>
      <c r="I255" s="46">
        <v>10.4</v>
      </c>
      <c r="J255" s="46">
        <v>1.821</v>
      </c>
      <c r="K255" s="46">
        <v>22.762</v>
      </c>
      <c r="L255" s="46">
        <v>0.83299999999999996</v>
      </c>
      <c r="M255" s="46" t="s">
        <v>18</v>
      </c>
      <c r="N255" s="46">
        <v>10.36</v>
      </c>
      <c r="O255" s="46">
        <v>10.4</v>
      </c>
      <c r="P255" s="46">
        <v>2.0449999999999999</v>
      </c>
      <c r="Q255" s="46">
        <v>25.564</v>
      </c>
      <c r="R255" s="46">
        <v>0.85050000000000003</v>
      </c>
      <c r="S255" s="46" t="s">
        <v>18</v>
      </c>
      <c r="T255" s="46">
        <v>10.36</v>
      </c>
      <c r="U255" s="46">
        <v>10.4</v>
      </c>
      <c r="V255" s="46">
        <v>1.893</v>
      </c>
      <c r="W255" s="46">
        <v>23.658999999999999</v>
      </c>
      <c r="X255" s="46">
        <v>0.84940000000000004</v>
      </c>
      <c r="Y255" s="46" t="s">
        <v>18</v>
      </c>
      <c r="Z255" s="46">
        <v>10.36</v>
      </c>
      <c r="AA255" s="46">
        <v>10.4</v>
      </c>
      <c r="AB255" s="46">
        <v>2.1659999999999999</v>
      </c>
      <c r="AC255" s="46">
        <v>27.079000000000001</v>
      </c>
      <c r="AD255" s="46">
        <v>0.85880000000000001</v>
      </c>
      <c r="AE255" s="46" t="s">
        <v>18</v>
      </c>
      <c r="AF255" s="46">
        <v>10.36</v>
      </c>
      <c r="AG255" s="46">
        <v>10.4</v>
      </c>
      <c r="AH255" s="46">
        <v>2.343</v>
      </c>
      <c r="AI255" s="46">
        <v>29.288</v>
      </c>
      <c r="AJ255" s="46">
        <v>0.83760000000000001</v>
      </c>
      <c r="AK255" s="46" t="s">
        <v>18</v>
      </c>
      <c r="AL255" s="46">
        <v>10.36</v>
      </c>
      <c r="AM255" s="46">
        <v>10.4</v>
      </c>
      <c r="AN255" s="46">
        <v>2.3319999999999999</v>
      </c>
      <c r="AO255" s="46">
        <v>29.15</v>
      </c>
      <c r="AP255" s="46">
        <v>0.87190000000000001</v>
      </c>
      <c r="AQ255" s="46" t="s">
        <v>18</v>
      </c>
      <c r="AR255" s="46">
        <v>10.36</v>
      </c>
      <c r="AS255" s="46">
        <v>10.4</v>
      </c>
      <c r="AT255" s="46">
        <v>3.3380000000000001</v>
      </c>
      <c r="AU255" s="46">
        <v>41.722999999999999</v>
      </c>
      <c r="AV255" s="46">
        <v>0.83989999999999998</v>
      </c>
      <c r="AW255" s="46" t="s">
        <v>18</v>
      </c>
      <c r="AX255" s="46">
        <v>10.35</v>
      </c>
      <c r="AY255" s="46">
        <v>10.4</v>
      </c>
      <c r="AZ255" s="46">
        <v>3.2919999999999998</v>
      </c>
      <c r="BA255" s="46">
        <v>41.15</v>
      </c>
      <c r="BB255" s="46">
        <v>0.83040000000000003</v>
      </c>
      <c r="BC255" s="46" t="s">
        <v>18</v>
      </c>
      <c r="BD255" s="46">
        <v>10.36</v>
      </c>
      <c r="BE255" s="46">
        <v>10.4</v>
      </c>
      <c r="BF255" s="46">
        <v>3.2450000000000001</v>
      </c>
      <c r="BG255" s="46">
        <v>40.564999999999998</v>
      </c>
      <c r="BH255" s="46">
        <v>0.86950000000000005</v>
      </c>
      <c r="BI255" s="46" t="s">
        <v>18</v>
      </c>
      <c r="BJ255" s="46">
        <v>10.36</v>
      </c>
      <c r="BK255" s="46">
        <v>10.4</v>
      </c>
      <c r="BL255" s="46">
        <v>4.3760000000000003</v>
      </c>
      <c r="BM255" s="46">
        <v>54.703000000000003</v>
      </c>
      <c r="BN255" s="46">
        <v>0.85289999999999999</v>
      </c>
      <c r="BO255" s="46" t="s">
        <v>18</v>
      </c>
      <c r="BP255" s="46">
        <v>10.36</v>
      </c>
      <c r="BQ255" s="46">
        <v>10.4</v>
      </c>
      <c r="BR255" s="46">
        <v>4.3209999999999997</v>
      </c>
      <c r="BS255" s="46">
        <v>54.014000000000003</v>
      </c>
      <c r="BT255" s="46">
        <v>0.86080000000000001</v>
      </c>
      <c r="BU255" s="46" t="s">
        <v>18</v>
      </c>
      <c r="BV255" s="46">
        <v>10.36</v>
      </c>
      <c r="BW255" s="46">
        <v>10.4</v>
      </c>
      <c r="BX255" s="46">
        <v>4.2409999999999997</v>
      </c>
      <c r="BY255" s="46">
        <v>53.009</v>
      </c>
      <c r="BZ255" s="46">
        <v>0.86070000000000002</v>
      </c>
      <c r="CA255" s="46" t="s">
        <v>18</v>
      </c>
      <c r="CB255" s="46">
        <v>10.36</v>
      </c>
      <c r="CC255" s="46">
        <v>10.4</v>
      </c>
      <c r="CD255" s="46">
        <v>5.2190000000000003</v>
      </c>
      <c r="CE255" s="46">
        <v>65.233000000000004</v>
      </c>
      <c r="CF255" s="46">
        <v>0.84609999999999996</v>
      </c>
      <c r="CG255" s="46" t="s">
        <v>18</v>
      </c>
      <c r="CH255" s="46">
        <v>10.36</v>
      </c>
      <c r="CI255" s="46">
        <v>10.4</v>
      </c>
      <c r="CJ255" s="46">
        <v>5.117</v>
      </c>
      <c r="CK255" s="46">
        <v>63.963000000000001</v>
      </c>
      <c r="CL255" s="46">
        <v>0.87739999999999996</v>
      </c>
      <c r="CM255" s="46" t="s">
        <v>18</v>
      </c>
      <c r="CN255" s="46">
        <v>10.36</v>
      </c>
      <c r="CO255" s="46">
        <v>10.4</v>
      </c>
      <c r="CP255" s="46">
        <v>5.0410000000000004</v>
      </c>
      <c r="CQ255" s="46">
        <v>63.011000000000003</v>
      </c>
      <c r="CR255" s="46">
        <v>0.82269999999999999</v>
      </c>
      <c r="CS255" s="46" t="s">
        <v>18</v>
      </c>
    </row>
    <row r="256" spans="1:97" ht="15.75" customHeight="1" x14ac:dyDescent="0.25">
      <c r="A256" s="46" t="s">
        <v>122</v>
      </c>
      <c r="B256" s="46">
        <v>41</v>
      </c>
      <c r="C256" s="46">
        <v>48</v>
      </c>
      <c r="D256" s="46" t="s">
        <v>50</v>
      </c>
      <c r="E256" s="46">
        <v>10.33</v>
      </c>
      <c r="F256" s="46">
        <v>2</v>
      </c>
      <c r="G256" s="46">
        <v>6</v>
      </c>
      <c r="H256" s="46">
        <v>10.16</v>
      </c>
      <c r="I256" s="46">
        <v>10.43</v>
      </c>
      <c r="J256" s="46">
        <v>1.0580000000000001</v>
      </c>
      <c r="K256" s="46">
        <v>17.629000000000001</v>
      </c>
      <c r="L256" s="46">
        <v>0.92610000000000003</v>
      </c>
      <c r="M256" s="46" t="s">
        <v>19</v>
      </c>
      <c r="N256" s="46">
        <v>10.16</v>
      </c>
      <c r="O256" s="46">
        <v>10.43</v>
      </c>
      <c r="P256" s="46">
        <v>1.004</v>
      </c>
      <c r="Q256" s="46">
        <v>16.728999999999999</v>
      </c>
      <c r="R256" s="46">
        <v>0.90239999999999998</v>
      </c>
      <c r="S256" s="46" t="s">
        <v>19</v>
      </c>
      <c r="T256" s="46">
        <v>10.17</v>
      </c>
      <c r="U256" s="46">
        <v>10.43</v>
      </c>
      <c r="V256" s="46">
        <v>0.95499999999999996</v>
      </c>
      <c r="W256" s="46">
        <v>15.917</v>
      </c>
      <c r="X256" s="46">
        <v>0.90920000000000001</v>
      </c>
      <c r="Y256" s="46" t="s">
        <v>19</v>
      </c>
      <c r="Z256" s="46">
        <v>10.16</v>
      </c>
      <c r="AA256" s="46">
        <v>10.43</v>
      </c>
      <c r="AB256" s="46">
        <v>1.325</v>
      </c>
      <c r="AC256" s="46">
        <v>22.088000000000001</v>
      </c>
      <c r="AD256" s="46">
        <v>0.89539999999999997</v>
      </c>
      <c r="AE256" s="46" t="s">
        <v>18</v>
      </c>
      <c r="AF256" s="46">
        <v>10.16</v>
      </c>
      <c r="AG256" s="46">
        <v>10.43</v>
      </c>
      <c r="AH256" s="46">
        <v>1.429</v>
      </c>
      <c r="AI256" s="46">
        <v>23.823</v>
      </c>
      <c r="AJ256" s="46">
        <v>0.8901</v>
      </c>
      <c r="AK256" s="46" t="s">
        <v>19</v>
      </c>
      <c r="AL256" s="46">
        <v>10.16</v>
      </c>
      <c r="AM256" s="46">
        <v>10.43</v>
      </c>
      <c r="AN256" s="46">
        <v>1.4079999999999999</v>
      </c>
      <c r="AO256" s="46">
        <v>23.463000000000001</v>
      </c>
      <c r="AP256" s="46">
        <v>0.89259999999999995</v>
      </c>
      <c r="AQ256" s="46" t="s">
        <v>19</v>
      </c>
      <c r="AR256" s="46">
        <v>10.16</v>
      </c>
      <c r="AS256" s="46">
        <v>10.43</v>
      </c>
      <c r="AT256" s="46">
        <v>2.4649999999999999</v>
      </c>
      <c r="AU256" s="46">
        <v>41.081000000000003</v>
      </c>
      <c r="AV256" s="46">
        <v>0.8216</v>
      </c>
      <c r="AW256" s="46" t="s">
        <v>18</v>
      </c>
      <c r="AX256" s="46">
        <v>10.16</v>
      </c>
      <c r="AY256" s="46">
        <v>10.44</v>
      </c>
      <c r="AZ256" s="46">
        <v>2.4390000000000001</v>
      </c>
      <c r="BA256" s="46">
        <v>40.65</v>
      </c>
      <c r="BB256" s="46">
        <v>0.84030000000000005</v>
      </c>
      <c r="BC256" s="46" t="s">
        <v>18</v>
      </c>
      <c r="BD256" s="46">
        <v>10.17</v>
      </c>
      <c r="BE256" s="46">
        <v>10.44</v>
      </c>
      <c r="BF256" s="46">
        <v>2.4780000000000002</v>
      </c>
      <c r="BG256" s="46">
        <v>41.292000000000002</v>
      </c>
      <c r="BH256" s="46">
        <v>0.8498</v>
      </c>
      <c r="BI256" s="46" t="s">
        <v>18</v>
      </c>
      <c r="BJ256" s="46">
        <v>10.17</v>
      </c>
      <c r="BK256" s="46">
        <v>10.44</v>
      </c>
      <c r="BL256" s="46">
        <v>3.4569999999999999</v>
      </c>
      <c r="BM256" s="46">
        <v>57.616999999999997</v>
      </c>
      <c r="BN256" s="46">
        <v>0.85389999999999999</v>
      </c>
      <c r="BO256" s="46" t="s">
        <v>18</v>
      </c>
      <c r="BP256" s="46">
        <v>10.17</v>
      </c>
      <c r="BQ256" s="46">
        <v>10.43</v>
      </c>
      <c r="BR256" s="46">
        <v>3.4119999999999999</v>
      </c>
      <c r="BS256" s="46">
        <v>56.874000000000002</v>
      </c>
      <c r="BT256" s="46">
        <v>0.85580000000000001</v>
      </c>
      <c r="BU256" s="46" t="s">
        <v>18</v>
      </c>
      <c r="BV256" s="46">
        <v>10.17</v>
      </c>
      <c r="BW256" s="46">
        <v>10.44</v>
      </c>
      <c r="BX256" s="46">
        <v>3.3540000000000001</v>
      </c>
      <c r="BY256" s="46">
        <v>55.904000000000003</v>
      </c>
      <c r="BZ256" s="46">
        <v>0.78380000000000005</v>
      </c>
      <c r="CA256" s="46" t="s">
        <v>18</v>
      </c>
      <c r="CB256" s="46">
        <v>10.16</v>
      </c>
      <c r="CC256" s="46">
        <v>10.43</v>
      </c>
      <c r="CD256" s="46">
        <v>4.2830000000000004</v>
      </c>
      <c r="CE256" s="46">
        <v>71.382999999999996</v>
      </c>
      <c r="CF256" s="46">
        <v>0.80810000000000004</v>
      </c>
      <c r="CG256" s="46" t="s">
        <v>18</v>
      </c>
      <c r="CH256" s="46">
        <v>10.16</v>
      </c>
      <c r="CI256" s="46">
        <v>10.43</v>
      </c>
      <c r="CJ256" s="46">
        <v>4.17</v>
      </c>
      <c r="CK256" s="46">
        <v>69.494</v>
      </c>
      <c r="CL256" s="46">
        <v>0.81069999999999998</v>
      </c>
      <c r="CM256" s="46" t="s">
        <v>18</v>
      </c>
      <c r="CN256" s="46">
        <v>10.17</v>
      </c>
      <c r="CO256" s="46">
        <v>10.44</v>
      </c>
      <c r="CP256" s="46">
        <v>4.0860000000000003</v>
      </c>
      <c r="CQ256" s="46">
        <v>68.096999999999994</v>
      </c>
      <c r="CR256" s="46">
        <v>0.71660000000000001</v>
      </c>
      <c r="CS256" s="46" t="s">
        <v>18</v>
      </c>
    </row>
    <row r="257" spans="1:97" ht="15.75" customHeight="1" x14ac:dyDescent="0.25">
      <c r="A257" s="46" t="s">
        <v>122</v>
      </c>
      <c r="B257" s="46">
        <v>48</v>
      </c>
      <c r="C257" s="46">
        <v>64</v>
      </c>
      <c r="D257" s="46" t="s">
        <v>51</v>
      </c>
      <c r="E257" s="46">
        <v>9.2799999999999994</v>
      </c>
      <c r="F257" s="46">
        <v>3</v>
      </c>
      <c r="G257" s="46">
        <v>15</v>
      </c>
      <c r="H257" s="46">
        <v>9.1199999999999992</v>
      </c>
      <c r="I257" s="46">
        <v>9.43</v>
      </c>
      <c r="J257" s="46">
        <v>0.85099999999999998</v>
      </c>
      <c r="K257" s="46">
        <v>5.6760000000000002</v>
      </c>
      <c r="L257" s="46">
        <v>0.85799999999999998</v>
      </c>
      <c r="M257" s="46" t="s">
        <v>19</v>
      </c>
      <c r="N257" s="46">
        <v>9.1199999999999992</v>
      </c>
      <c r="O257" s="46">
        <v>9.43</v>
      </c>
      <c r="P257" s="46">
        <v>0.97299999999999998</v>
      </c>
      <c r="Q257" s="46">
        <v>6.4850000000000003</v>
      </c>
      <c r="R257" s="46">
        <v>0.86199999999999999</v>
      </c>
      <c r="S257" s="46" t="s">
        <v>19</v>
      </c>
      <c r="T257" s="46">
        <v>9.1199999999999992</v>
      </c>
      <c r="U257" s="46">
        <v>9.44</v>
      </c>
      <c r="V257" s="46">
        <v>0.95099999999999996</v>
      </c>
      <c r="W257" s="46">
        <v>6.343</v>
      </c>
      <c r="X257" s="46">
        <v>0.84240000000000004</v>
      </c>
      <c r="Y257" s="46" t="s">
        <v>18</v>
      </c>
      <c r="Z257" s="46">
        <v>9.1199999999999992</v>
      </c>
      <c r="AA257" s="46">
        <v>9.43</v>
      </c>
      <c r="AB257" s="46">
        <v>1.4</v>
      </c>
      <c r="AC257" s="46">
        <v>9.3360000000000003</v>
      </c>
      <c r="AD257" s="46">
        <v>0.85070000000000001</v>
      </c>
      <c r="AE257" s="46" t="s">
        <v>18</v>
      </c>
      <c r="AF257" s="46">
        <v>9.1199999999999992</v>
      </c>
      <c r="AG257" s="46">
        <v>9.43</v>
      </c>
      <c r="AH257" s="46">
        <v>1.6419999999999999</v>
      </c>
      <c r="AI257" s="46">
        <v>10.944000000000001</v>
      </c>
      <c r="AJ257" s="46">
        <v>0.83099999999999996</v>
      </c>
      <c r="AK257" s="46" t="s">
        <v>18</v>
      </c>
      <c r="AL257" s="46">
        <v>9.1199999999999992</v>
      </c>
      <c r="AM257" s="46">
        <v>9.43</v>
      </c>
      <c r="AN257" s="46">
        <v>1.6379999999999999</v>
      </c>
      <c r="AO257" s="46">
        <v>10.922000000000001</v>
      </c>
      <c r="AP257" s="46">
        <v>0.84109999999999996</v>
      </c>
      <c r="AQ257" s="46" t="s">
        <v>18</v>
      </c>
      <c r="AR257" s="46">
        <v>9.1199999999999992</v>
      </c>
      <c r="AS257" s="46">
        <v>9.43</v>
      </c>
      <c r="AT257" s="46">
        <v>3.06</v>
      </c>
      <c r="AU257" s="46">
        <v>20.402000000000001</v>
      </c>
      <c r="AV257" s="46">
        <v>0.84799999999999998</v>
      </c>
      <c r="AW257" s="46" t="s">
        <v>18</v>
      </c>
      <c r="AX257" s="46">
        <v>9.1199999999999992</v>
      </c>
      <c r="AY257" s="46">
        <v>9.43</v>
      </c>
      <c r="AZ257" s="46">
        <v>3.145</v>
      </c>
      <c r="BA257" s="46">
        <v>20.966999999999999</v>
      </c>
      <c r="BB257" s="46">
        <v>0.84140000000000004</v>
      </c>
      <c r="BC257" s="46" t="s">
        <v>18</v>
      </c>
      <c r="BD257" s="46">
        <v>9.1199999999999992</v>
      </c>
      <c r="BE257" s="46">
        <v>9.43</v>
      </c>
      <c r="BF257" s="46">
        <v>3.0190000000000001</v>
      </c>
      <c r="BG257" s="46">
        <v>20.129000000000001</v>
      </c>
      <c r="BH257" s="46">
        <v>0.80359999999999998</v>
      </c>
      <c r="BI257" s="46" t="s">
        <v>18</v>
      </c>
      <c r="BJ257" s="46">
        <v>9.1199999999999992</v>
      </c>
      <c r="BK257" s="46">
        <v>9.43</v>
      </c>
      <c r="BL257" s="46">
        <v>3.968</v>
      </c>
      <c r="BM257" s="46">
        <v>26.454000000000001</v>
      </c>
      <c r="BN257" s="46">
        <v>0.83430000000000004</v>
      </c>
      <c r="BO257" s="46" t="s">
        <v>18</v>
      </c>
      <c r="BP257" s="46">
        <v>9.1199999999999992</v>
      </c>
      <c r="BQ257" s="46">
        <v>9.43</v>
      </c>
      <c r="BR257" s="46">
        <v>3.9670000000000001</v>
      </c>
      <c r="BS257" s="46">
        <v>26.445</v>
      </c>
      <c r="BT257" s="46">
        <v>0.80879999999999996</v>
      </c>
      <c r="BU257" s="46" t="s">
        <v>18</v>
      </c>
      <c r="BV257" s="46">
        <v>9.1300000000000008</v>
      </c>
      <c r="BW257" s="46">
        <v>9.44</v>
      </c>
      <c r="BX257" s="46">
        <v>3.9350000000000001</v>
      </c>
      <c r="BY257" s="46">
        <v>26.234999999999999</v>
      </c>
      <c r="BZ257" s="46">
        <v>0.80349999999999999</v>
      </c>
      <c r="CA257" s="46" t="s">
        <v>18</v>
      </c>
      <c r="CB257" s="46">
        <v>9.1199999999999992</v>
      </c>
      <c r="CC257" s="46">
        <v>9.43</v>
      </c>
      <c r="CD257" s="46">
        <v>5.1779999999999999</v>
      </c>
      <c r="CE257" s="46">
        <v>34.520000000000003</v>
      </c>
      <c r="CF257" s="46">
        <v>0.74139999999999995</v>
      </c>
      <c r="CG257" s="46" t="s">
        <v>18</v>
      </c>
      <c r="CH257" s="46">
        <v>9.1199999999999992</v>
      </c>
      <c r="CI257" s="46">
        <v>9.43</v>
      </c>
      <c r="CJ257" s="46">
        <v>4.9459999999999997</v>
      </c>
      <c r="CK257" s="46">
        <v>32.973999999999997</v>
      </c>
      <c r="CL257" s="46">
        <v>0.76500000000000001</v>
      </c>
      <c r="CM257" s="46" t="s">
        <v>18</v>
      </c>
      <c r="CN257" s="46">
        <v>9.1300000000000008</v>
      </c>
      <c r="CO257" s="46">
        <v>9.44</v>
      </c>
      <c r="CP257" s="46">
        <v>4.6970000000000001</v>
      </c>
      <c r="CQ257" s="46">
        <v>31.314</v>
      </c>
      <c r="CR257" s="46">
        <v>0.71319999999999995</v>
      </c>
      <c r="CS257" s="46" t="s">
        <v>18</v>
      </c>
    </row>
    <row r="258" spans="1:97" ht="15.75" customHeight="1" x14ac:dyDescent="0.25">
      <c r="A258" s="46" t="s">
        <v>122</v>
      </c>
      <c r="B258" s="46">
        <v>48</v>
      </c>
      <c r="C258" s="46">
        <v>69</v>
      </c>
      <c r="D258" s="46" t="s">
        <v>52</v>
      </c>
      <c r="E258" s="46">
        <v>10.15</v>
      </c>
      <c r="F258" s="46">
        <v>4</v>
      </c>
      <c r="G258" s="46">
        <v>20</v>
      </c>
      <c r="H258" s="46">
        <v>10.09</v>
      </c>
      <c r="I258" s="46">
        <v>10.43</v>
      </c>
      <c r="J258" s="46">
        <v>1.2290000000000001</v>
      </c>
      <c r="K258" s="46">
        <v>6.1459999999999999</v>
      </c>
      <c r="L258" s="46">
        <v>0.95009999999999994</v>
      </c>
      <c r="M258" s="46" t="s">
        <v>19</v>
      </c>
      <c r="N258" s="46">
        <v>10.09</v>
      </c>
      <c r="O258" s="46">
        <v>10.43</v>
      </c>
      <c r="P258" s="46">
        <v>1.345</v>
      </c>
      <c r="Q258" s="46">
        <v>6.7270000000000003</v>
      </c>
      <c r="R258" s="46">
        <v>0.95140000000000002</v>
      </c>
      <c r="S258" s="46" t="s">
        <v>19</v>
      </c>
      <c r="T258" s="46">
        <v>10.09</v>
      </c>
      <c r="U258" s="46">
        <v>10.43</v>
      </c>
      <c r="V258" s="46">
        <v>1.294</v>
      </c>
      <c r="W258" s="46">
        <v>6.4690000000000003</v>
      </c>
      <c r="X258" s="46">
        <v>0.93500000000000005</v>
      </c>
      <c r="Y258" s="46" t="s">
        <v>19</v>
      </c>
      <c r="Z258" s="46">
        <v>10.09</v>
      </c>
      <c r="AA258" s="46">
        <v>10.43</v>
      </c>
      <c r="AB258" s="46">
        <v>1.675</v>
      </c>
      <c r="AC258" s="46">
        <v>8.375</v>
      </c>
      <c r="AD258" s="46">
        <v>0.94110000000000005</v>
      </c>
      <c r="AE258" s="46" t="s">
        <v>19</v>
      </c>
      <c r="AF258" s="46">
        <v>10.09</v>
      </c>
      <c r="AG258" s="46">
        <v>10.43</v>
      </c>
      <c r="AH258" s="46">
        <v>1.897</v>
      </c>
      <c r="AI258" s="46">
        <v>9.4870000000000001</v>
      </c>
      <c r="AJ258" s="46">
        <v>0.9456</v>
      </c>
      <c r="AK258" s="46" t="s">
        <v>19</v>
      </c>
      <c r="AL258" s="46">
        <v>10.09</v>
      </c>
      <c r="AM258" s="46">
        <v>10.43</v>
      </c>
      <c r="AN258" s="46">
        <v>1.9179999999999999</v>
      </c>
      <c r="AO258" s="46">
        <v>9.5920000000000005</v>
      </c>
      <c r="AP258" s="46">
        <v>0.9264</v>
      </c>
      <c r="AQ258" s="46" t="s">
        <v>19</v>
      </c>
      <c r="AR258" s="46">
        <v>10.09</v>
      </c>
      <c r="AS258" s="46">
        <v>10.43</v>
      </c>
      <c r="AT258" s="46">
        <v>3.38</v>
      </c>
      <c r="AU258" s="46">
        <v>16.901</v>
      </c>
      <c r="AV258" s="46">
        <v>0.91590000000000005</v>
      </c>
      <c r="AW258" s="46" t="s">
        <v>18</v>
      </c>
      <c r="AX258" s="46">
        <v>10.09</v>
      </c>
      <c r="AY258" s="46">
        <v>10.44</v>
      </c>
      <c r="AZ258" s="46">
        <v>3.3679999999999999</v>
      </c>
      <c r="BA258" s="46">
        <v>16.841999999999999</v>
      </c>
      <c r="BB258" s="46">
        <v>0.92010000000000003</v>
      </c>
      <c r="BC258" s="46" t="s">
        <v>19</v>
      </c>
      <c r="BD258" s="46">
        <v>10.09</v>
      </c>
      <c r="BE258" s="46">
        <v>10.44</v>
      </c>
      <c r="BF258" s="46">
        <v>3.3260000000000001</v>
      </c>
      <c r="BG258" s="46">
        <v>16.629000000000001</v>
      </c>
      <c r="BH258" s="46">
        <v>0.9</v>
      </c>
      <c r="BI258" s="46" t="s">
        <v>18</v>
      </c>
      <c r="BJ258" s="46">
        <v>10.09</v>
      </c>
      <c r="BK258" s="46">
        <v>10.44</v>
      </c>
      <c r="BL258" s="46">
        <v>4.806</v>
      </c>
      <c r="BM258" s="46">
        <v>24.030999999999999</v>
      </c>
      <c r="BN258" s="46">
        <v>0.89529999999999998</v>
      </c>
      <c r="BO258" s="46" t="s">
        <v>18</v>
      </c>
      <c r="BP258" s="46">
        <v>10.09</v>
      </c>
      <c r="BQ258" s="46">
        <v>10.43</v>
      </c>
      <c r="BR258" s="46">
        <v>4.7270000000000003</v>
      </c>
      <c r="BS258" s="46">
        <v>23.632999999999999</v>
      </c>
      <c r="BT258" s="46">
        <v>0.89839999999999998</v>
      </c>
      <c r="BU258" s="46" t="s">
        <v>18</v>
      </c>
      <c r="BV258" s="46">
        <v>10.09</v>
      </c>
      <c r="BW258" s="46">
        <v>10.44</v>
      </c>
      <c r="BX258" s="46">
        <v>4.6280000000000001</v>
      </c>
      <c r="BY258" s="46">
        <v>23.138000000000002</v>
      </c>
      <c r="BZ258" s="46">
        <v>0.81669999999999998</v>
      </c>
      <c r="CA258" s="46" t="s">
        <v>18</v>
      </c>
      <c r="CB258" s="46">
        <v>10.09</v>
      </c>
      <c r="CC258" s="46">
        <v>10.43</v>
      </c>
      <c r="CD258" s="46">
        <v>6.4</v>
      </c>
      <c r="CE258" s="46">
        <v>32.002000000000002</v>
      </c>
      <c r="CF258" s="46">
        <v>0.89180000000000004</v>
      </c>
      <c r="CG258" s="46" t="s">
        <v>19</v>
      </c>
      <c r="CH258" s="46">
        <v>10.09</v>
      </c>
      <c r="CI258" s="46">
        <v>10.43</v>
      </c>
      <c r="CJ258" s="46">
        <v>6.0460000000000003</v>
      </c>
      <c r="CK258" s="46">
        <v>30.231999999999999</v>
      </c>
      <c r="CL258" s="46">
        <v>0.88560000000000005</v>
      </c>
      <c r="CM258" s="46" t="s">
        <v>18</v>
      </c>
      <c r="CN258" s="46">
        <v>10.09</v>
      </c>
      <c r="CO258" s="46">
        <v>10.44</v>
      </c>
      <c r="CP258" s="46">
        <v>5.9989999999999997</v>
      </c>
      <c r="CQ258" s="46">
        <v>29.995999999999999</v>
      </c>
      <c r="CR258" s="46">
        <v>0.78400000000000003</v>
      </c>
      <c r="CS258" s="46" t="s">
        <v>18</v>
      </c>
    </row>
    <row r="259" spans="1:97" ht="15.75" customHeight="1" x14ac:dyDescent="0.25">
      <c r="A259" s="46" t="s">
        <v>122</v>
      </c>
      <c r="B259" s="46">
        <v>48</v>
      </c>
      <c r="C259" s="46">
        <v>70</v>
      </c>
      <c r="D259" s="46" t="s">
        <v>53</v>
      </c>
      <c r="E259" s="46">
        <v>11.31</v>
      </c>
      <c r="F259" s="46">
        <v>2</v>
      </c>
      <c r="G259" s="46">
        <v>21</v>
      </c>
      <c r="H259" s="46">
        <v>11.15</v>
      </c>
      <c r="I259" s="46">
        <v>11.43</v>
      </c>
      <c r="J259" s="46">
        <v>1.516</v>
      </c>
      <c r="K259" s="46">
        <v>7.22</v>
      </c>
      <c r="L259" s="46">
        <v>0.9506</v>
      </c>
      <c r="M259" s="46" t="s">
        <v>19</v>
      </c>
      <c r="N259" s="46">
        <v>11.15</v>
      </c>
      <c r="O259" s="46">
        <v>11.43</v>
      </c>
      <c r="P259" s="46">
        <v>1.6739999999999999</v>
      </c>
      <c r="Q259" s="46">
        <v>7.97</v>
      </c>
      <c r="R259" s="46">
        <v>0.95120000000000005</v>
      </c>
      <c r="S259" s="46" t="s">
        <v>19</v>
      </c>
      <c r="T259" s="46">
        <v>11.15</v>
      </c>
      <c r="U259" s="46">
        <v>11.43</v>
      </c>
      <c r="V259" s="46">
        <v>1.601</v>
      </c>
      <c r="W259" s="46">
        <v>7.625</v>
      </c>
      <c r="X259" s="46">
        <v>0.94379999999999997</v>
      </c>
      <c r="Y259" s="46" t="s">
        <v>19</v>
      </c>
      <c r="Z259" s="46">
        <v>11.14</v>
      </c>
      <c r="AA259" s="46">
        <v>11.44</v>
      </c>
      <c r="AB259" s="46">
        <v>1.982</v>
      </c>
      <c r="AC259" s="46">
        <v>9.4390000000000001</v>
      </c>
      <c r="AD259" s="46">
        <v>0.94630000000000003</v>
      </c>
      <c r="AE259" s="46" t="s">
        <v>19</v>
      </c>
      <c r="AF259" s="46">
        <v>11.14</v>
      </c>
      <c r="AG259" s="46">
        <v>11.43</v>
      </c>
      <c r="AH259" s="46">
        <v>2.19</v>
      </c>
      <c r="AI259" s="46">
        <v>10.429</v>
      </c>
      <c r="AJ259" s="46">
        <v>0.94520000000000004</v>
      </c>
      <c r="AK259" s="46" t="s">
        <v>19</v>
      </c>
      <c r="AL259" s="46">
        <v>11.15</v>
      </c>
      <c r="AM259" s="46">
        <v>11.43</v>
      </c>
      <c r="AN259" s="46">
        <v>2.1280000000000001</v>
      </c>
      <c r="AO259" s="46">
        <v>10.134</v>
      </c>
      <c r="AP259" s="46">
        <v>0.93720000000000003</v>
      </c>
      <c r="AQ259" s="46" t="s">
        <v>19</v>
      </c>
      <c r="AR259" s="46">
        <v>11.14</v>
      </c>
      <c r="AS259" s="46">
        <v>11.43</v>
      </c>
      <c r="AT259" s="46">
        <v>3.8039999999999998</v>
      </c>
      <c r="AU259" s="46">
        <v>18.114000000000001</v>
      </c>
      <c r="AV259" s="46">
        <v>0.89019999999999999</v>
      </c>
      <c r="AW259" s="46" t="s">
        <v>18</v>
      </c>
      <c r="AX259" s="46">
        <v>11.15</v>
      </c>
      <c r="AY259" s="46">
        <v>11.44</v>
      </c>
      <c r="AZ259" s="46">
        <v>3.6709999999999998</v>
      </c>
      <c r="BA259" s="46">
        <v>17.478999999999999</v>
      </c>
      <c r="BB259" s="46">
        <v>0.93459999999999999</v>
      </c>
      <c r="BC259" s="46" t="s">
        <v>19</v>
      </c>
      <c r="BD259" s="46">
        <v>11.15</v>
      </c>
      <c r="BE259" s="46">
        <v>11.44</v>
      </c>
      <c r="BF259" s="46">
        <v>3.621</v>
      </c>
      <c r="BG259" s="46">
        <v>17.241</v>
      </c>
      <c r="BH259" s="46">
        <v>0.92810000000000004</v>
      </c>
      <c r="BI259" s="46" t="s">
        <v>19</v>
      </c>
      <c r="BJ259" s="46">
        <v>11.15</v>
      </c>
      <c r="BK259" s="46">
        <v>11.43</v>
      </c>
      <c r="BL259" s="46">
        <v>5.5449999999999999</v>
      </c>
      <c r="BM259" s="46">
        <v>26.405000000000001</v>
      </c>
      <c r="BN259" s="46">
        <v>0.91520000000000001</v>
      </c>
      <c r="BO259" s="46" t="s">
        <v>18</v>
      </c>
      <c r="BP259" s="46">
        <v>11.15</v>
      </c>
      <c r="BQ259" s="46">
        <v>11.43</v>
      </c>
      <c r="BR259" s="46">
        <v>5.49</v>
      </c>
      <c r="BS259" s="46">
        <v>26.140999999999998</v>
      </c>
      <c r="BT259" s="46">
        <v>0.92390000000000005</v>
      </c>
      <c r="BU259" s="46" t="s">
        <v>19</v>
      </c>
      <c r="BV259" s="46">
        <v>11.15</v>
      </c>
      <c r="BW259" s="46">
        <v>11.43</v>
      </c>
      <c r="BX259" s="46">
        <v>5.3520000000000003</v>
      </c>
      <c r="BY259" s="46">
        <v>25.486999999999998</v>
      </c>
      <c r="BZ259" s="46">
        <v>0.91090000000000004</v>
      </c>
      <c r="CA259" s="46" t="s">
        <v>18</v>
      </c>
      <c r="CB259" s="46">
        <v>11.14</v>
      </c>
      <c r="CC259" s="46">
        <v>11.43</v>
      </c>
      <c r="CD259" s="46">
        <v>7.3239999999999998</v>
      </c>
      <c r="CE259" s="46">
        <v>34.877000000000002</v>
      </c>
      <c r="CF259" s="46">
        <v>0.9</v>
      </c>
      <c r="CG259" s="46" t="s">
        <v>18</v>
      </c>
      <c r="CH259" s="46">
        <v>11.15</v>
      </c>
      <c r="CI259" s="46">
        <v>11.43</v>
      </c>
      <c r="CJ259" s="46">
        <v>6.7530000000000001</v>
      </c>
      <c r="CK259" s="46">
        <v>32.156999999999996</v>
      </c>
      <c r="CL259" s="46">
        <v>0.90139999999999998</v>
      </c>
      <c r="CM259" s="46" t="s">
        <v>19</v>
      </c>
      <c r="CN259" s="46">
        <v>11.15</v>
      </c>
      <c r="CO259" s="46">
        <v>11.44</v>
      </c>
      <c r="CP259" s="46">
        <v>6.7460000000000004</v>
      </c>
      <c r="CQ259" s="46">
        <v>32.125</v>
      </c>
      <c r="CR259" s="46">
        <v>0.89800000000000002</v>
      </c>
      <c r="CS259" s="46" t="s">
        <v>18</v>
      </c>
    </row>
    <row r="260" spans="1:97" ht="15.75" customHeight="1" x14ac:dyDescent="0.25">
      <c r="A260" s="46" t="s">
        <v>122</v>
      </c>
      <c r="B260" s="46">
        <v>48</v>
      </c>
      <c r="C260" s="46">
        <v>70</v>
      </c>
      <c r="D260" s="46" t="s">
        <v>53</v>
      </c>
      <c r="E260" s="46">
        <v>11.31</v>
      </c>
      <c r="F260" s="46">
        <v>4</v>
      </c>
      <c r="G260" s="46">
        <v>21</v>
      </c>
      <c r="H260" s="46">
        <v>11.07</v>
      </c>
      <c r="I260" s="46">
        <v>11.78</v>
      </c>
      <c r="J260" s="46">
        <v>1.444</v>
      </c>
      <c r="K260" s="46">
        <v>6.8739999999999997</v>
      </c>
      <c r="L260" s="46">
        <v>0.92330000000000001</v>
      </c>
      <c r="M260" s="46" t="s">
        <v>19</v>
      </c>
      <c r="N260" s="46">
        <v>11.07</v>
      </c>
      <c r="O260" s="46">
        <v>11.78</v>
      </c>
      <c r="P260" s="46">
        <v>1.6080000000000001</v>
      </c>
      <c r="Q260" s="46">
        <v>7.6550000000000002</v>
      </c>
      <c r="R260" s="46">
        <v>0.92700000000000005</v>
      </c>
      <c r="S260" s="46" t="s">
        <v>19</v>
      </c>
      <c r="T260" s="46">
        <v>11.07</v>
      </c>
      <c r="U260" s="46">
        <v>11.78</v>
      </c>
      <c r="V260" s="46">
        <v>1.57</v>
      </c>
      <c r="W260" s="46">
        <v>7.4790000000000001</v>
      </c>
      <c r="X260" s="46">
        <v>0.93910000000000005</v>
      </c>
      <c r="Y260" s="46" t="s">
        <v>19</v>
      </c>
      <c r="Z260" s="46">
        <v>11.07</v>
      </c>
      <c r="AA260" s="46">
        <v>11.78</v>
      </c>
      <c r="AB260" s="46">
        <v>1.911</v>
      </c>
      <c r="AC260" s="46">
        <v>9.1020000000000003</v>
      </c>
      <c r="AD260" s="46">
        <v>0.93479999999999996</v>
      </c>
      <c r="AE260" s="46" t="s">
        <v>19</v>
      </c>
      <c r="AF260" s="46">
        <v>11.07</v>
      </c>
      <c r="AG260" s="46">
        <v>11.77</v>
      </c>
      <c r="AH260" s="46">
        <v>2.1219999999999999</v>
      </c>
      <c r="AI260" s="46">
        <v>10.103</v>
      </c>
      <c r="AJ260" s="46">
        <v>0.92649999999999999</v>
      </c>
      <c r="AK260" s="46" t="s">
        <v>19</v>
      </c>
      <c r="AL260" s="46">
        <v>11.07</v>
      </c>
      <c r="AM260" s="46">
        <v>11.78</v>
      </c>
      <c r="AN260" s="46">
        <v>2.1030000000000002</v>
      </c>
      <c r="AO260" s="46">
        <v>10.015000000000001</v>
      </c>
      <c r="AP260" s="46">
        <v>0.93420000000000003</v>
      </c>
      <c r="AQ260" s="46" t="s">
        <v>19</v>
      </c>
      <c r="AR260" s="46">
        <v>11.07</v>
      </c>
      <c r="AS260" s="46">
        <v>11.77</v>
      </c>
      <c r="AT260" s="46">
        <v>3.661</v>
      </c>
      <c r="AU260" s="46">
        <v>17.434000000000001</v>
      </c>
      <c r="AV260" s="46">
        <v>0.9204</v>
      </c>
      <c r="AW260" s="46" t="s">
        <v>19</v>
      </c>
      <c r="AX260" s="46">
        <v>11.08</v>
      </c>
      <c r="AY260" s="46">
        <v>11.78</v>
      </c>
      <c r="AZ260" s="46">
        <v>3.6280000000000001</v>
      </c>
      <c r="BA260" s="46">
        <v>17.274000000000001</v>
      </c>
      <c r="BB260" s="46">
        <v>0.90920000000000001</v>
      </c>
      <c r="BC260" s="46" t="s">
        <v>19</v>
      </c>
      <c r="BD260" s="46">
        <v>11.08</v>
      </c>
      <c r="BE260" s="46">
        <v>11.78</v>
      </c>
      <c r="BF260" s="46">
        <v>3.5680000000000001</v>
      </c>
      <c r="BG260" s="46">
        <v>16.989000000000001</v>
      </c>
      <c r="BH260" s="46">
        <v>0.93169999999999997</v>
      </c>
      <c r="BI260" s="46" t="s">
        <v>19</v>
      </c>
      <c r="BJ260" s="46">
        <v>11.07</v>
      </c>
      <c r="BK260" s="46">
        <v>11.78</v>
      </c>
      <c r="BL260" s="46">
        <v>5.3849999999999998</v>
      </c>
      <c r="BM260" s="46">
        <v>25.645</v>
      </c>
      <c r="BN260" s="46">
        <v>0.90600000000000003</v>
      </c>
      <c r="BO260" s="46" t="s">
        <v>19</v>
      </c>
      <c r="BP260" s="46">
        <v>11.07</v>
      </c>
      <c r="BQ260" s="46">
        <v>11.78</v>
      </c>
      <c r="BR260" s="46">
        <v>5.3979999999999997</v>
      </c>
      <c r="BS260" s="46">
        <v>25.707000000000001</v>
      </c>
      <c r="BT260" s="46">
        <v>0.91839999999999999</v>
      </c>
      <c r="BU260" s="46" t="s">
        <v>19</v>
      </c>
      <c r="BV260" s="46">
        <v>11.07</v>
      </c>
      <c r="BW260" s="46">
        <v>11.78</v>
      </c>
      <c r="BX260" s="46">
        <v>5.2919999999999998</v>
      </c>
      <c r="BY260" s="46">
        <v>25.199000000000002</v>
      </c>
      <c r="BZ260" s="46">
        <v>0.91610000000000003</v>
      </c>
      <c r="CA260" s="46" t="s">
        <v>19</v>
      </c>
      <c r="CB260" s="46">
        <v>11.07</v>
      </c>
      <c r="CC260" s="46">
        <v>11.77</v>
      </c>
      <c r="CD260" s="46">
        <v>7.0460000000000003</v>
      </c>
      <c r="CE260" s="46">
        <v>33.554000000000002</v>
      </c>
      <c r="CF260" s="46">
        <v>0.88100000000000001</v>
      </c>
      <c r="CG260" s="46" t="s">
        <v>18</v>
      </c>
      <c r="CH260" s="46">
        <v>11.07</v>
      </c>
      <c r="CI260" s="46">
        <v>11.78</v>
      </c>
      <c r="CJ260" s="46">
        <v>6.673</v>
      </c>
      <c r="CK260" s="46">
        <v>31.774000000000001</v>
      </c>
      <c r="CL260" s="46">
        <v>0.87980000000000003</v>
      </c>
      <c r="CM260" s="46" t="s">
        <v>18</v>
      </c>
      <c r="CN260" s="46">
        <v>11.07</v>
      </c>
      <c r="CO260" s="46">
        <v>11.78</v>
      </c>
      <c r="CP260" s="46">
        <v>6.6660000000000004</v>
      </c>
      <c r="CQ260" s="46">
        <v>31.742999999999999</v>
      </c>
      <c r="CR260" s="46">
        <v>0.88329999999999997</v>
      </c>
      <c r="CS260" s="46" t="s">
        <v>19</v>
      </c>
    </row>
    <row r="261" spans="1:97" ht="15.75" customHeight="1" x14ac:dyDescent="0.25">
      <c r="A261" s="46" t="s">
        <v>122</v>
      </c>
      <c r="B261" s="46">
        <v>48</v>
      </c>
      <c r="C261" s="46">
        <v>79</v>
      </c>
      <c r="D261" s="46" t="s">
        <v>54</v>
      </c>
      <c r="E261" s="46">
        <v>10.96</v>
      </c>
      <c r="F261" s="46">
        <v>5</v>
      </c>
      <c r="G261" s="46">
        <v>30</v>
      </c>
      <c r="H261" s="46">
        <v>10.73</v>
      </c>
      <c r="I261" s="46">
        <v>11.22</v>
      </c>
      <c r="J261" s="46">
        <v>4.2370000000000001</v>
      </c>
      <c r="K261" s="46">
        <v>14.124000000000001</v>
      </c>
      <c r="L261" s="46">
        <v>0.77639999999999998</v>
      </c>
      <c r="M261" s="46" t="s">
        <v>18</v>
      </c>
      <c r="N261" s="46">
        <v>10.73</v>
      </c>
      <c r="O261" s="46">
        <v>11.22</v>
      </c>
      <c r="P261" s="46">
        <v>4.5430000000000001</v>
      </c>
      <c r="Q261" s="46">
        <v>15.141999999999999</v>
      </c>
      <c r="R261" s="46">
        <v>0.75370000000000004</v>
      </c>
      <c r="S261" s="46" t="s">
        <v>18</v>
      </c>
      <c r="T261" s="46">
        <v>10.74</v>
      </c>
      <c r="U261" s="46">
        <v>11.22</v>
      </c>
      <c r="V261" s="46">
        <v>4.3819999999999997</v>
      </c>
      <c r="W261" s="46">
        <v>14.606999999999999</v>
      </c>
      <c r="X261" s="46">
        <v>0.75590000000000002</v>
      </c>
      <c r="Y261" s="46" t="s">
        <v>18</v>
      </c>
      <c r="Z261" s="46">
        <v>10.73</v>
      </c>
      <c r="AA261" s="46">
        <v>11.23</v>
      </c>
      <c r="AB261" s="46">
        <v>4.6120000000000001</v>
      </c>
      <c r="AC261" s="46">
        <v>15.372</v>
      </c>
      <c r="AD261" s="46">
        <v>0.68879999999999997</v>
      </c>
      <c r="AE261" s="46" t="s">
        <v>18</v>
      </c>
      <c r="AF261" s="46">
        <v>10.73</v>
      </c>
      <c r="AG261" s="46">
        <v>11.22</v>
      </c>
      <c r="AH261" s="46">
        <v>5.6589999999999998</v>
      </c>
      <c r="AI261" s="46">
        <v>18.864999999999998</v>
      </c>
      <c r="AJ261" s="46">
        <v>0.76380000000000003</v>
      </c>
      <c r="AK261" s="46" t="s">
        <v>18</v>
      </c>
      <c r="AL261" s="46">
        <v>10.73</v>
      </c>
      <c r="AM261" s="46">
        <v>11.22</v>
      </c>
      <c r="AN261" s="46">
        <v>5.2629999999999999</v>
      </c>
      <c r="AO261" s="46">
        <v>17.544</v>
      </c>
      <c r="AP261" s="46">
        <v>0.78459999999999996</v>
      </c>
      <c r="AQ261" s="46" t="s">
        <v>18</v>
      </c>
      <c r="AR261" s="46">
        <v>10.73</v>
      </c>
      <c r="AS261" s="46">
        <v>11.22</v>
      </c>
      <c r="AT261" s="46">
        <v>8.5809999999999995</v>
      </c>
      <c r="AU261" s="46">
        <v>28.603000000000002</v>
      </c>
      <c r="AV261" s="46">
        <v>0.78659999999999997</v>
      </c>
      <c r="AW261" s="46" t="s">
        <v>18</v>
      </c>
      <c r="AX261" s="46">
        <v>10.74</v>
      </c>
      <c r="AY261" s="46">
        <v>11.23</v>
      </c>
      <c r="AZ261" s="46">
        <v>8.2200000000000006</v>
      </c>
      <c r="BA261" s="46">
        <v>27.402000000000001</v>
      </c>
      <c r="BB261" s="46">
        <v>0.78239999999999998</v>
      </c>
      <c r="BC261" s="46" t="s">
        <v>18</v>
      </c>
      <c r="BD261" s="46">
        <v>10.74</v>
      </c>
      <c r="BE261" s="46">
        <v>11.23</v>
      </c>
      <c r="BF261" s="46">
        <v>8.2959999999999994</v>
      </c>
      <c r="BG261" s="46">
        <v>27.654</v>
      </c>
      <c r="BH261" s="46">
        <v>0.74819999999999998</v>
      </c>
      <c r="BI261" s="46" t="s">
        <v>18</v>
      </c>
      <c r="BJ261" s="46">
        <v>10.74</v>
      </c>
      <c r="BK261" s="46">
        <v>11.22</v>
      </c>
      <c r="BL261" s="46">
        <v>11.689</v>
      </c>
      <c r="BM261" s="46">
        <v>38.965000000000003</v>
      </c>
      <c r="BN261" s="46">
        <v>0.85770000000000002</v>
      </c>
      <c r="BO261" s="46" t="s">
        <v>18</v>
      </c>
      <c r="BP261" s="46">
        <v>10.74</v>
      </c>
      <c r="BQ261" s="46">
        <v>11.22</v>
      </c>
      <c r="BR261" s="46">
        <v>11.667</v>
      </c>
      <c r="BS261" s="46">
        <v>38.892000000000003</v>
      </c>
      <c r="BT261" s="46">
        <v>0.86199999999999999</v>
      </c>
      <c r="BU261" s="46" t="s">
        <v>18</v>
      </c>
      <c r="BV261" s="46">
        <v>10.74</v>
      </c>
      <c r="BW261" s="46">
        <v>11.22</v>
      </c>
      <c r="BX261" s="46">
        <v>11.377000000000001</v>
      </c>
      <c r="BY261" s="46">
        <v>37.923999999999999</v>
      </c>
      <c r="BZ261" s="46">
        <v>0.84860000000000002</v>
      </c>
      <c r="CA261" s="46" t="s">
        <v>18</v>
      </c>
      <c r="CB261" s="46">
        <v>10.73</v>
      </c>
      <c r="CC261" s="46">
        <v>11.22</v>
      </c>
      <c r="CD261" s="46">
        <v>13.736000000000001</v>
      </c>
      <c r="CE261" s="46">
        <v>45.784999999999997</v>
      </c>
      <c r="CF261" s="46">
        <v>0.85440000000000005</v>
      </c>
      <c r="CG261" s="46" t="s">
        <v>18</v>
      </c>
      <c r="CH261" s="46">
        <v>10.73</v>
      </c>
      <c r="CI261" s="46">
        <v>11.22</v>
      </c>
      <c r="CJ261" s="46">
        <v>13.023999999999999</v>
      </c>
      <c r="CK261" s="46">
        <v>43.414999999999999</v>
      </c>
      <c r="CL261" s="46">
        <v>0.85040000000000004</v>
      </c>
      <c r="CM261" s="46" t="s">
        <v>18</v>
      </c>
      <c r="CN261" s="46">
        <v>10.74</v>
      </c>
      <c r="CO261" s="46">
        <v>11.23</v>
      </c>
      <c r="CP261" s="46">
        <v>12.605</v>
      </c>
      <c r="CQ261" s="46">
        <v>42.018000000000001</v>
      </c>
      <c r="CR261" s="46">
        <v>0.81379999999999997</v>
      </c>
      <c r="CS261" s="46" t="s">
        <v>18</v>
      </c>
    </row>
    <row r="262" spans="1:97" ht="15.75" customHeight="1" x14ac:dyDescent="0.25">
      <c r="A262" s="46" t="s">
        <v>122</v>
      </c>
      <c r="B262" s="46">
        <v>49</v>
      </c>
      <c r="C262" s="46">
        <v>62</v>
      </c>
      <c r="D262" s="46" t="s">
        <v>55</v>
      </c>
      <c r="E262" s="46">
        <v>7.46</v>
      </c>
      <c r="F262" s="46">
        <v>3</v>
      </c>
      <c r="G262" s="46">
        <v>12</v>
      </c>
      <c r="H262" s="46">
        <v>7.49</v>
      </c>
      <c r="I262" s="46">
        <v>7.54</v>
      </c>
      <c r="J262" s="46">
        <v>1.04</v>
      </c>
      <c r="K262" s="46">
        <v>8.6669999999999998</v>
      </c>
      <c r="L262" s="46">
        <v>0.82820000000000005</v>
      </c>
      <c r="M262" s="46" t="s">
        <v>18</v>
      </c>
      <c r="N262" s="46">
        <v>7.49</v>
      </c>
      <c r="O262" s="46">
        <v>7.54</v>
      </c>
      <c r="P262" s="46">
        <v>1.2090000000000001</v>
      </c>
      <c r="Q262" s="46">
        <v>10.077</v>
      </c>
      <c r="R262" s="46">
        <v>0.86470000000000002</v>
      </c>
      <c r="S262" s="46" t="s">
        <v>18</v>
      </c>
      <c r="T262" s="46">
        <v>7.49</v>
      </c>
      <c r="U262" s="46">
        <v>7.54</v>
      </c>
      <c r="V262" s="46">
        <v>1.131</v>
      </c>
      <c r="W262" s="46">
        <v>9.4209999999999994</v>
      </c>
      <c r="X262" s="46">
        <v>0.82010000000000005</v>
      </c>
      <c r="Y262" s="46" t="s">
        <v>18</v>
      </c>
      <c r="Z262" s="46">
        <v>7.48</v>
      </c>
      <c r="AA262" s="46">
        <v>7.54</v>
      </c>
      <c r="AB262" s="46">
        <v>1.6839999999999999</v>
      </c>
      <c r="AC262" s="46">
        <v>14.032999999999999</v>
      </c>
      <c r="AD262" s="46">
        <v>0.78339999999999999</v>
      </c>
      <c r="AE262" s="46" t="s">
        <v>18</v>
      </c>
      <c r="AF262" s="46">
        <v>7.48</v>
      </c>
      <c r="AG262" s="46">
        <v>7.53</v>
      </c>
      <c r="AH262" s="46">
        <v>1.93</v>
      </c>
      <c r="AI262" s="46">
        <v>16.079999999999998</v>
      </c>
      <c r="AJ262" s="46">
        <v>0.83889999999999998</v>
      </c>
      <c r="AK262" s="46" t="s">
        <v>18</v>
      </c>
      <c r="AL262" s="46">
        <v>7.48</v>
      </c>
      <c r="AM262" s="46">
        <v>7.53</v>
      </c>
      <c r="AN262" s="46">
        <v>1.9990000000000001</v>
      </c>
      <c r="AO262" s="46">
        <v>16.66</v>
      </c>
      <c r="AP262" s="46">
        <v>0.78369999999999995</v>
      </c>
      <c r="AQ262" s="46" t="s">
        <v>18</v>
      </c>
      <c r="AR262" s="46">
        <v>7.48</v>
      </c>
      <c r="AS262" s="46">
        <v>7.54</v>
      </c>
      <c r="AT262" s="46">
        <v>3.1720000000000002</v>
      </c>
      <c r="AU262" s="46">
        <v>26.433</v>
      </c>
      <c r="AV262" s="46">
        <v>0.69489999999999996</v>
      </c>
      <c r="AW262" s="46" t="s">
        <v>18</v>
      </c>
      <c r="AX262" s="46">
        <v>7.48</v>
      </c>
      <c r="AY262" s="46">
        <v>7.53</v>
      </c>
      <c r="AZ262" s="46">
        <v>3.177</v>
      </c>
      <c r="BA262" s="46">
        <v>26.472999999999999</v>
      </c>
      <c r="BB262" s="46">
        <v>0.79139999999999999</v>
      </c>
      <c r="BC262" s="46" t="s">
        <v>18</v>
      </c>
      <c r="BD262" s="46">
        <v>7.48</v>
      </c>
      <c r="BE262" s="46">
        <v>7.53</v>
      </c>
      <c r="BF262" s="46">
        <v>3.0990000000000002</v>
      </c>
      <c r="BG262" s="46">
        <v>25.829000000000001</v>
      </c>
      <c r="BH262" s="46">
        <v>0.75370000000000004</v>
      </c>
      <c r="BI262" s="46" t="s">
        <v>18</v>
      </c>
      <c r="BJ262" s="46">
        <v>7.49</v>
      </c>
      <c r="BK262" s="46">
        <v>7.54</v>
      </c>
      <c r="BL262" s="46">
        <v>4.0880000000000001</v>
      </c>
      <c r="BM262" s="46">
        <v>34.07</v>
      </c>
      <c r="BN262" s="46">
        <v>0.74470000000000003</v>
      </c>
      <c r="BO262" s="46" t="s">
        <v>18</v>
      </c>
      <c r="BP262" s="46">
        <v>7.49</v>
      </c>
      <c r="BQ262" s="46">
        <v>7.54</v>
      </c>
      <c r="BR262" s="46">
        <v>3.74</v>
      </c>
      <c r="BS262" s="46">
        <v>31.167000000000002</v>
      </c>
      <c r="BT262" s="46">
        <v>0.7621</v>
      </c>
      <c r="BU262" s="46" t="s">
        <v>18</v>
      </c>
      <c r="BV262" s="46">
        <v>7.48</v>
      </c>
      <c r="BW262" s="46">
        <v>7.53</v>
      </c>
      <c r="BX262" s="46">
        <v>3.677</v>
      </c>
      <c r="BY262" s="46">
        <v>30.638000000000002</v>
      </c>
      <c r="BZ262" s="46">
        <v>0.67490000000000006</v>
      </c>
      <c r="CA262" s="46" t="s">
        <v>18</v>
      </c>
      <c r="CB262" s="46">
        <v>7.49</v>
      </c>
      <c r="CC262" s="46">
        <v>7.54</v>
      </c>
      <c r="CD262" s="46">
        <v>4.8890000000000002</v>
      </c>
      <c r="CE262" s="46">
        <v>40.74</v>
      </c>
      <c r="CF262" s="46">
        <v>0.76390000000000002</v>
      </c>
      <c r="CG262" s="46" t="s">
        <v>18</v>
      </c>
      <c r="CH262" s="46">
        <v>7.49</v>
      </c>
      <c r="CI262" s="46">
        <v>7.54</v>
      </c>
      <c r="CJ262" s="46">
        <v>4.7249999999999996</v>
      </c>
      <c r="CK262" s="46">
        <v>39.377000000000002</v>
      </c>
      <c r="CL262" s="46">
        <v>0.76770000000000005</v>
      </c>
      <c r="CM262" s="46" t="s">
        <v>18</v>
      </c>
      <c r="CN262" s="46">
        <v>7.48</v>
      </c>
      <c r="CO262" s="46">
        <v>7.53</v>
      </c>
      <c r="CP262" s="46">
        <v>4.8250000000000002</v>
      </c>
      <c r="CQ262" s="46">
        <v>40.204999999999998</v>
      </c>
      <c r="CR262" s="46">
        <v>0.62090000000000001</v>
      </c>
      <c r="CS262" s="46" t="s">
        <v>18</v>
      </c>
    </row>
    <row r="263" spans="1:97" ht="15.75" customHeight="1" x14ac:dyDescent="0.25">
      <c r="A263" s="46" t="s">
        <v>122</v>
      </c>
      <c r="B263" s="46">
        <v>49</v>
      </c>
      <c r="C263" s="46">
        <v>64</v>
      </c>
      <c r="D263" s="46" t="s">
        <v>56</v>
      </c>
      <c r="E263" s="46">
        <v>8.4700000000000006</v>
      </c>
      <c r="F263" s="46">
        <v>4</v>
      </c>
      <c r="G263" s="46">
        <v>14</v>
      </c>
      <c r="H263" s="46">
        <v>8.43</v>
      </c>
      <c r="I263" s="46">
        <v>8.73</v>
      </c>
      <c r="J263" s="46">
        <v>1.006</v>
      </c>
      <c r="K263" s="46">
        <v>7.1829999999999998</v>
      </c>
      <c r="L263" s="46">
        <v>0.96130000000000004</v>
      </c>
      <c r="M263" s="46" t="s">
        <v>19</v>
      </c>
      <c r="N263" s="46">
        <v>8.43</v>
      </c>
      <c r="O263" s="46">
        <v>8.73</v>
      </c>
      <c r="P263" s="46">
        <v>1.111</v>
      </c>
      <c r="Q263" s="46">
        <v>7.9379999999999997</v>
      </c>
      <c r="R263" s="46">
        <v>0.96450000000000002</v>
      </c>
      <c r="S263" s="46" t="s">
        <v>19</v>
      </c>
      <c r="T263" s="46">
        <v>8.44</v>
      </c>
      <c r="U263" s="46">
        <v>8.73</v>
      </c>
      <c r="V263" s="46">
        <v>1.0880000000000001</v>
      </c>
      <c r="W263" s="46">
        <v>7.7690000000000001</v>
      </c>
      <c r="X263" s="46">
        <v>0.96330000000000005</v>
      </c>
      <c r="Y263" s="46" t="s">
        <v>19</v>
      </c>
      <c r="Z263" s="46">
        <v>8.43</v>
      </c>
      <c r="AA263" s="46">
        <v>8.73</v>
      </c>
      <c r="AB263" s="46">
        <v>1.522</v>
      </c>
      <c r="AC263" s="46">
        <v>10.872999999999999</v>
      </c>
      <c r="AD263" s="46">
        <v>0.95020000000000004</v>
      </c>
      <c r="AE263" s="46" t="s">
        <v>19</v>
      </c>
      <c r="AF263" s="46">
        <v>8.43</v>
      </c>
      <c r="AG263" s="46">
        <v>8.73</v>
      </c>
      <c r="AH263" s="46">
        <v>1.7210000000000001</v>
      </c>
      <c r="AI263" s="46">
        <v>12.295</v>
      </c>
      <c r="AJ263" s="46">
        <v>0.96009999999999995</v>
      </c>
      <c r="AK263" s="46" t="s">
        <v>19</v>
      </c>
      <c r="AL263" s="46">
        <v>8.43</v>
      </c>
      <c r="AM263" s="46">
        <v>8.73</v>
      </c>
      <c r="AN263" s="46">
        <v>1.752</v>
      </c>
      <c r="AO263" s="46">
        <v>12.510999999999999</v>
      </c>
      <c r="AP263" s="46">
        <v>0.96450000000000002</v>
      </c>
      <c r="AQ263" s="46" t="s">
        <v>19</v>
      </c>
      <c r="AR263" s="46">
        <v>8.43</v>
      </c>
      <c r="AS263" s="46">
        <v>8.73</v>
      </c>
      <c r="AT263" s="46">
        <v>3.012</v>
      </c>
      <c r="AU263" s="46">
        <v>21.516999999999999</v>
      </c>
      <c r="AV263" s="46">
        <v>0.95760000000000001</v>
      </c>
      <c r="AW263" s="46" t="s">
        <v>19</v>
      </c>
      <c r="AX263" s="46">
        <v>8.43</v>
      </c>
      <c r="AY263" s="46">
        <v>8.73</v>
      </c>
      <c r="AZ263" s="46">
        <v>3.073</v>
      </c>
      <c r="BA263" s="46">
        <v>21.946000000000002</v>
      </c>
      <c r="BB263" s="46">
        <v>0.95579999999999998</v>
      </c>
      <c r="BC263" s="46" t="s">
        <v>19</v>
      </c>
      <c r="BD263" s="46">
        <v>8.43</v>
      </c>
      <c r="BE263" s="46">
        <v>8.73</v>
      </c>
      <c r="BF263" s="46">
        <v>2.8849999999999998</v>
      </c>
      <c r="BG263" s="46">
        <v>20.606999999999999</v>
      </c>
      <c r="BH263" s="46">
        <v>0.96079999999999999</v>
      </c>
      <c r="BI263" s="46" t="s">
        <v>19</v>
      </c>
      <c r="BJ263" s="46">
        <v>8.43</v>
      </c>
      <c r="BK263" s="46">
        <v>8.73</v>
      </c>
      <c r="BL263" s="46">
        <v>3.6459999999999999</v>
      </c>
      <c r="BM263" s="46">
        <v>26.045000000000002</v>
      </c>
      <c r="BN263" s="46">
        <v>0.96140000000000003</v>
      </c>
      <c r="BO263" s="46" t="s">
        <v>19</v>
      </c>
      <c r="BP263" s="46">
        <v>8.44</v>
      </c>
      <c r="BQ263" s="46">
        <v>8.73</v>
      </c>
      <c r="BR263" s="46">
        <v>3.65</v>
      </c>
      <c r="BS263" s="46">
        <v>26.074000000000002</v>
      </c>
      <c r="BT263" s="46">
        <v>0.95350000000000001</v>
      </c>
      <c r="BU263" s="46" t="s">
        <v>19</v>
      </c>
      <c r="BV263" s="46">
        <v>8.44</v>
      </c>
      <c r="BW263" s="46">
        <v>8.73</v>
      </c>
      <c r="BX263" s="46">
        <v>3.609</v>
      </c>
      <c r="BY263" s="46">
        <v>25.780999999999999</v>
      </c>
      <c r="BZ263" s="46">
        <v>0.96589999999999998</v>
      </c>
      <c r="CA263" s="46" t="s">
        <v>19</v>
      </c>
      <c r="CB263" s="46">
        <v>8.43</v>
      </c>
      <c r="CC263" s="46">
        <v>8.73</v>
      </c>
      <c r="CD263" s="46">
        <v>4.7830000000000004</v>
      </c>
      <c r="CE263" s="46">
        <v>34.161999999999999</v>
      </c>
      <c r="CF263" s="46">
        <v>0.94899999999999995</v>
      </c>
      <c r="CG263" s="46" t="s">
        <v>19</v>
      </c>
      <c r="CH263" s="46">
        <v>8.44</v>
      </c>
      <c r="CI263" s="46">
        <v>8.73</v>
      </c>
      <c r="CJ263" s="46">
        <v>4.5839999999999996</v>
      </c>
      <c r="CK263" s="46">
        <v>32.743000000000002</v>
      </c>
      <c r="CL263" s="46">
        <v>0.9526</v>
      </c>
      <c r="CM263" s="46" t="s">
        <v>19</v>
      </c>
      <c r="CN263" s="46">
        <v>8.44</v>
      </c>
      <c r="CO263" s="46">
        <v>8.73</v>
      </c>
      <c r="CP263" s="46">
        <v>4.5010000000000003</v>
      </c>
      <c r="CQ263" s="46">
        <v>32.149000000000001</v>
      </c>
      <c r="CR263" s="46">
        <v>0.95389999999999997</v>
      </c>
      <c r="CS263" s="46" t="s">
        <v>19</v>
      </c>
    </row>
    <row r="264" spans="1:97" ht="15.75" customHeight="1" x14ac:dyDescent="0.25">
      <c r="A264" s="46" t="s">
        <v>122</v>
      </c>
      <c r="B264" s="46">
        <v>49</v>
      </c>
      <c r="C264" s="46">
        <v>69</v>
      </c>
      <c r="D264" s="46" t="s">
        <v>57</v>
      </c>
      <c r="E264" s="46">
        <v>9.66</v>
      </c>
      <c r="F264" s="46">
        <v>3</v>
      </c>
      <c r="G264" s="46">
        <v>19</v>
      </c>
      <c r="H264" s="46">
        <v>9.58</v>
      </c>
      <c r="I264" s="46">
        <v>10.029999999999999</v>
      </c>
      <c r="J264" s="46">
        <v>1.2450000000000001</v>
      </c>
      <c r="K264" s="46">
        <v>6.5519999999999996</v>
      </c>
      <c r="L264" s="46">
        <v>0.95399999999999996</v>
      </c>
      <c r="M264" s="46" t="s">
        <v>19</v>
      </c>
      <c r="N264" s="46">
        <v>9.58</v>
      </c>
      <c r="O264" s="46">
        <v>10.029999999999999</v>
      </c>
      <c r="P264" s="46">
        <v>1.347</v>
      </c>
      <c r="Q264" s="46">
        <v>7.0880000000000001</v>
      </c>
      <c r="R264" s="46">
        <v>0.95850000000000002</v>
      </c>
      <c r="S264" s="46" t="s">
        <v>19</v>
      </c>
      <c r="T264" s="46">
        <v>9.59</v>
      </c>
      <c r="U264" s="46">
        <v>10.029999999999999</v>
      </c>
      <c r="V264" s="46">
        <v>1.3</v>
      </c>
      <c r="W264" s="46">
        <v>6.843</v>
      </c>
      <c r="X264" s="46">
        <v>0.95269999999999999</v>
      </c>
      <c r="Y264" s="46" t="s">
        <v>19</v>
      </c>
      <c r="Z264" s="46">
        <v>9.58</v>
      </c>
      <c r="AA264" s="46">
        <v>10.029999999999999</v>
      </c>
      <c r="AB264" s="46">
        <v>1.69</v>
      </c>
      <c r="AC264" s="46">
        <v>8.8960000000000008</v>
      </c>
      <c r="AD264" s="46">
        <v>0.94410000000000005</v>
      </c>
      <c r="AE264" s="46" t="s">
        <v>19</v>
      </c>
      <c r="AF264" s="46">
        <v>9.58</v>
      </c>
      <c r="AG264" s="46">
        <v>10.029999999999999</v>
      </c>
      <c r="AH264" s="46">
        <v>1.8819999999999999</v>
      </c>
      <c r="AI264" s="46">
        <v>9.9039999999999999</v>
      </c>
      <c r="AJ264" s="46">
        <v>0.95120000000000005</v>
      </c>
      <c r="AK264" s="46" t="s">
        <v>19</v>
      </c>
      <c r="AL264" s="46">
        <v>9.58</v>
      </c>
      <c r="AM264" s="46">
        <v>10.029999999999999</v>
      </c>
      <c r="AN264" s="46">
        <v>1.891</v>
      </c>
      <c r="AO264" s="46">
        <v>9.9540000000000006</v>
      </c>
      <c r="AP264" s="46">
        <v>0.95409999999999995</v>
      </c>
      <c r="AQ264" s="46" t="s">
        <v>19</v>
      </c>
      <c r="AR264" s="46">
        <v>9.58</v>
      </c>
      <c r="AS264" s="46">
        <v>10.029999999999999</v>
      </c>
      <c r="AT264" s="46">
        <v>3.254</v>
      </c>
      <c r="AU264" s="46">
        <v>17.126999999999999</v>
      </c>
      <c r="AV264" s="46">
        <v>0.91639999999999999</v>
      </c>
      <c r="AW264" s="46" t="s">
        <v>18</v>
      </c>
      <c r="AX264" s="46">
        <v>9.58</v>
      </c>
      <c r="AY264" s="46">
        <v>10.029999999999999</v>
      </c>
      <c r="AZ264" s="46">
        <v>3.2749999999999999</v>
      </c>
      <c r="BA264" s="46">
        <v>17.238</v>
      </c>
      <c r="BB264" s="46">
        <v>0.93289999999999995</v>
      </c>
      <c r="BC264" s="46" t="s">
        <v>19</v>
      </c>
      <c r="BD264" s="46">
        <v>9.59</v>
      </c>
      <c r="BE264" s="46">
        <v>10.029999999999999</v>
      </c>
      <c r="BF264" s="46">
        <v>3.1869999999999998</v>
      </c>
      <c r="BG264" s="46">
        <v>16.771999999999998</v>
      </c>
      <c r="BH264" s="46">
        <v>0.93879999999999997</v>
      </c>
      <c r="BI264" s="46" t="s">
        <v>19</v>
      </c>
      <c r="BJ264" s="46">
        <v>9.58</v>
      </c>
      <c r="BK264" s="46">
        <v>10.029999999999999</v>
      </c>
      <c r="BL264" s="46">
        <v>4.5019999999999998</v>
      </c>
      <c r="BM264" s="46">
        <v>23.696999999999999</v>
      </c>
      <c r="BN264" s="46">
        <v>0.92759999999999998</v>
      </c>
      <c r="BO264" s="46" t="s">
        <v>19</v>
      </c>
      <c r="BP264" s="46">
        <v>9.59</v>
      </c>
      <c r="BQ264" s="46">
        <v>10.029999999999999</v>
      </c>
      <c r="BR264" s="46">
        <v>4.5110000000000001</v>
      </c>
      <c r="BS264" s="46">
        <v>23.74</v>
      </c>
      <c r="BT264" s="46">
        <v>0.93589999999999995</v>
      </c>
      <c r="BU264" s="46" t="s">
        <v>19</v>
      </c>
      <c r="BV264" s="46">
        <v>9.59</v>
      </c>
      <c r="BW264" s="46">
        <v>10.029999999999999</v>
      </c>
      <c r="BX264" s="46">
        <v>4.4429999999999996</v>
      </c>
      <c r="BY264" s="46">
        <v>23.382000000000001</v>
      </c>
      <c r="BZ264" s="46">
        <v>0.93</v>
      </c>
      <c r="CA264" s="46" t="s">
        <v>19</v>
      </c>
      <c r="CB264" s="46">
        <v>9.58</v>
      </c>
      <c r="CC264" s="46">
        <v>10.029999999999999</v>
      </c>
      <c r="CD264" s="46">
        <v>6.024</v>
      </c>
      <c r="CE264" s="46">
        <v>31.704999999999998</v>
      </c>
      <c r="CF264" s="46">
        <v>0.9173</v>
      </c>
      <c r="CG264" s="46" t="s">
        <v>19</v>
      </c>
      <c r="CH264" s="46">
        <v>9.59</v>
      </c>
      <c r="CI264" s="46">
        <v>10.029999999999999</v>
      </c>
      <c r="CJ264" s="46">
        <v>5.7210000000000001</v>
      </c>
      <c r="CK264" s="46">
        <v>30.11</v>
      </c>
      <c r="CL264" s="46">
        <v>0.92810000000000004</v>
      </c>
      <c r="CM264" s="46" t="s">
        <v>19</v>
      </c>
      <c r="CN264" s="46">
        <v>9.59</v>
      </c>
      <c r="CO264" s="46">
        <v>10.029999999999999</v>
      </c>
      <c r="CP264" s="46">
        <v>5.673</v>
      </c>
      <c r="CQ264" s="46">
        <v>29.859000000000002</v>
      </c>
      <c r="CR264" s="46">
        <v>0.84199999999999997</v>
      </c>
      <c r="CS264" s="46" t="s">
        <v>18</v>
      </c>
    </row>
    <row r="265" spans="1:97" ht="15.75" customHeight="1" x14ac:dyDescent="0.25">
      <c r="A265" s="46" t="s">
        <v>122</v>
      </c>
      <c r="B265" s="46">
        <v>49</v>
      </c>
      <c r="C265" s="46">
        <v>70</v>
      </c>
      <c r="D265" s="46" t="s">
        <v>58</v>
      </c>
      <c r="E265" s="46">
        <v>10.95</v>
      </c>
      <c r="F265" s="46">
        <v>3</v>
      </c>
      <c r="G265" s="46">
        <v>20</v>
      </c>
      <c r="H265" s="46">
        <v>10.74</v>
      </c>
      <c r="I265" s="46">
        <v>11.45</v>
      </c>
      <c r="J265" s="46">
        <v>1.47</v>
      </c>
      <c r="K265" s="46">
        <v>7.3479999999999999</v>
      </c>
      <c r="L265" s="46">
        <v>0.90880000000000005</v>
      </c>
      <c r="M265" s="46" t="s">
        <v>19</v>
      </c>
      <c r="N265" s="46">
        <v>10.74</v>
      </c>
      <c r="O265" s="46">
        <v>11.45</v>
      </c>
      <c r="P265" s="46">
        <v>1.6160000000000001</v>
      </c>
      <c r="Q265" s="46">
        <v>8.0790000000000006</v>
      </c>
      <c r="R265" s="46">
        <v>0.89470000000000005</v>
      </c>
      <c r="S265" s="46" t="s">
        <v>19</v>
      </c>
      <c r="T265" s="46">
        <v>10.75</v>
      </c>
      <c r="U265" s="46">
        <v>11.45</v>
      </c>
      <c r="V265" s="46">
        <v>1.56</v>
      </c>
      <c r="W265" s="46">
        <v>7.798</v>
      </c>
      <c r="X265" s="46">
        <v>0.91869999999999996</v>
      </c>
      <c r="Y265" s="46" t="s">
        <v>19</v>
      </c>
      <c r="Z265" s="46">
        <v>10.74</v>
      </c>
      <c r="AA265" s="46">
        <v>11.45</v>
      </c>
      <c r="AB265" s="46">
        <v>1.8979999999999999</v>
      </c>
      <c r="AC265" s="46">
        <v>9.4920000000000009</v>
      </c>
      <c r="AD265" s="46">
        <v>0.91349999999999998</v>
      </c>
      <c r="AE265" s="46" t="s">
        <v>19</v>
      </c>
      <c r="AF265" s="46">
        <v>10.74</v>
      </c>
      <c r="AG265" s="46">
        <v>11.45</v>
      </c>
      <c r="AH265" s="46">
        <v>2.0840000000000001</v>
      </c>
      <c r="AI265" s="46">
        <v>10.422000000000001</v>
      </c>
      <c r="AJ265" s="46">
        <v>0.90839999999999999</v>
      </c>
      <c r="AK265" s="46" t="s">
        <v>19</v>
      </c>
      <c r="AL265" s="46">
        <v>10.74</v>
      </c>
      <c r="AM265" s="46">
        <v>11.45</v>
      </c>
      <c r="AN265" s="46">
        <v>2.0630000000000002</v>
      </c>
      <c r="AO265" s="46">
        <v>10.315</v>
      </c>
      <c r="AP265" s="46">
        <v>0.91610000000000003</v>
      </c>
      <c r="AQ265" s="46" t="s">
        <v>19</v>
      </c>
      <c r="AR265" s="46">
        <v>10.74</v>
      </c>
      <c r="AS265" s="46">
        <v>11.45</v>
      </c>
      <c r="AT265" s="46">
        <v>3.4910000000000001</v>
      </c>
      <c r="AU265" s="46">
        <v>17.457000000000001</v>
      </c>
      <c r="AV265" s="46">
        <v>0.92810000000000004</v>
      </c>
      <c r="AW265" s="46" t="s">
        <v>19</v>
      </c>
      <c r="AX265" s="46">
        <v>10.75</v>
      </c>
      <c r="AY265" s="46">
        <v>11.45</v>
      </c>
      <c r="AZ265" s="46">
        <v>3.51</v>
      </c>
      <c r="BA265" s="46">
        <v>17.552</v>
      </c>
      <c r="BB265" s="46">
        <v>0.91</v>
      </c>
      <c r="BC265" s="46" t="s">
        <v>19</v>
      </c>
      <c r="BD265" s="46">
        <v>10.75</v>
      </c>
      <c r="BE265" s="46">
        <v>11.45</v>
      </c>
      <c r="BF265" s="46">
        <v>3.4409999999999998</v>
      </c>
      <c r="BG265" s="46">
        <v>17.204000000000001</v>
      </c>
      <c r="BH265" s="46">
        <v>0.92310000000000003</v>
      </c>
      <c r="BI265" s="46" t="s">
        <v>19</v>
      </c>
      <c r="BJ265" s="46">
        <v>10.75</v>
      </c>
      <c r="BK265" s="46">
        <v>11.45</v>
      </c>
      <c r="BL265" s="46">
        <v>5.1449999999999996</v>
      </c>
      <c r="BM265" s="46">
        <v>25.725999999999999</v>
      </c>
      <c r="BN265" s="46">
        <v>0.90669999999999995</v>
      </c>
      <c r="BO265" s="46" t="s">
        <v>19</v>
      </c>
      <c r="BP265" s="46">
        <v>10.74</v>
      </c>
      <c r="BQ265" s="46">
        <v>11.45</v>
      </c>
      <c r="BR265" s="46">
        <v>5.173</v>
      </c>
      <c r="BS265" s="46">
        <v>25.863</v>
      </c>
      <c r="BT265" s="46">
        <v>0.91269999999999996</v>
      </c>
      <c r="BU265" s="46" t="s">
        <v>19</v>
      </c>
      <c r="BV265" s="46">
        <v>10.75</v>
      </c>
      <c r="BW265" s="46">
        <v>11.45</v>
      </c>
      <c r="BX265" s="46">
        <v>5.07</v>
      </c>
      <c r="BY265" s="46">
        <v>25.35</v>
      </c>
      <c r="BZ265" s="46">
        <v>0.90580000000000005</v>
      </c>
      <c r="CA265" s="46" t="s">
        <v>19</v>
      </c>
      <c r="CB265" s="46">
        <v>10.74</v>
      </c>
      <c r="CC265" s="46">
        <v>11.45</v>
      </c>
      <c r="CD265" s="46">
        <v>6.7670000000000003</v>
      </c>
      <c r="CE265" s="46">
        <v>33.834000000000003</v>
      </c>
      <c r="CF265" s="46">
        <v>0.90259999999999996</v>
      </c>
      <c r="CG265" s="46" t="s">
        <v>19</v>
      </c>
      <c r="CH265" s="46">
        <v>10.74</v>
      </c>
      <c r="CI265" s="46">
        <v>11.45</v>
      </c>
      <c r="CJ265" s="46">
        <v>6.5750000000000002</v>
      </c>
      <c r="CK265" s="46">
        <v>32.875</v>
      </c>
      <c r="CL265" s="46">
        <v>0.90649999999999997</v>
      </c>
      <c r="CM265" s="46" t="s">
        <v>19</v>
      </c>
      <c r="CN265" s="46">
        <v>10.75</v>
      </c>
      <c r="CO265" s="46">
        <v>11.45</v>
      </c>
      <c r="CP265" s="46">
        <v>6.4690000000000003</v>
      </c>
      <c r="CQ265" s="46">
        <v>32.343000000000004</v>
      </c>
      <c r="CR265" s="46">
        <v>0.90620000000000001</v>
      </c>
      <c r="CS265" s="46" t="s">
        <v>19</v>
      </c>
    </row>
    <row r="266" spans="1:97" ht="15.75" customHeight="1" x14ac:dyDescent="0.25">
      <c r="A266" s="46" t="s">
        <v>122</v>
      </c>
      <c r="B266" s="46">
        <v>49</v>
      </c>
      <c r="C266" s="46">
        <v>73</v>
      </c>
      <c r="D266" s="46" t="s">
        <v>59</v>
      </c>
      <c r="E266" s="46">
        <v>10.75</v>
      </c>
      <c r="F266" s="46">
        <v>4</v>
      </c>
      <c r="G266" s="46">
        <v>23</v>
      </c>
      <c r="H266" s="46">
        <v>10.51</v>
      </c>
      <c r="I266" s="46">
        <v>10.89</v>
      </c>
      <c r="J266" s="46">
        <v>2.33</v>
      </c>
      <c r="K266" s="46">
        <v>10.132</v>
      </c>
      <c r="L266" s="46">
        <v>0.89200000000000002</v>
      </c>
      <c r="M266" s="46" t="s">
        <v>19</v>
      </c>
      <c r="N266" s="46">
        <v>10.51</v>
      </c>
      <c r="O266" s="46">
        <v>10.89</v>
      </c>
      <c r="P266" s="46">
        <v>2.5259999999999998</v>
      </c>
      <c r="Q266" s="46">
        <v>10.98</v>
      </c>
      <c r="R266" s="46">
        <v>0.89059999999999995</v>
      </c>
      <c r="S266" s="46" t="s">
        <v>19</v>
      </c>
      <c r="T266" s="46">
        <v>10.51</v>
      </c>
      <c r="U266" s="46">
        <v>10.89</v>
      </c>
      <c r="V266" s="46">
        <v>2.5099999999999998</v>
      </c>
      <c r="W266" s="46">
        <v>10.913</v>
      </c>
      <c r="X266" s="46">
        <v>0.90029999999999999</v>
      </c>
      <c r="Y266" s="46" t="s">
        <v>19</v>
      </c>
      <c r="Z266" s="46">
        <v>10.51</v>
      </c>
      <c r="AA266" s="46">
        <v>10.88</v>
      </c>
      <c r="AB266" s="46">
        <v>3.016</v>
      </c>
      <c r="AC266" s="46">
        <v>13.115</v>
      </c>
      <c r="AD266" s="46">
        <v>0.88119999999999998</v>
      </c>
      <c r="AE266" s="46" t="s">
        <v>19</v>
      </c>
      <c r="AF266" s="46">
        <v>10.51</v>
      </c>
      <c r="AG266" s="46">
        <v>10.88</v>
      </c>
      <c r="AH266" s="46">
        <v>3.363</v>
      </c>
      <c r="AI266" s="46">
        <v>14.621</v>
      </c>
      <c r="AJ266" s="46">
        <v>0.88939999999999997</v>
      </c>
      <c r="AK266" s="46" t="s">
        <v>19</v>
      </c>
      <c r="AL266" s="46">
        <v>10.51</v>
      </c>
      <c r="AM266" s="46">
        <v>10.88</v>
      </c>
      <c r="AN266" s="46">
        <v>3.2919999999999998</v>
      </c>
      <c r="AO266" s="46">
        <v>14.311</v>
      </c>
      <c r="AP266" s="46">
        <v>0.90159999999999996</v>
      </c>
      <c r="AQ266" s="46" t="s">
        <v>19</v>
      </c>
      <c r="AR266" s="46">
        <v>10.51</v>
      </c>
      <c r="AS266" s="46">
        <v>10.88</v>
      </c>
      <c r="AT266" s="46">
        <v>5.2309999999999999</v>
      </c>
      <c r="AU266" s="46">
        <v>22.744</v>
      </c>
      <c r="AV266" s="46">
        <v>0.86960000000000004</v>
      </c>
      <c r="AW266" s="46" t="s">
        <v>18</v>
      </c>
      <c r="AX266" s="46">
        <v>10.51</v>
      </c>
      <c r="AY266" s="46">
        <v>10.89</v>
      </c>
      <c r="AZ266" s="46">
        <v>5.28</v>
      </c>
      <c r="BA266" s="46">
        <v>22.957999999999998</v>
      </c>
      <c r="BB266" s="46">
        <v>0.87939999999999996</v>
      </c>
      <c r="BC266" s="46" t="s">
        <v>19</v>
      </c>
      <c r="BD266" s="46">
        <v>10.51</v>
      </c>
      <c r="BE266" s="46">
        <v>10.89</v>
      </c>
      <c r="BF266" s="46">
        <v>5.1420000000000003</v>
      </c>
      <c r="BG266" s="46">
        <v>22.356999999999999</v>
      </c>
      <c r="BH266" s="46">
        <v>0.86909999999999998</v>
      </c>
      <c r="BI266" s="46" t="s">
        <v>18</v>
      </c>
      <c r="BJ266" s="46">
        <v>10.51</v>
      </c>
      <c r="BK266" s="46">
        <v>10.89</v>
      </c>
      <c r="BL266" s="46">
        <v>6.9710000000000001</v>
      </c>
      <c r="BM266" s="46">
        <v>30.311</v>
      </c>
      <c r="BN266" s="46">
        <v>0.86280000000000001</v>
      </c>
      <c r="BO266" s="46" t="s">
        <v>19</v>
      </c>
      <c r="BP266" s="46">
        <v>10.51</v>
      </c>
      <c r="BQ266" s="46">
        <v>10.89</v>
      </c>
      <c r="BR266" s="46">
        <v>6.91</v>
      </c>
      <c r="BS266" s="46">
        <v>30.044</v>
      </c>
      <c r="BT266" s="46">
        <v>0.88180000000000003</v>
      </c>
      <c r="BU266" s="46" t="s">
        <v>19</v>
      </c>
      <c r="BV266" s="46">
        <v>10.51</v>
      </c>
      <c r="BW266" s="46">
        <v>10.89</v>
      </c>
      <c r="BX266" s="46">
        <v>6.7489999999999997</v>
      </c>
      <c r="BY266" s="46">
        <v>29.341999999999999</v>
      </c>
      <c r="BZ266" s="46">
        <v>0.84179999999999999</v>
      </c>
      <c r="CA266" s="46" t="s">
        <v>18</v>
      </c>
      <c r="CB266" s="46">
        <v>10.51</v>
      </c>
      <c r="CC266" s="46">
        <v>10.88</v>
      </c>
      <c r="CD266" s="46">
        <v>8.6479999999999997</v>
      </c>
      <c r="CE266" s="46">
        <v>37.601999999999997</v>
      </c>
      <c r="CF266" s="46">
        <v>0.87990000000000002</v>
      </c>
      <c r="CG266" s="46" t="s">
        <v>19</v>
      </c>
      <c r="CH266" s="46">
        <v>10.51</v>
      </c>
      <c r="CI266" s="46">
        <v>10.89</v>
      </c>
      <c r="CJ266" s="46">
        <v>8.1639999999999997</v>
      </c>
      <c r="CK266" s="46">
        <v>35.496000000000002</v>
      </c>
      <c r="CL266" s="46">
        <v>0.88239999999999996</v>
      </c>
      <c r="CM266" s="46" t="s">
        <v>19</v>
      </c>
      <c r="CN266" s="46">
        <v>10.51</v>
      </c>
      <c r="CO266" s="46">
        <v>10.89</v>
      </c>
      <c r="CP266" s="46">
        <v>7.87</v>
      </c>
      <c r="CQ266" s="46">
        <v>34.218000000000004</v>
      </c>
      <c r="CR266" s="46">
        <v>0.84989999999999999</v>
      </c>
      <c r="CS266" s="46" t="s">
        <v>18</v>
      </c>
    </row>
    <row r="267" spans="1:97" ht="15.75" customHeight="1" x14ac:dyDescent="0.25">
      <c r="A267" s="46" t="s">
        <v>122</v>
      </c>
      <c r="B267" s="46">
        <v>49</v>
      </c>
      <c r="C267" s="46">
        <v>79</v>
      </c>
      <c r="D267" s="46" t="s">
        <v>60</v>
      </c>
      <c r="E267" s="46">
        <v>10.69</v>
      </c>
      <c r="F267" s="46">
        <v>6</v>
      </c>
      <c r="G267" s="46">
        <v>29</v>
      </c>
      <c r="H267" s="46">
        <v>10.68</v>
      </c>
      <c r="I267" s="46">
        <v>10.71</v>
      </c>
      <c r="J267" s="46">
        <v>4.8470000000000004</v>
      </c>
      <c r="K267" s="46">
        <v>16.715</v>
      </c>
      <c r="L267" s="46">
        <v>0.94430000000000003</v>
      </c>
      <c r="M267" s="46" t="s">
        <v>19</v>
      </c>
      <c r="N267" s="46">
        <v>10.68</v>
      </c>
      <c r="O267" s="46">
        <v>10.71</v>
      </c>
      <c r="P267" s="46">
        <v>5.2329999999999997</v>
      </c>
      <c r="Q267" s="46">
        <v>18.044</v>
      </c>
      <c r="R267" s="46">
        <v>0.94350000000000001</v>
      </c>
      <c r="S267" s="46" t="s">
        <v>19</v>
      </c>
      <c r="T267" s="46">
        <v>10.68</v>
      </c>
      <c r="U267" s="46">
        <v>10.71</v>
      </c>
      <c r="V267" s="46">
        <v>5.14</v>
      </c>
      <c r="W267" s="46">
        <v>17.725000000000001</v>
      </c>
      <c r="X267" s="46">
        <v>0.88329999999999997</v>
      </c>
      <c r="Y267" s="46" t="s">
        <v>19</v>
      </c>
      <c r="Z267" s="46">
        <v>10.67</v>
      </c>
      <c r="AA267" s="46">
        <v>10.71</v>
      </c>
      <c r="AB267" s="46">
        <v>5.5940000000000003</v>
      </c>
      <c r="AC267" s="46">
        <v>19.289000000000001</v>
      </c>
      <c r="AD267" s="46">
        <v>0.90669999999999995</v>
      </c>
      <c r="AE267" s="46" t="s">
        <v>19</v>
      </c>
      <c r="AF267" s="46">
        <v>10.67</v>
      </c>
      <c r="AG267" s="46">
        <v>10.71</v>
      </c>
      <c r="AH267" s="46">
        <v>6.27</v>
      </c>
      <c r="AI267" s="46">
        <v>21.619</v>
      </c>
      <c r="AJ267" s="46">
        <v>0.94569999999999999</v>
      </c>
      <c r="AK267" s="46" t="s">
        <v>19</v>
      </c>
      <c r="AL267" s="46">
        <v>10.67</v>
      </c>
      <c r="AM267" s="46">
        <v>10.71</v>
      </c>
      <c r="AN267" s="46">
        <v>5.9509999999999996</v>
      </c>
      <c r="AO267" s="46">
        <v>20.521000000000001</v>
      </c>
      <c r="AP267" s="46">
        <v>0.95379999999999998</v>
      </c>
      <c r="AQ267" s="46" t="s">
        <v>19</v>
      </c>
      <c r="AR267" s="46">
        <v>10.67</v>
      </c>
      <c r="AS267" s="46">
        <v>10.71</v>
      </c>
      <c r="AT267" s="46">
        <v>8.6280000000000001</v>
      </c>
      <c r="AU267" s="46">
        <v>29.751000000000001</v>
      </c>
      <c r="AV267" s="46">
        <v>0.91749999999999998</v>
      </c>
      <c r="AW267" s="46" t="s">
        <v>19</v>
      </c>
      <c r="AX267" s="46">
        <v>10.68</v>
      </c>
      <c r="AY267" s="46">
        <v>10.72</v>
      </c>
      <c r="AZ267" s="46">
        <v>8.4619999999999997</v>
      </c>
      <c r="BA267" s="46">
        <v>29.18</v>
      </c>
      <c r="BB267" s="46">
        <v>0.91539999999999999</v>
      </c>
      <c r="BC267" s="46" t="s">
        <v>19</v>
      </c>
      <c r="BD267" s="46">
        <v>10.68</v>
      </c>
      <c r="BE267" s="46">
        <v>10.71</v>
      </c>
      <c r="BF267" s="46">
        <v>8.2360000000000007</v>
      </c>
      <c r="BG267" s="46">
        <v>28.399000000000001</v>
      </c>
      <c r="BH267" s="46">
        <v>0.94259999999999999</v>
      </c>
      <c r="BI267" s="46" t="s">
        <v>19</v>
      </c>
      <c r="BJ267" s="46">
        <v>10.68</v>
      </c>
      <c r="BK267" s="46">
        <v>10.71</v>
      </c>
      <c r="BL267" s="46">
        <v>11.382999999999999</v>
      </c>
      <c r="BM267" s="46">
        <v>39.250999999999998</v>
      </c>
      <c r="BN267" s="46">
        <v>0.94189999999999996</v>
      </c>
      <c r="BO267" s="46" t="s">
        <v>19</v>
      </c>
      <c r="BP267" s="46">
        <v>10.68</v>
      </c>
      <c r="BQ267" s="46">
        <v>10.71</v>
      </c>
      <c r="BR267" s="46">
        <v>11.207000000000001</v>
      </c>
      <c r="BS267" s="46">
        <v>38.643999999999998</v>
      </c>
      <c r="BT267" s="46">
        <v>0.94569999999999999</v>
      </c>
      <c r="BU267" s="46" t="s">
        <v>19</v>
      </c>
      <c r="BV267" s="46">
        <v>10.68</v>
      </c>
      <c r="BW267" s="46">
        <v>10.71</v>
      </c>
      <c r="BX267" s="46">
        <v>10.882</v>
      </c>
      <c r="BY267" s="46">
        <v>37.524000000000001</v>
      </c>
      <c r="BZ267" s="46">
        <v>0.95079999999999998</v>
      </c>
      <c r="CA267" s="46" t="s">
        <v>19</v>
      </c>
      <c r="CB267" s="46">
        <v>10.67</v>
      </c>
      <c r="CC267" s="46">
        <v>10.71</v>
      </c>
      <c r="CD267" s="46">
        <v>13.223000000000001</v>
      </c>
      <c r="CE267" s="46">
        <v>45.595999999999997</v>
      </c>
      <c r="CF267" s="46">
        <v>0.91820000000000002</v>
      </c>
      <c r="CG267" s="46" t="s">
        <v>19</v>
      </c>
      <c r="CH267" s="46">
        <v>10.68</v>
      </c>
      <c r="CI267" s="46">
        <v>10.71</v>
      </c>
      <c r="CJ267" s="46">
        <v>12.574</v>
      </c>
      <c r="CK267" s="46">
        <v>43.357999999999997</v>
      </c>
      <c r="CL267" s="46">
        <v>0.94889999999999997</v>
      </c>
      <c r="CM267" s="46" t="s">
        <v>19</v>
      </c>
      <c r="CN267" s="46">
        <v>10.68</v>
      </c>
      <c r="CO267" s="46">
        <v>10.71</v>
      </c>
      <c r="CP267" s="46">
        <v>12.316000000000001</v>
      </c>
      <c r="CQ267" s="46">
        <v>42.468000000000004</v>
      </c>
      <c r="CR267" s="46">
        <v>0.94910000000000005</v>
      </c>
      <c r="CS267" s="46" t="s">
        <v>19</v>
      </c>
    </row>
    <row r="268" spans="1:97" ht="15.75" customHeight="1" x14ac:dyDescent="0.25">
      <c r="A268" s="46" t="s">
        <v>122</v>
      </c>
      <c r="B268" s="46">
        <v>49</v>
      </c>
      <c r="C268" s="46">
        <v>80</v>
      </c>
      <c r="D268" s="46" t="s">
        <v>61</v>
      </c>
      <c r="E268" s="46">
        <v>11.06</v>
      </c>
      <c r="F268" s="46">
        <v>3</v>
      </c>
      <c r="G268" s="46">
        <v>30</v>
      </c>
      <c r="H268" s="46">
        <v>11.26</v>
      </c>
      <c r="I268" s="46">
        <v>11.38</v>
      </c>
      <c r="J268" s="46">
        <v>4.3170000000000002</v>
      </c>
      <c r="K268" s="46">
        <v>14.39</v>
      </c>
      <c r="L268" s="46">
        <v>0.85660000000000003</v>
      </c>
      <c r="M268" s="46" t="s">
        <v>19</v>
      </c>
      <c r="N268" s="46">
        <v>11.26</v>
      </c>
      <c r="O268" s="46">
        <v>11.38</v>
      </c>
      <c r="P268" s="46">
        <v>4.6769999999999996</v>
      </c>
      <c r="Q268" s="46">
        <v>15.589</v>
      </c>
      <c r="R268" s="46">
        <v>0.85289999999999999</v>
      </c>
      <c r="S268" s="46" t="s">
        <v>19</v>
      </c>
      <c r="T268" s="46">
        <v>11.27</v>
      </c>
      <c r="U268" s="46">
        <v>11.38</v>
      </c>
      <c r="V268" s="46">
        <v>4.7759999999999998</v>
      </c>
      <c r="W268" s="46">
        <v>15.922000000000001</v>
      </c>
      <c r="X268" s="46">
        <v>0.81640000000000001</v>
      </c>
      <c r="Y268" s="46" t="s">
        <v>18</v>
      </c>
      <c r="Z268" s="46">
        <v>11.27</v>
      </c>
      <c r="AA268" s="46">
        <v>11.39</v>
      </c>
      <c r="AB268" s="46">
        <v>4.7359999999999998</v>
      </c>
      <c r="AC268" s="46">
        <v>15.786</v>
      </c>
      <c r="AD268" s="46">
        <v>0.77110000000000001</v>
      </c>
      <c r="AE268" s="46" t="s">
        <v>18</v>
      </c>
      <c r="AF268" s="46">
        <v>11.26</v>
      </c>
      <c r="AG268" s="46">
        <v>11.38</v>
      </c>
      <c r="AH268" s="46">
        <v>5.8929999999999998</v>
      </c>
      <c r="AI268" s="46">
        <v>19.643999999999998</v>
      </c>
      <c r="AJ268" s="46">
        <v>0.84370000000000001</v>
      </c>
      <c r="AK268" s="46" t="s">
        <v>18</v>
      </c>
      <c r="AL268" s="46">
        <v>11.26</v>
      </c>
      <c r="AM268" s="46">
        <v>11.38</v>
      </c>
      <c r="AN268" s="46">
        <v>5.4710000000000001</v>
      </c>
      <c r="AO268" s="46">
        <v>18.234999999999999</v>
      </c>
      <c r="AP268" s="46">
        <v>0.79390000000000005</v>
      </c>
      <c r="AQ268" s="46" t="s">
        <v>18</v>
      </c>
      <c r="AR268" s="46">
        <v>11.26</v>
      </c>
      <c r="AS268" s="46">
        <v>11.38</v>
      </c>
      <c r="AT268" s="46">
        <v>8.5549999999999997</v>
      </c>
      <c r="AU268" s="46">
        <v>28.516999999999999</v>
      </c>
      <c r="AV268" s="46">
        <v>0.6704</v>
      </c>
      <c r="AW268" s="46" t="s">
        <v>18</v>
      </c>
      <c r="AX268" s="46">
        <v>11.27</v>
      </c>
      <c r="AY268" s="46">
        <v>11.39</v>
      </c>
      <c r="AZ268" s="46">
        <v>8.16</v>
      </c>
      <c r="BA268" s="46">
        <v>27.201000000000001</v>
      </c>
      <c r="BB268" s="46">
        <v>0.7641</v>
      </c>
      <c r="BC268" s="46" t="s">
        <v>18</v>
      </c>
      <c r="BD268" s="46">
        <v>11.27</v>
      </c>
      <c r="BE268" s="46">
        <v>11.39</v>
      </c>
      <c r="BF268" s="46">
        <v>7.5019999999999998</v>
      </c>
      <c r="BG268" s="46">
        <v>25.006</v>
      </c>
      <c r="BH268" s="46">
        <v>0.65490000000000004</v>
      </c>
      <c r="BI268" s="46" t="s">
        <v>18</v>
      </c>
      <c r="BJ268" s="46">
        <v>11.27</v>
      </c>
      <c r="BK268" s="46">
        <v>11.38</v>
      </c>
      <c r="BL268" s="46">
        <v>11.920999999999999</v>
      </c>
      <c r="BM268" s="46">
        <v>39.738</v>
      </c>
      <c r="BN268" s="46">
        <v>0.73819999999999997</v>
      </c>
      <c r="BO268" s="46" t="s">
        <v>18</v>
      </c>
      <c r="BP268" s="46">
        <v>11.27</v>
      </c>
      <c r="BQ268" s="46">
        <v>11.38</v>
      </c>
      <c r="BR268" s="46">
        <v>11.848000000000001</v>
      </c>
      <c r="BS268" s="46">
        <v>39.491999999999997</v>
      </c>
      <c r="BT268" s="46">
        <v>0.69889999999999997</v>
      </c>
      <c r="BU268" s="46" t="s">
        <v>18</v>
      </c>
      <c r="BV268" s="46">
        <v>11.08</v>
      </c>
      <c r="BW268" s="46">
        <v>11.2</v>
      </c>
      <c r="BX268" s="46">
        <v>11.742000000000001</v>
      </c>
      <c r="BY268" s="46">
        <v>39.139000000000003</v>
      </c>
      <c r="BZ268" s="46">
        <v>0.79349999999999998</v>
      </c>
      <c r="CA268" s="46" t="s">
        <v>18</v>
      </c>
      <c r="CB268" s="46">
        <v>11.26</v>
      </c>
      <c r="CC268" s="46">
        <v>11.38</v>
      </c>
      <c r="CD268" s="46">
        <v>13.779</v>
      </c>
      <c r="CE268" s="46">
        <v>45.93</v>
      </c>
      <c r="CF268" s="46">
        <v>0.79159999999999997</v>
      </c>
      <c r="CG268" s="46" t="s">
        <v>18</v>
      </c>
      <c r="CH268" s="46">
        <v>11.26</v>
      </c>
      <c r="CI268" s="46">
        <v>11.38</v>
      </c>
      <c r="CJ268" s="46">
        <v>13.164</v>
      </c>
      <c r="CK268" s="46">
        <v>43.88</v>
      </c>
      <c r="CL268" s="46">
        <v>0.81220000000000003</v>
      </c>
      <c r="CM268" s="46" t="s">
        <v>18</v>
      </c>
      <c r="CN268" s="46">
        <v>11.27</v>
      </c>
      <c r="CO268" s="46">
        <v>11.38</v>
      </c>
      <c r="CP268" s="46">
        <v>13.066000000000001</v>
      </c>
      <c r="CQ268" s="46">
        <v>43.555</v>
      </c>
      <c r="CR268" s="46">
        <v>0.42859999999999998</v>
      </c>
      <c r="CS268" s="46" t="s">
        <v>18</v>
      </c>
    </row>
    <row r="269" spans="1:97" ht="15.75" customHeight="1" x14ac:dyDescent="0.25">
      <c r="A269" s="46" t="s">
        <v>122</v>
      </c>
      <c r="B269" s="46">
        <v>49</v>
      </c>
      <c r="C269" s="46">
        <v>88</v>
      </c>
      <c r="D269" s="46" t="s">
        <v>62</v>
      </c>
      <c r="E269" s="46">
        <v>11.88</v>
      </c>
      <c r="F269" s="46">
        <v>6</v>
      </c>
      <c r="G269" s="46">
        <v>38</v>
      </c>
      <c r="H269" s="46">
        <v>11.82</v>
      </c>
      <c r="I269" s="46">
        <v>12.2</v>
      </c>
      <c r="J269" s="46">
        <v>5.5209999999999999</v>
      </c>
      <c r="K269" s="46">
        <v>14.53</v>
      </c>
      <c r="L269" s="46">
        <v>0.85160000000000002</v>
      </c>
      <c r="M269" s="46" t="s">
        <v>19</v>
      </c>
      <c r="N269" s="46">
        <v>11.82</v>
      </c>
      <c r="O269" s="46">
        <v>12.2</v>
      </c>
      <c r="P269" s="46">
        <v>5.8869999999999996</v>
      </c>
      <c r="Q269" s="46">
        <v>15.493</v>
      </c>
      <c r="R269" s="46">
        <v>0.83819999999999995</v>
      </c>
      <c r="S269" s="46" t="s">
        <v>18</v>
      </c>
      <c r="T269" s="46">
        <v>11.82</v>
      </c>
      <c r="U269" s="46">
        <v>12.2</v>
      </c>
      <c r="V269" s="46">
        <v>5.75</v>
      </c>
      <c r="W269" s="46">
        <v>15.132</v>
      </c>
      <c r="X269" s="46">
        <v>0.85129999999999995</v>
      </c>
      <c r="Y269" s="46" t="s">
        <v>19</v>
      </c>
      <c r="Z269" s="46">
        <v>11.82</v>
      </c>
      <c r="AA269" s="46">
        <v>12.2</v>
      </c>
      <c r="AB269" s="46">
        <v>6.2130000000000001</v>
      </c>
      <c r="AC269" s="46">
        <v>16.350999999999999</v>
      </c>
      <c r="AD269" s="46">
        <v>0.88490000000000002</v>
      </c>
      <c r="AE269" s="46" t="s">
        <v>19</v>
      </c>
      <c r="AF269" s="46">
        <v>11.82</v>
      </c>
      <c r="AG269" s="46">
        <v>12.19</v>
      </c>
      <c r="AH269" s="46">
        <v>6.9560000000000004</v>
      </c>
      <c r="AI269" s="46">
        <v>18.306000000000001</v>
      </c>
      <c r="AJ269" s="46">
        <v>0.84350000000000003</v>
      </c>
      <c r="AK269" s="46" t="s">
        <v>18</v>
      </c>
      <c r="AL269" s="46">
        <v>11.82</v>
      </c>
      <c r="AM269" s="46">
        <v>12.2</v>
      </c>
      <c r="AN269" s="46">
        <v>6.5590000000000002</v>
      </c>
      <c r="AO269" s="46">
        <v>17.260999999999999</v>
      </c>
      <c r="AP269" s="46">
        <v>0.84730000000000005</v>
      </c>
      <c r="AQ269" s="46" t="s">
        <v>18</v>
      </c>
      <c r="AR269" s="46">
        <v>11.82</v>
      </c>
      <c r="AS269" s="46">
        <v>12.2</v>
      </c>
      <c r="AT269" s="46">
        <v>10.26</v>
      </c>
      <c r="AU269" s="46">
        <v>26.998999999999999</v>
      </c>
      <c r="AV269" s="46">
        <v>0.84119999999999995</v>
      </c>
      <c r="AW269" s="46" t="s">
        <v>18</v>
      </c>
      <c r="AX269" s="46">
        <v>11.82</v>
      </c>
      <c r="AY269" s="46">
        <v>12.2</v>
      </c>
      <c r="AZ269" s="46">
        <v>9.9480000000000004</v>
      </c>
      <c r="BA269" s="46">
        <v>26.18</v>
      </c>
      <c r="BB269" s="46">
        <v>0.82640000000000002</v>
      </c>
      <c r="BC269" s="46" t="s">
        <v>18</v>
      </c>
      <c r="BD269" s="46">
        <v>11.82</v>
      </c>
      <c r="BE269" s="46">
        <v>12.2</v>
      </c>
      <c r="BF269" s="46">
        <v>10.034000000000001</v>
      </c>
      <c r="BG269" s="46">
        <v>26.405000000000001</v>
      </c>
      <c r="BH269" s="46">
        <v>0.85199999999999998</v>
      </c>
      <c r="BI269" s="46" t="s">
        <v>18</v>
      </c>
      <c r="BJ269" s="46">
        <v>11.82</v>
      </c>
      <c r="BK269" s="46">
        <v>12.2</v>
      </c>
      <c r="BL269" s="46">
        <v>14.388999999999999</v>
      </c>
      <c r="BM269" s="46">
        <v>37.866999999999997</v>
      </c>
      <c r="BN269" s="46">
        <v>0.91310000000000002</v>
      </c>
      <c r="BO269" s="46" t="s">
        <v>19</v>
      </c>
      <c r="BP269" s="46">
        <v>11.82</v>
      </c>
      <c r="BQ269" s="46">
        <v>12.2</v>
      </c>
      <c r="BR269" s="46">
        <v>14.266</v>
      </c>
      <c r="BS269" s="46">
        <v>37.540999999999997</v>
      </c>
      <c r="BT269" s="46">
        <v>0.89470000000000005</v>
      </c>
      <c r="BU269" s="46" t="s">
        <v>19</v>
      </c>
      <c r="BV269" s="46">
        <v>11.82</v>
      </c>
      <c r="BW269" s="46">
        <v>12.2</v>
      </c>
      <c r="BX269" s="46">
        <v>14.170999999999999</v>
      </c>
      <c r="BY269" s="46">
        <v>37.292000000000002</v>
      </c>
      <c r="BZ269" s="46">
        <v>0.79149999999999998</v>
      </c>
      <c r="CA269" s="46" t="s">
        <v>18</v>
      </c>
      <c r="CB269" s="46">
        <v>11.82</v>
      </c>
      <c r="CC269" s="46">
        <v>12.19</v>
      </c>
      <c r="CD269" s="46">
        <v>17.364000000000001</v>
      </c>
      <c r="CE269" s="46">
        <v>45.695</v>
      </c>
      <c r="CF269" s="46">
        <v>0.91739999999999999</v>
      </c>
      <c r="CG269" s="46" t="s">
        <v>19</v>
      </c>
      <c r="CH269" s="46">
        <v>11.82</v>
      </c>
      <c r="CI269" s="46">
        <v>12.2</v>
      </c>
      <c r="CJ269" s="46">
        <v>16.751000000000001</v>
      </c>
      <c r="CK269" s="46">
        <v>44.081000000000003</v>
      </c>
      <c r="CL269" s="46">
        <v>0.91659999999999997</v>
      </c>
      <c r="CM269" s="46" t="s">
        <v>19</v>
      </c>
      <c r="CN269" s="46">
        <v>11.82</v>
      </c>
      <c r="CO269" s="46">
        <v>12.2</v>
      </c>
      <c r="CP269" s="46">
        <v>16.195</v>
      </c>
      <c r="CQ269" s="46">
        <v>42.619</v>
      </c>
      <c r="CR269" s="46">
        <v>0.80030000000000001</v>
      </c>
      <c r="CS269" s="46" t="s">
        <v>18</v>
      </c>
    </row>
    <row r="270" spans="1:97" ht="15.75" customHeight="1" x14ac:dyDescent="0.25">
      <c r="A270" s="46" t="s">
        <v>122</v>
      </c>
      <c r="B270" s="46">
        <v>71</v>
      </c>
      <c r="C270" s="46">
        <v>79</v>
      </c>
      <c r="D270" s="46" t="s">
        <v>63</v>
      </c>
      <c r="E270" s="46">
        <v>6.15</v>
      </c>
      <c r="F270" s="46">
        <v>2</v>
      </c>
      <c r="G270" s="46">
        <v>7</v>
      </c>
      <c r="H270" s="46">
        <v>6.13</v>
      </c>
      <c r="I270" s="46">
        <v>6.32</v>
      </c>
      <c r="J270" s="46">
        <v>2.5710000000000002</v>
      </c>
      <c r="K270" s="46">
        <v>36.722999999999999</v>
      </c>
      <c r="L270" s="46">
        <v>0.8911</v>
      </c>
      <c r="M270" s="46" t="s">
        <v>19</v>
      </c>
      <c r="N270" s="46">
        <v>6.13</v>
      </c>
      <c r="O270" s="46">
        <v>6.32</v>
      </c>
      <c r="P270" s="46">
        <v>2.7989999999999999</v>
      </c>
      <c r="Q270" s="46">
        <v>39.984000000000002</v>
      </c>
      <c r="R270" s="46">
        <v>0.87929999999999997</v>
      </c>
      <c r="S270" s="46" t="s">
        <v>19</v>
      </c>
      <c r="T270" s="46">
        <v>6.13</v>
      </c>
      <c r="U270" s="46">
        <v>6.32</v>
      </c>
      <c r="V270" s="46">
        <v>2.7909999999999999</v>
      </c>
      <c r="W270" s="46">
        <v>39.878</v>
      </c>
      <c r="X270" s="46">
        <v>0.89059999999999995</v>
      </c>
      <c r="Y270" s="46" t="s">
        <v>19</v>
      </c>
      <c r="Z270" s="46">
        <v>6.12</v>
      </c>
      <c r="AA270" s="46">
        <v>6.32</v>
      </c>
      <c r="AB270" s="46">
        <v>2.7909999999999999</v>
      </c>
      <c r="AC270" s="46">
        <v>39.877000000000002</v>
      </c>
      <c r="AD270" s="46">
        <v>0.92449999999999999</v>
      </c>
      <c r="AE270" s="46" t="s">
        <v>19</v>
      </c>
      <c r="AF270" s="46">
        <v>6.12</v>
      </c>
      <c r="AG270" s="46">
        <v>6.32</v>
      </c>
      <c r="AH270" s="46">
        <v>3.1469999999999998</v>
      </c>
      <c r="AI270" s="46">
        <v>44.96</v>
      </c>
      <c r="AJ270" s="46">
        <v>0.88139999999999996</v>
      </c>
      <c r="AK270" s="46" t="s">
        <v>19</v>
      </c>
      <c r="AL270" s="46">
        <v>6.12</v>
      </c>
      <c r="AM270" s="46">
        <v>6.32</v>
      </c>
      <c r="AN270" s="46">
        <v>2.9849999999999999</v>
      </c>
      <c r="AO270" s="46">
        <v>42.646999999999998</v>
      </c>
      <c r="AP270" s="46">
        <v>0.89539999999999997</v>
      </c>
      <c r="AQ270" s="46" t="s">
        <v>19</v>
      </c>
      <c r="AR270" s="46">
        <v>6.12</v>
      </c>
      <c r="AS270" s="46">
        <v>6.32</v>
      </c>
      <c r="AT270" s="46">
        <v>3.9180000000000001</v>
      </c>
      <c r="AU270" s="46">
        <v>55.972999999999999</v>
      </c>
      <c r="AV270" s="46">
        <v>0.92830000000000001</v>
      </c>
      <c r="AW270" s="46" t="s">
        <v>19</v>
      </c>
      <c r="AX270" s="46">
        <v>6.12</v>
      </c>
      <c r="AY270" s="46">
        <v>6.32</v>
      </c>
      <c r="AZ270" s="46">
        <v>3.7029999999999998</v>
      </c>
      <c r="BA270" s="46">
        <v>52.901000000000003</v>
      </c>
      <c r="BB270" s="46">
        <v>0.91739999999999999</v>
      </c>
      <c r="BC270" s="46" t="s">
        <v>19</v>
      </c>
      <c r="BD270" s="46">
        <v>6.12</v>
      </c>
      <c r="BE270" s="46">
        <v>6.32</v>
      </c>
      <c r="BF270" s="46">
        <v>3.7010000000000001</v>
      </c>
      <c r="BG270" s="46">
        <v>52.865000000000002</v>
      </c>
      <c r="BH270" s="46">
        <v>0.94</v>
      </c>
      <c r="BI270" s="46" t="s">
        <v>19</v>
      </c>
      <c r="BJ270" s="46">
        <v>6.13</v>
      </c>
      <c r="BK270" s="46">
        <v>6.32</v>
      </c>
      <c r="BL270" s="46">
        <v>5.0170000000000003</v>
      </c>
      <c r="BM270" s="46">
        <v>71.674999999999997</v>
      </c>
      <c r="BN270" s="46">
        <v>0.93520000000000003</v>
      </c>
      <c r="BO270" s="46" t="s">
        <v>19</v>
      </c>
      <c r="BP270" s="46">
        <v>6.13</v>
      </c>
      <c r="BQ270" s="46">
        <v>6.32</v>
      </c>
      <c r="BR270" s="46">
        <v>5.0259999999999998</v>
      </c>
      <c r="BS270" s="46">
        <v>71.793999999999997</v>
      </c>
      <c r="BT270" s="46">
        <v>0.93100000000000005</v>
      </c>
      <c r="BU270" s="46" t="s">
        <v>19</v>
      </c>
      <c r="BV270" s="46">
        <v>6.12</v>
      </c>
      <c r="BW270" s="46">
        <v>6.32</v>
      </c>
      <c r="BX270" s="46">
        <v>4.9029999999999996</v>
      </c>
      <c r="BY270" s="46">
        <v>70.036000000000001</v>
      </c>
      <c r="BZ270" s="46">
        <v>0.93459999999999999</v>
      </c>
      <c r="CA270" s="46" t="s">
        <v>19</v>
      </c>
      <c r="CB270" s="46">
        <v>6.13</v>
      </c>
      <c r="CC270" s="46">
        <v>6.32</v>
      </c>
      <c r="CD270" s="46">
        <v>5.3019999999999996</v>
      </c>
      <c r="CE270" s="46">
        <v>75.745000000000005</v>
      </c>
      <c r="CF270" s="46">
        <v>0.92210000000000003</v>
      </c>
      <c r="CG270" s="46" t="s">
        <v>19</v>
      </c>
      <c r="CH270" s="46">
        <v>6.13</v>
      </c>
      <c r="CI270" s="46">
        <v>6.32</v>
      </c>
      <c r="CJ270" s="46">
        <v>5.1779999999999999</v>
      </c>
      <c r="CK270" s="46">
        <v>73.968000000000004</v>
      </c>
      <c r="CL270" s="46">
        <v>0.91020000000000001</v>
      </c>
      <c r="CM270" s="46" t="s">
        <v>19</v>
      </c>
      <c r="CN270" s="46">
        <v>6.12</v>
      </c>
      <c r="CO270" s="46">
        <v>6.32</v>
      </c>
      <c r="CP270" s="46">
        <v>5.1180000000000003</v>
      </c>
      <c r="CQ270" s="46">
        <v>73.111999999999995</v>
      </c>
      <c r="CR270" s="46">
        <v>0.93100000000000005</v>
      </c>
      <c r="CS270" s="46" t="s">
        <v>19</v>
      </c>
    </row>
    <row r="271" spans="1:97" ht="15.75" customHeight="1" x14ac:dyDescent="0.25">
      <c r="A271" s="46" t="s">
        <v>122</v>
      </c>
      <c r="B271" s="46">
        <v>71</v>
      </c>
      <c r="C271" s="46">
        <v>80</v>
      </c>
      <c r="D271" s="46" t="s">
        <v>64</v>
      </c>
      <c r="E271" s="46">
        <v>7.81</v>
      </c>
      <c r="F271" s="46">
        <v>3</v>
      </c>
      <c r="G271" s="46">
        <v>8</v>
      </c>
      <c r="H271" s="46">
        <v>7.7</v>
      </c>
      <c r="I271" s="46">
        <v>7.96</v>
      </c>
      <c r="J271" s="46">
        <v>2.6669999999999998</v>
      </c>
      <c r="K271" s="46">
        <v>33.340000000000003</v>
      </c>
      <c r="L271" s="46">
        <v>0.89810000000000001</v>
      </c>
      <c r="M271" s="46" t="s">
        <v>18</v>
      </c>
      <c r="N271" s="46">
        <v>7.7</v>
      </c>
      <c r="O271" s="46">
        <v>7.96</v>
      </c>
      <c r="P271" s="46">
        <v>2.806</v>
      </c>
      <c r="Q271" s="46">
        <v>35.072000000000003</v>
      </c>
      <c r="R271" s="46">
        <v>0.88649999999999995</v>
      </c>
      <c r="S271" s="46" t="s">
        <v>18</v>
      </c>
      <c r="T271" s="46">
        <v>7.71</v>
      </c>
      <c r="U271" s="46">
        <v>7.97</v>
      </c>
      <c r="V271" s="46">
        <v>2.8650000000000002</v>
      </c>
      <c r="W271" s="46">
        <v>35.81</v>
      </c>
      <c r="X271" s="46">
        <v>0.88519999999999999</v>
      </c>
      <c r="Y271" s="46" t="s">
        <v>18</v>
      </c>
      <c r="Z271" s="46">
        <v>7.7</v>
      </c>
      <c r="AA271" s="46">
        <v>7.96</v>
      </c>
      <c r="AB271" s="46">
        <v>2.8159999999999998</v>
      </c>
      <c r="AC271" s="46">
        <v>35.206000000000003</v>
      </c>
      <c r="AD271" s="46">
        <v>0.90180000000000005</v>
      </c>
      <c r="AE271" s="46" t="s">
        <v>18</v>
      </c>
      <c r="AF271" s="46">
        <v>7.7</v>
      </c>
      <c r="AG271" s="46">
        <v>7.96</v>
      </c>
      <c r="AH271" s="46">
        <v>3.282</v>
      </c>
      <c r="AI271" s="46">
        <v>41.03</v>
      </c>
      <c r="AJ271" s="46">
        <v>0.87139999999999995</v>
      </c>
      <c r="AK271" s="46" t="s">
        <v>18</v>
      </c>
      <c r="AL271" s="46">
        <v>7.7</v>
      </c>
      <c r="AM271" s="46">
        <v>7.96</v>
      </c>
      <c r="AN271" s="46">
        <v>3.052</v>
      </c>
      <c r="AO271" s="46">
        <v>38.148000000000003</v>
      </c>
      <c r="AP271" s="46">
        <v>0.87590000000000001</v>
      </c>
      <c r="AQ271" s="46" t="s">
        <v>18</v>
      </c>
      <c r="AR271" s="46">
        <v>7.7</v>
      </c>
      <c r="AS271" s="46">
        <v>7.96</v>
      </c>
      <c r="AT271" s="46">
        <v>4.1589999999999998</v>
      </c>
      <c r="AU271" s="46">
        <v>51.994</v>
      </c>
      <c r="AV271" s="46">
        <v>0.87880000000000003</v>
      </c>
      <c r="AW271" s="46" t="s">
        <v>18</v>
      </c>
      <c r="AX271" s="46">
        <v>7.7</v>
      </c>
      <c r="AY271" s="46">
        <v>7.96</v>
      </c>
      <c r="AZ271" s="46">
        <v>4.1390000000000002</v>
      </c>
      <c r="BA271" s="46">
        <v>51.737000000000002</v>
      </c>
      <c r="BB271" s="46">
        <v>0.9425</v>
      </c>
      <c r="BC271" s="46" t="s">
        <v>19</v>
      </c>
      <c r="BD271" s="46">
        <v>7.7</v>
      </c>
      <c r="BE271" s="46">
        <v>7.96</v>
      </c>
      <c r="BF271" s="46">
        <v>3.9510000000000001</v>
      </c>
      <c r="BG271" s="46">
        <v>49.384</v>
      </c>
      <c r="BH271" s="46">
        <v>0.88870000000000005</v>
      </c>
      <c r="BI271" s="46" t="s">
        <v>18</v>
      </c>
      <c r="BJ271" s="46">
        <v>7.7</v>
      </c>
      <c r="BK271" s="46">
        <v>7.96</v>
      </c>
      <c r="BL271" s="46">
        <v>5.5670000000000002</v>
      </c>
      <c r="BM271" s="46">
        <v>69.585999999999999</v>
      </c>
      <c r="BN271" s="46">
        <v>0.91949999999999998</v>
      </c>
      <c r="BO271" s="46" t="s">
        <v>19</v>
      </c>
      <c r="BP271" s="46">
        <v>7.71</v>
      </c>
      <c r="BQ271" s="46">
        <v>7.97</v>
      </c>
      <c r="BR271" s="46">
        <v>5.6159999999999997</v>
      </c>
      <c r="BS271" s="46">
        <v>70.203000000000003</v>
      </c>
      <c r="BT271" s="46">
        <v>0.92730000000000001</v>
      </c>
      <c r="BU271" s="46" t="s">
        <v>19</v>
      </c>
      <c r="BV271" s="46">
        <v>7.7</v>
      </c>
      <c r="BW271" s="46">
        <v>7.96</v>
      </c>
      <c r="BX271" s="46">
        <v>5.4509999999999996</v>
      </c>
      <c r="BY271" s="46">
        <v>68.14</v>
      </c>
      <c r="BZ271" s="46">
        <v>0.91449999999999998</v>
      </c>
      <c r="CA271" s="46" t="s">
        <v>18</v>
      </c>
      <c r="CB271" s="46">
        <v>7.7</v>
      </c>
      <c r="CC271" s="46">
        <v>7.96</v>
      </c>
      <c r="CD271" s="46">
        <v>6.03</v>
      </c>
      <c r="CE271" s="46">
        <v>75.38</v>
      </c>
      <c r="CF271" s="46">
        <v>0.91469999999999996</v>
      </c>
      <c r="CG271" s="46" t="s">
        <v>18</v>
      </c>
      <c r="CH271" s="46">
        <v>7.7</v>
      </c>
      <c r="CI271" s="46">
        <v>7.97</v>
      </c>
      <c r="CJ271" s="46">
        <v>5.8959999999999999</v>
      </c>
      <c r="CK271" s="46">
        <v>73.698999999999998</v>
      </c>
      <c r="CL271" s="46">
        <v>0.93489999999999995</v>
      </c>
      <c r="CM271" s="46" t="s">
        <v>19</v>
      </c>
      <c r="CN271" s="46">
        <v>7.7</v>
      </c>
      <c r="CO271" s="46">
        <v>7.96</v>
      </c>
      <c r="CP271" s="46">
        <v>5.7759999999999998</v>
      </c>
      <c r="CQ271" s="46">
        <v>72.2</v>
      </c>
      <c r="CR271" s="46">
        <v>0.90880000000000005</v>
      </c>
      <c r="CS271" s="46" t="s">
        <v>18</v>
      </c>
    </row>
    <row r="272" spans="1:97" ht="15.75" customHeight="1" x14ac:dyDescent="0.25">
      <c r="A272" s="46" t="s">
        <v>122</v>
      </c>
      <c r="B272" s="46">
        <v>80</v>
      </c>
      <c r="C272" s="46">
        <v>88</v>
      </c>
      <c r="D272" s="46" t="s">
        <v>65</v>
      </c>
      <c r="E272" s="46">
        <v>9.24</v>
      </c>
      <c r="F272" s="46">
        <v>1</v>
      </c>
      <c r="G272" s="46">
        <v>7</v>
      </c>
      <c r="H272" s="46">
        <v>9.0500000000000007</v>
      </c>
      <c r="I272" s="46">
        <v>9.48</v>
      </c>
      <c r="J272" s="46">
        <v>0.84799999999999998</v>
      </c>
      <c r="K272" s="46">
        <v>12.121</v>
      </c>
      <c r="L272" s="46">
        <v>0.92849999999999999</v>
      </c>
      <c r="M272" s="46" t="s">
        <v>18</v>
      </c>
      <c r="N272" s="46">
        <v>9.0500000000000007</v>
      </c>
      <c r="O272" s="46">
        <v>9.48</v>
      </c>
      <c r="P272" s="46">
        <v>0.90600000000000003</v>
      </c>
      <c r="Q272" s="46">
        <v>12.946</v>
      </c>
      <c r="R272" s="46">
        <v>0.90690000000000004</v>
      </c>
      <c r="S272" s="46" t="s">
        <v>18</v>
      </c>
      <c r="T272" s="46">
        <v>9.0500000000000007</v>
      </c>
      <c r="U272" s="46">
        <v>9.49</v>
      </c>
      <c r="V272" s="46">
        <v>0.89900000000000002</v>
      </c>
      <c r="W272" s="46">
        <v>12.840999999999999</v>
      </c>
      <c r="X272" s="46">
        <v>0.92400000000000004</v>
      </c>
      <c r="Y272" s="46" t="s">
        <v>18</v>
      </c>
      <c r="Z272" s="46">
        <v>9.0500000000000007</v>
      </c>
      <c r="AA272" s="46">
        <v>9.48</v>
      </c>
      <c r="AB272" s="46">
        <v>0.83199999999999996</v>
      </c>
      <c r="AC272" s="46">
        <v>11.882</v>
      </c>
      <c r="AD272" s="46">
        <v>0.91139999999999999</v>
      </c>
      <c r="AE272" s="46" t="s">
        <v>18</v>
      </c>
      <c r="AF272" s="46">
        <v>9.0500000000000007</v>
      </c>
      <c r="AG272" s="46">
        <v>9.48</v>
      </c>
      <c r="AH272" s="46">
        <v>0.97899999999999998</v>
      </c>
      <c r="AI272" s="46">
        <v>13.984999999999999</v>
      </c>
      <c r="AJ272" s="46">
        <v>0.92</v>
      </c>
      <c r="AK272" s="46" t="s">
        <v>18</v>
      </c>
      <c r="AL272" s="46">
        <v>9.0500000000000007</v>
      </c>
      <c r="AM272" s="46">
        <v>9.48</v>
      </c>
      <c r="AN272" s="46">
        <v>0.89200000000000002</v>
      </c>
      <c r="AO272" s="46">
        <v>12.747999999999999</v>
      </c>
      <c r="AP272" s="46">
        <v>0.92169999999999996</v>
      </c>
      <c r="AQ272" s="46" t="s">
        <v>18</v>
      </c>
      <c r="AR272" s="46">
        <v>9.0500000000000007</v>
      </c>
      <c r="AS272" s="46">
        <v>9.48</v>
      </c>
      <c r="AT272" s="46">
        <v>1.21</v>
      </c>
      <c r="AU272" s="46">
        <v>17.288</v>
      </c>
      <c r="AV272" s="46">
        <v>0.87080000000000002</v>
      </c>
      <c r="AW272" s="46" t="s">
        <v>18</v>
      </c>
      <c r="AX272" s="46">
        <v>9.0399999999999991</v>
      </c>
      <c r="AY272" s="46">
        <v>9.48</v>
      </c>
      <c r="AZ272" s="46">
        <v>1.153</v>
      </c>
      <c r="BA272" s="46">
        <v>16.475000000000001</v>
      </c>
      <c r="BB272" s="46">
        <v>0.90869999999999995</v>
      </c>
      <c r="BC272" s="46" t="s">
        <v>18</v>
      </c>
      <c r="BD272" s="46">
        <v>9.0399999999999991</v>
      </c>
      <c r="BE272" s="46">
        <v>9.49</v>
      </c>
      <c r="BF272" s="46">
        <v>1.2010000000000001</v>
      </c>
      <c r="BG272" s="46">
        <v>17.161999999999999</v>
      </c>
      <c r="BH272" s="46">
        <v>0.89490000000000003</v>
      </c>
      <c r="BI272" s="46" t="s">
        <v>18</v>
      </c>
      <c r="BJ272" s="46">
        <v>9.0399999999999991</v>
      </c>
      <c r="BK272" s="46">
        <v>9.48</v>
      </c>
      <c r="BL272" s="46">
        <v>1.57</v>
      </c>
      <c r="BM272" s="46">
        <v>22.423999999999999</v>
      </c>
      <c r="BN272" s="46">
        <v>0.89629999999999999</v>
      </c>
      <c r="BO272" s="46" t="s">
        <v>18</v>
      </c>
      <c r="BP272" s="46">
        <v>9.0500000000000007</v>
      </c>
      <c r="BQ272" s="46">
        <v>9.49</v>
      </c>
      <c r="BR272" s="46">
        <v>1.5640000000000001</v>
      </c>
      <c r="BS272" s="46">
        <v>22.337</v>
      </c>
      <c r="BT272" s="46">
        <v>0.90449999999999997</v>
      </c>
      <c r="BU272" s="46" t="s">
        <v>18</v>
      </c>
      <c r="BV272" s="46">
        <v>9.0500000000000007</v>
      </c>
      <c r="BW272" s="46">
        <v>9.49</v>
      </c>
      <c r="BX272" s="46">
        <v>1.54</v>
      </c>
      <c r="BY272" s="46">
        <v>21.998000000000001</v>
      </c>
      <c r="BZ272" s="46">
        <v>0.89990000000000003</v>
      </c>
      <c r="CA272" s="46" t="s">
        <v>18</v>
      </c>
      <c r="CB272" s="46">
        <v>9.0500000000000007</v>
      </c>
      <c r="CC272" s="46">
        <v>9.48</v>
      </c>
      <c r="CD272" s="46">
        <v>2.0379999999999998</v>
      </c>
      <c r="CE272" s="46">
        <v>29.12</v>
      </c>
      <c r="CF272" s="46">
        <v>0.89890000000000003</v>
      </c>
      <c r="CG272" s="46" t="s">
        <v>18</v>
      </c>
      <c r="CH272" s="46">
        <v>9.0500000000000007</v>
      </c>
      <c r="CI272" s="46">
        <v>9.48</v>
      </c>
      <c r="CJ272" s="46">
        <v>1.893</v>
      </c>
      <c r="CK272" s="46">
        <v>27.036000000000001</v>
      </c>
      <c r="CL272" s="46">
        <v>0.91890000000000005</v>
      </c>
      <c r="CM272" s="46" t="s">
        <v>18</v>
      </c>
      <c r="CN272" s="46">
        <v>9.0500000000000007</v>
      </c>
      <c r="CO272" s="46">
        <v>9.49</v>
      </c>
      <c r="CP272" s="46">
        <v>1.861</v>
      </c>
      <c r="CQ272" s="46">
        <v>26.588999999999999</v>
      </c>
      <c r="CR272" s="46">
        <v>0.89410000000000001</v>
      </c>
      <c r="CS272" s="46" t="s">
        <v>18</v>
      </c>
    </row>
    <row r="273" spans="1:97" ht="15.75" customHeight="1" x14ac:dyDescent="0.25">
      <c r="A273" s="46" t="s">
        <v>122</v>
      </c>
      <c r="B273" s="46">
        <v>80</v>
      </c>
      <c r="C273" s="46">
        <v>89</v>
      </c>
      <c r="D273" s="46" t="s">
        <v>66</v>
      </c>
      <c r="E273" s="46">
        <v>11.2</v>
      </c>
      <c r="F273" s="46">
        <v>1</v>
      </c>
      <c r="G273" s="46">
        <v>8</v>
      </c>
      <c r="H273" s="46">
        <v>11.06</v>
      </c>
      <c r="I273" s="46">
        <v>11.37</v>
      </c>
      <c r="J273" s="46">
        <v>0.752</v>
      </c>
      <c r="K273" s="46">
        <v>9.3989999999999991</v>
      </c>
      <c r="L273" s="46">
        <v>0.89980000000000004</v>
      </c>
      <c r="M273" s="46" t="s">
        <v>18</v>
      </c>
      <c r="N273" s="46">
        <v>11.06</v>
      </c>
      <c r="O273" s="46">
        <v>11.37</v>
      </c>
      <c r="P273" s="46">
        <v>0.83499999999999996</v>
      </c>
      <c r="Q273" s="46">
        <v>10.442</v>
      </c>
      <c r="R273" s="46">
        <v>0.91320000000000001</v>
      </c>
      <c r="S273" s="46" t="s">
        <v>18</v>
      </c>
      <c r="T273" s="46">
        <v>11.06</v>
      </c>
      <c r="U273" s="46">
        <v>11.37</v>
      </c>
      <c r="V273" s="46">
        <v>0.83099999999999996</v>
      </c>
      <c r="W273" s="46">
        <v>10.39</v>
      </c>
      <c r="X273" s="46">
        <v>0.90049999999999997</v>
      </c>
      <c r="Y273" s="46" t="s">
        <v>18</v>
      </c>
      <c r="Z273" s="46">
        <v>11.06</v>
      </c>
      <c r="AA273" s="46">
        <v>11.38</v>
      </c>
      <c r="AB273" s="46">
        <v>0.76300000000000001</v>
      </c>
      <c r="AC273" s="46">
        <v>9.5429999999999993</v>
      </c>
      <c r="AD273" s="46">
        <v>0.90859999999999996</v>
      </c>
      <c r="AE273" s="46" t="s">
        <v>18</v>
      </c>
      <c r="AF273" s="46">
        <v>11.06</v>
      </c>
      <c r="AG273" s="46">
        <v>11.37</v>
      </c>
      <c r="AH273" s="46">
        <v>0.88</v>
      </c>
      <c r="AI273" s="46">
        <v>10.996</v>
      </c>
      <c r="AJ273" s="46">
        <v>0.92149999999999999</v>
      </c>
      <c r="AK273" s="46" t="s">
        <v>18</v>
      </c>
      <c r="AL273" s="46">
        <v>11.06</v>
      </c>
      <c r="AM273" s="46">
        <v>11.37</v>
      </c>
      <c r="AN273" s="46">
        <v>0.81899999999999995</v>
      </c>
      <c r="AO273" s="46">
        <v>10.231</v>
      </c>
      <c r="AP273" s="46">
        <v>0.90249999999999997</v>
      </c>
      <c r="AQ273" s="46" t="s">
        <v>18</v>
      </c>
      <c r="AR273" s="46">
        <v>11.06</v>
      </c>
      <c r="AS273" s="46">
        <v>11.37</v>
      </c>
      <c r="AT273" s="46">
        <v>1.107</v>
      </c>
      <c r="AU273" s="46">
        <v>13.833</v>
      </c>
      <c r="AV273" s="46">
        <v>0.82469999999999999</v>
      </c>
      <c r="AW273" s="46" t="s">
        <v>18</v>
      </c>
      <c r="AX273" s="46">
        <v>11.07</v>
      </c>
      <c r="AY273" s="46">
        <v>11.38</v>
      </c>
      <c r="AZ273" s="46">
        <v>1.0329999999999999</v>
      </c>
      <c r="BA273" s="46">
        <v>12.906000000000001</v>
      </c>
      <c r="BB273" s="46">
        <v>0.91259999999999997</v>
      </c>
      <c r="BC273" s="46" t="s">
        <v>18</v>
      </c>
      <c r="BD273" s="46">
        <v>11.07</v>
      </c>
      <c r="BE273" s="46">
        <v>11.38</v>
      </c>
      <c r="BF273" s="46">
        <v>1.109</v>
      </c>
      <c r="BG273" s="46">
        <v>13.866</v>
      </c>
      <c r="BH273" s="46">
        <v>0.88349999999999995</v>
      </c>
      <c r="BI273" s="46" t="s">
        <v>18</v>
      </c>
      <c r="BJ273" s="46">
        <v>11.07</v>
      </c>
      <c r="BK273" s="46">
        <v>11.38</v>
      </c>
      <c r="BL273" s="46">
        <v>1.4159999999999999</v>
      </c>
      <c r="BM273" s="46">
        <v>17.702000000000002</v>
      </c>
      <c r="BN273" s="46">
        <v>0.8851</v>
      </c>
      <c r="BO273" s="46" t="s">
        <v>18</v>
      </c>
      <c r="BP273" s="46">
        <v>11.06</v>
      </c>
      <c r="BQ273" s="46">
        <v>11.37</v>
      </c>
      <c r="BR273" s="46">
        <v>1.415</v>
      </c>
      <c r="BS273" s="46">
        <v>17.687999999999999</v>
      </c>
      <c r="BT273" s="46">
        <v>0.89890000000000003</v>
      </c>
      <c r="BU273" s="46" t="s">
        <v>18</v>
      </c>
      <c r="BV273" s="46">
        <v>11.07</v>
      </c>
      <c r="BW273" s="46">
        <v>11.38</v>
      </c>
      <c r="BX273" s="46">
        <v>1.4259999999999999</v>
      </c>
      <c r="BY273" s="46">
        <v>17.821000000000002</v>
      </c>
      <c r="BZ273" s="46">
        <v>0.87970000000000004</v>
      </c>
      <c r="CA273" s="46" t="s">
        <v>18</v>
      </c>
      <c r="CB273" s="46">
        <v>11.06</v>
      </c>
      <c r="CC273" s="46">
        <v>11.37</v>
      </c>
      <c r="CD273" s="46">
        <v>1.9119999999999999</v>
      </c>
      <c r="CE273" s="46">
        <v>23.904</v>
      </c>
      <c r="CF273" s="46">
        <v>0.88109999999999999</v>
      </c>
      <c r="CG273" s="46" t="s">
        <v>18</v>
      </c>
      <c r="CH273" s="46">
        <v>11.06</v>
      </c>
      <c r="CI273" s="46">
        <v>11.37</v>
      </c>
      <c r="CJ273" s="46">
        <v>1.71</v>
      </c>
      <c r="CK273" s="46">
        <v>21.38</v>
      </c>
      <c r="CL273" s="46">
        <v>0.90180000000000005</v>
      </c>
      <c r="CM273" s="46" t="s">
        <v>18</v>
      </c>
      <c r="CN273" s="46">
        <v>11.07</v>
      </c>
      <c r="CO273" s="46">
        <v>11.38</v>
      </c>
      <c r="CP273" s="46">
        <v>1.7010000000000001</v>
      </c>
      <c r="CQ273" s="46">
        <v>21.257999999999999</v>
      </c>
      <c r="CR273" s="46">
        <v>0.89080000000000004</v>
      </c>
      <c r="CS273" s="46" t="s">
        <v>18</v>
      </c>
    </row>
    <row r="274" spans="1:97" ht="15.75" customHeight="1" x14ac:dyDescent="0.25">
      <c r="A274" s="46" t="s">
        <v>122</v>
      </c>
      <c r="B274" s="46">
        <v>80</v>
      </c>
      <c r="C274" s="46">
        <v>89</v>
      </c>
      <c r="D274" s="46" t="s">
        <v>66</v>
      </c>
      <c r="E274" s="46">
        <v>11.2</v>
      </c>
      <c r="F274" s="46">
        <v>2</v>
      </c>
      <c r="G274" s="46">
        <v>8</v>
      </c>
      <c r="H274" s="46">
        <v>11.01</v>
      </c>
      <c r="I274" s="46">
        <v>11.52</v>
      </c>
      <c r="J274" s="46">
        <v>0.73699999999999999</v>
      </c>
      <c r="K274" s="46">
        <v>9.2149999999999999</v>
      </c>
      <c r="L274" s="46">
        <v>0.90410000000000001</v>
      </c>
      <c r="M274" s="46" t="s">
        <v>19</v>
      </c>
      <c r="N274" s="46">
        <v>11.01</v>
      </c>
      <c r="O274" s="46">
        <v>11.52</v>
      </c>
      <c r="P274" s="46">
        <v>0.83599999999999997</v>
      </c>
      <c r="Q274" s="46">
        <v>10.452</v>
      </c>
      <c r="R274" s="46">
        <v>0.90820000000000001</v>
      </c>
      <c r="S274" s="46" t="s">
        <v>19</v>
      </c>
      <c r="T274" s="46">
        <v>11.01</v>
      </c>
      <c r="U274" s="46">
        <v>11.52</v>
      </c>
      <c r="V274" s="46">
        <v>0.80800000000000005</v>
      </c>
      <c r="W274" s="46">
        <v>10.097</v>
      </c>
      <c r="X274" s="46">
        <v>0.91879999999999995</v>
      </c>
      <c r="Y274" s="46" t="s">
        <v>19</v>
      </c>
      <c r="Z274" s="46">
        <v>11.01</v>
      </c>
      <c r="AA274" s="46">
        <v>11.52</v>
      </c>
      <c r="AB274" s="46">
        <v>0.76500000000000001</v>
      </c>
      <c r="AC274" s="46">
        <v>9.56</v>
      </c>
      <c r="AD274" s="46">
        <v>0.91659999999999997</v>
      </c>
      <c r="AE274" s="46" t="s">
        <v>19</v>
      </c>
      <c r="AF274" s="46">
        <v>11.01</v>
      </c>
      <c r="AG274" s="46">
        <v>11.51</v>
      </c>
      <c r="AH274" s="46">
        <v>0.88</v>
      </c>
      <c r="AI274" s="46">
        <v>11</v>
      </c>
      <c r="AJ274" s="46">
        <v>0.91269999999999996</v>
      </c>
      <c r="AK274" s="46" t="s">
        <v>19</v>
      </c>
      <c r="AL274" s="46">
        <v>11.01</v>
      </c>
      <c r="AM274" s="46">
        <v>11.51</v>
      </c>
      <c r="AN274" s="46">
        <v>0.79500000000000004</v>
      </c>
      <c r="AO274" s="46">
        <v>9.9339999999999993</v>
      </c>
      <c r="AP274" s="46">
        <v>0.9234</v>
      </c>
      <c r="AQ274" s="46" t="s">
        <v>19</v>
      </c>
      <c r="AR274" s="46">
        <v>11.01</v>
      </c>
      <c r="AS274" s="46">
        <v>11.51</v>
      </c>
      <c r="AT274" s="46">
        <v>1.07</v>
      </c>
      <c r="AU274" s="46">
        <v>13.379</v>
      </c>
      <c r="AV274" s="46">
        <v>0.92579999999999996</v>
      </c>
      <c r="AW274" s="46" t="s">
        <v>19</v>
      </c>
      <c r="AX274" s="46">
        <v>11.02</v>
      </c>
      <c r="AY274" s="46">
        <v>11.52</v>
      </c>
      <c r="AZ274" s="46">
        <v>1.02</v>
      </c>
      <c r="BA274" s="46">
        <v>12.755000000000001</v>
      </c>
      <c r="BB274" s="46">
        <v>0.91890000000000005</v>
      </c>
      <c r="BC274" s="46" t="s">
        <v>19</v>
      </c>
      <c r="BD274" s="46">
        <v>11.02</v>
      </c>
      <c r="BE274" s="46">
        <v>11.52</v>
      </c>
      <c r="BF274" s="46">
        <v>1.087</v>
      </c>
      <c r="BG274" s="46">
        <v>13.587999999999999</v>
      </c>
      <c r="BH274" s="46">
        <v>0.92369999999999997</v>
      </c>
      <c r="BI274" s="46" t="s">
        <v>19</v>
      </c>
      <c r="BJ274" s="46">
        <v>11.01</v>
      </c>
      <c r="BK274" s="46">
        <v>11.52</v>
      </c>
      <c r="BL274" s="46">
        <v>1.3759999999999999</v>
      </c>
      <c r="BM274" s="46">
        <v>17.193999999999999</v>
      </c>
      <c r="BN274" s="46">
        <v>0.92059999999999997</v>
      </c>
      <c r="BO274" s="46" t="s">
        <v>19</v>
      </c>
      <c r="BP274" s="46">
        <v>11.01</v>
      </c>
      <c r="BQ274" s="46">
        <v>11.52</v>
      </c>
      <c r="BR274" s="46">
        <v>1.393</v>
      </c>
      <c r="BS274" s="46">
        <v>17.417999999999999</v>
      </c>
      <c r="BT274" s="46">
        <v>0.91930000000000001</v>
      </c>
      <c r="BU274" s="46" t="s">
        <v>19</v>
      </c>
      <c r="BV274" s="46">
        <v>11.01</v>
      </c>
      <c r="BW274" s="46">
        <v>11.52</v>
      </c>
      <c r="BX274" s="46">
        <v>1.4079999999999999</v>
      </c>
      <c r="BY274" s="46">
        <v>17.600999999999999</v>
      </c>
      <c r="BZ274" s="46">
        <v>0.91159999999999997</v>
      </c>
      <c r="CA274" s="46" t="s">
        <v>19</v>
      </c>
      <c r="CB274" s="46">
        <v>11.01</v>
      </c>
      <c r="CC274" s="46">
        <v>11.51</v>
      </c>
      <c r="CD274" s="46">
        <v>1.8280000000000001</v>
      </c>
      <c r="CE274" s="46">
        <v>22.855</v>
      </c>
      <c r="CF274" s="46">
        <v>0.92290000000000005</v>
      </c>
      <c r="CG274" s="46" t="s">
        <v>19</v>
      </c>
      <c r="CH274" s="46">
        <v>11.01</v>
      </c>
      <c r="CI274" s="46">
        <v>11.52</v>
      </c>
      <c r="CJ274" s="46">
        <v>1.6910000000000001</v>
      </c>
      <c r="CK274" s="46">
        <v>21.141999999999999</v>
      </c>
      <c r="CL274" s="46">
        <v>0.89849999999999997</v>
      </c>
      <c r="CM274" s="46" t="s">
        <v>19</v>
      </c>
      <c r="CN274" s="46">
        <v>11.02</v>
      </c>
      <c r="CO274" s="46">
        <v>11.52</v>
      </c>
      <c r="CP274" s="46">
        <v>1.6819999999999999</v>
      </c>
      <c r="CQ274" s="46">
        <v>21.02</v>
      </c>
      <c r="CR274" s="46">
        <v>0.9113</v>
      </c>
      <c r="CS274" s="46" t="s">
        <v>19</v>
      </c>
    </row>
    <row r="275" spans="1:97" ht="15.75" customHeight="1" x14ac:dyDescent="0.25">
      <c r="A275" s="46" t="s">
        <v>122</v>
      </c>
      <c r="B275" s="46">
        <v>80</v>
      </c>
      <c r="C275" s="46">
        <v>90</v>
      </c>
      <c r="D275" s="46" t="s">
        <v>67</v>
      </c>
      <c r="E275" s="46">
        <v>11.77</v>
      </c>
      <c r="F275" s="46">
        <v>2</v>
      </c>
      <c r="G275" s="46">
        <v>9</v>
      </c>
      <c r="H275" s="46">
        <v>11.59</v>
      </c>
      <c r="I275" s="46">
        <v>11.93</v>
      </c>
      <c r="J275" s="46">
        <v>0.73799999999999999</v>
      </c>
      <c r="K275" s="46">
        <v>8.1950000000000003</v>
      </c>
      <c r="L275" s="46">
        <v>0.89439999999999997</v>
      </c>
      <c r="M275" s="46" t="s">
        <v>18</v>
      </c>
      <c r="N275" s="46">
        <v>11.59</v>
      </c>
      <c r="O275" s="46">
        <v>11.93</v>
      </c>
      <c r="P275" s="46">
        <v>0.83099999999999996</v>
      </c>
      <c r="Q275" s="46">
        <v>9.23</v>
      </c>
      <c r="R275" s="46">
        <v>0.9</v>
      </c>
      <c r="S275" s="46" t="s">
        <v>18</v>
      </c>
      <c r="T275" s="46">
        <v>11.59</v>
      </c>
      <c r="U275" s="46">
        <v>11.93</v>
      </c>
      <c r="V275" s="46">
        <v>0.78200000000000003</v>
      </c>
      <c r="W275" s="46">
        <v>8.6910000000000007</v>
      </c>
      <c r="X275" s="46">
        <v>0.91180000000000005</v>
      </c>
      <c r="Y275" s="46" t="s">
        <v>18</v>
      </c>
      <c r="Z275" s="46">
        <v>11.6</v>
      </c>
      <c r="AA275" s="46">
        <v>11.93</v>
      </c>
      <c r="AB275" s="46">
        <v>0.77900000000000003</v>
      </c>
      <c r="AC275" s="46">
        <v>8.6579999999999995</v>
      </c>
      <c r="AD275" s="46">
        <v>0.87039999999999995</v>
      </c>
      <c r="AE275" s="46" t="s">
        <v>18</v>
      </c>
      <c r="AF275" s="46">
        <v>11.59</v>
      </c>
      <c r="AG275" s="46">
        <v>11.93</v>
      </c>
      <c r="AH275" s="46">
        <v>0.85899999999999999</v>
      </c>
      <c r="AI275" s="46">
        <v>9.5410000000000004</v>
      </c>
      <c r="AJ275" s="46">
        <v>0.90549999999999997</v>
      </c>
      <c r="AK275" s="46" t="s">
        <v>18</v>
      </c>
      <c r="AL275" s="46">
        <v>11.59</v>
      </c>
      <c r="AM275" s="46">
        <v>11.93</v>
      </c>
      <c r="AN275" s="46">
        <v>0.76200000000000001</v>
      </c>
      <c r="AO275" s="46">
        <v>8.4629999999999992</v>
      </c>
      <c r="AP275" s="46">
        <v>0.92510000000000003</v>
      </c>
      <c r="AQ275" s="46" t="s">
        <v>18</v>
      </c>
      <c r="AR275" s="46">
        <v>11.59</v>
      </c>
      <c r="AS275" s="46">
        <v>11.93</v>
      </c>
      <c r="AT275" s="46">
        <v>1.0129999999999999</v>
      </c>
      <c r="AU275" s="46">
        <v>11.260999999999999</v>
      </c>
      <c r="AV275" s="46">
        <v>0.90029999999999999</v>
      </c>
      <c r="AW275" s="46" t="s">
        <v>18</v>
      </c>
      <c r="AX275" s="46">
        <v>11.6</v>
      </c>
      <c r="AY275" s="46">
        <v>11.93</v>
      </c>
      <c r="AZ275" s="46">
        <v>0.98599999999999999</v>
      </c>
      <c r="BA275" s="46">
        <v>10.96</v>
      </c>
      <c r="BB275" s="46">
        <v>0.92979999999999996</v>
      </c>
      <c r="BC275" s="46" t="s">
        <v>18</v>
      </c>
      <c r="BD275" s="46">
        <v>11.6</v>
      </c>
      <c r="BE275" s="46">
        <v>11.93</v>
      </c>
      <c r="BF275" s="46">
        <v>1.0449999999999999</v>
      </c>
      <c r="BG275" s="46">
        <v>11.609</v>
      </c>
      <c r="BH275" s="46">
        <v>0.89839999999999998</v>
      </c>
      <c r="BI275" s="46" t="s">
        <v>18</v>
      </c>
      <c r="BJ275" s="46">
        <v>11.59</v>
      </c>
      <c r="BK275" s="46">
        <v>11.93</v>
      </c>
      <c r="BL275" s="46">
        <v>1.3640000000000001</v>
      </c>
      <c r="BM275" s="46">
        <v>15.157999999999999</v>
      </c>
      <c r="BN275" s="46">
        <v>0.91720000000000002</v>
      </c>
      <c r="BO275" s="46" t="s">
        <v>18</v>
      </c>
      <c r="BP275" s="46">
        <v>11.59</v>
      </c>
      <c r="BQ275" s="46">
        <v>11.93</v>
      </c>
      <c r="BR275" s="46">
        <v>1.397</v>
      </c>
      <c r="BS275" s="46">
        <v>15.526</v>
      </c>
      <c r="BT275" s="46">
        <v>0.91639999999999999</v>
      </c>
      <c r="BU275" s="46" t="s">
        <v>18</v>
      </c>
      <c r="BV275" s="46">
        <v>11.59</v>
      </c>
      <c r="BW275" s="46">
        <v>11.93</v>
      </c>
      <c r="BX275" s="46">
        <v>1.355</v>
      </c>
      <c r="BY275" s="46">
        <v>15.055</v>
      </c>
      <c r="BZ275" s="46">
        <v>0.91849999999999998</v>
      </c>
      <c r="CA275" s="46" t="s">
        <v>18</v>
      </c>
      <c r="CB275" s="46">
        <v>11.59</v>
      </c>
      <c r="CC275" s="46">
        <v>11.93</v>
      </c>
      <c r="CD275" s="46">
        <v>1.8180000000000001</v>
      </c>
      <c r="CE275" s="46">
        <v>20.2</v>
      </c>
      <c r="CF275" s="46">
        <v>0.89659999999999995</v>
      </c>
      <c r="CG275" s="46" t="s">
        <v>18</v>
      </c>
      <c r="CH275" s="46">
        <v>11.59</v>
      </c>
      <c r="CI275" s="46">
        <v>11.93</v>
      </c>
      <c r="CJ275" s="46">
        <v>1.7150000000000001</v>
      </c>
      <c r="CK275" s="46">
        <v>19.061</v>
      </c>
      <c r="CL275" s="46">
        <v>0.92349999999999999</v>
      </c>
      <c r="CM275" s="46" t="s">
        <v>18</v>
      </c>
      <c r="CN275" s="46">
        <v>11.59</v>
      </c>
      <c r="CO275" s="46">
        <v>11.93</v>
      </c>
      <c r="CP275" s="46">
        <v>1.6639999999999999</v>
      </c>
      <c r="CQ275" s="46">
        <v>18.489000000000001</v>
      </c>
      <c r="CR275" s="46">
        <v>0.88449999999999995</v>
      </c>
      <c r="CS275" s="46" t="s">
        <v>18</v>
      </c>
    </row>
    <row r="276" spans="1:97" ht="15.75" customHeight="1" x14ac:dyDescent="0.25">
      <c r="A276" s="46" t="s">
        <v>122</v>
      </c>
      <c r="B276" s="46">
        <v>89</v>
      </c>
      <c r="C276" s="46">
        <v>100</v>
      </c>
      <c r="D276" s="46" t="s">
        <v>68</v>
      </c>
      <c r="E276" s="46">
        <v>10.48</v>
      </c>
      <c r="F276" s="46">
        <v>2</v>
      </c>
      <c r="G276" s="46">
        <v>10</v>
      </c>
      <c r="H276" s="46">
        <v>10.24</v>
      </c>
      <c r="I276" s="46">
        <v>10.74</v>
      </c>
      <c r="J276" s="46">
        <v>0.79600000000000004</v>
      </c>
      <c r="K276" s="46">
        <v>7.9640000000000004</v>
      </c>
      <c r="L276" s="46">
        <v>0.9173</v>
      </c>
      <c r="M276" s="46" t="s">
        <v>19</v>
      </c>
      <c r="N276" s="46">
        <v>10.24</v>
      </c>
      <c r="O276" s="46">
        <v>10.74</v>
      </c>
      <c r="P276" s="46">
        <v>0.83299999999999996</v>
      </c>
      <c r="Q276" s="46">
        <v>8.3309999999999995</v>
      </c>
      <c r="R276" s="46">
        <v>0.9355</v>
      </c>
      <c r="S276" s="46" t="s">
        <v>19</v>
      </c>
      <c r="T276" s="46">
        <v>10.24</v>
      </c>
      <c r="U276" s="46">
        <v>10.75</v>
      </c>
      <c r="V276" s="46">
        <v>0.85499999999999998</v>
      </c>
      <c r="W276" s="46">
        <v>8.5540000000000003</v>
      </c>
      <c r="X276" s="46">
        <v>0.92220000000000002</v>
      </c>
      <c r="Y276" s="46" t="s">
        <v>19</v>
      </c>
      <c r="Z276" s="46">
        <v>10.24</v>
      </c>
      <c r="AA276" s="46">
        <v>10.74</v>
      </c>
      <c r="AB276" s="46">
        <v>0.78500000000000003</v>
      </c>
      <c r="AC276" s="46">
        <v>7.8540000000000001</v>
      </c>
      <c r="AD276" s="46">
        <v>0.92230000000000001</v>
      </c>
      <c r="AE276" s="46" t="s">
        <v>19</v>
      </c>
      <c r="AF276" s="46">
        <v>10.24</v>
      </c>
      <c r="AG276" s="46">
        <v>10.74</v>
      </c>
      <c r="AH276" s="46">
        <v>0.85699999999999998</v>
      </c>
      <c r="AI276" s="46">
        <v>8.5739999999999998</v>
      </c>
      <c r="AJ276" s="46">
        <v>0.93700000000000006</v>
      </c>
      <c r="AK276" s="46" t="s">
        <v>19</v>
      </c>
      <c r="AL276" s="46">
        <v>10.24</v>
      </c>
      <c r="AM276" s="46">
        <v>10.74</v>
      </c>
      <c r="AN276" s="46">
        <v>0.79800000000000004</v>
      </c>
      <c r="AO276" s="46">
        <v>7.9770000000000003</v>
      </c>
      <c r="AP276" s="46">
        <v>0.92030000000000001</v>
      </c>
      <c r="AQ276" s="46" t="s">
        <v>19</v>
      </c>
      <c r="AR276" s="46">
        <v>10.24</v>
      </c>
      <c r="AS276" s="46">
        <v>10.74</v>
      </c>
      <c r="AT276" s="46">
        <v>1.2390000000000001</v>
      </c>
      <c r="AU276" s="46">
        <v>12.387</v>
      </c>
      <c r="AV276" s="46">
        <v>0.90439999999999998</v>
      </c>
      <c r="AW276" s="46" t="s">
        <v>18</v>
      </c>
      <c r="AX276" s="46">
        <v>10.24</v>
      </c>
      <c r="AY276" s="46">
        <v>10.75</v>
      </c>
      <c r="AZ276" s="46">
        <v>1.0860000000000001</v>
      </c>
      <c r="BA276" s="46">
        <v>10.861000000000001</v>
      </c>
      <c r="BB276" s="46">
        <v>0.9042</v>
      </c>
      <c r="BC276" s="46" t="s">
        <v>19</v>
      </c>
      <c r="BD276" s="46">
        <v>10.24</v>
      </c>
      <c r="BE276" s="46">
        <v>10.75</v>
      </c>
      <c r="BF276" s="46">
        <v>1.1559999999999999</v>
      </c>
      <c r="BG276" s="46">
        <v>11.558999999999999</v>
      </c>
      <c r="BH276" s="46">
        <v>0.90139999999999998</v>
      </c>
      <c r="BI276" s="46" t="s">
        <v>18</v>
      </c>
      <c r="BJ276" s="46">
        <v>10.24</v>
      </c>
      <c r="BK276" s="46">
        <v>10.75</v>
      </c>
      <c r="BL276" s="46">
        <v>2.2440000000000002</v>
      </c>
      <c r="BM276" s="46">
        <v>22.434999999999999</v>
      </c>
      <c r="BN276" s="46">
        <v>0.90500000000000003</v>
      </c>
      <c r="BO276" s="46" t="s">
        <v>18</v>
      </c>
      <c r="BP276" s="46">
        <v>10.24</v>
      </c>
      <c r="BQ276" s="46">
        <v>10.74</v>
      </c>
      <c r="BR276" s="46">
        <v>2.2309999999999999</v>
      </c>
      <c r="BS276" s="46">
        <v>22.308</v>
      </c>
      <c r="BT276" s="46">
        <v>0.91349999999999998</v>
      </c>
      <c r="BU276" s="46" t="s">
        <v>19</v>
      </c>
      <c r="BV276" s="46">
        <v>10.24</v>
      </c>
      <c r="BW276" s="46">
        <v>10.75</v>
      </c>
      <c r="BX276" s="46">
        <v>2.1789999999999998</v>
      </c>
      <c r="BY276" s="46">
        <v>21.794</v>
      </c>
      <c r="BZ276" s="46">
        <v>0.86909999999999998</v>
      </c>
      <c r="CA276" s="46" t="s">
        <v>18</v>
      </c>
      <c r="CB276" s="46">
        <v>10.24</v>
      </c>
      <c r="CC276" s="46">
        <v>10.74</v>
      </c>
      <c r="CD276" s="46">
        <v>3.1890000000000001</v>
      </c>
      <c r="CE276" s="46">
        <v>31.890999999999998</v>
      </c>
      <c r="CF276" s="46">
        <v>0.92369999999999997</v>
      </c>
      <c r="CG276" s="46" t="s">
        <v>19</v>
      </c>
      <c r="CH276" s="46">
        <v>10.24</v>
      </c>
      <c r="CI276" s="46">
        <v>10.74</v>
      </c>
      <c r="CJ276" s="46">
        <v>3.08</v>
      </c>
      <c r="CK276" s="46">
        <v>30.803999999999998</v>
      </c>
      <c r="CL276" s="46">
        <v>0.9103</v>
      </c>
      <c r="CM276" s="46" t="s">
        <v>19</v>
      </c>
      <c r="CN276" s="46">
        <v>10.24</v>
      </c>
      <c r="CO276" s="46">
        <v>10.75</v>
      </c>
      <c r="CP276" s="46">
        <v>2.98</v>
      </c>
      <c r="CQ276" s="46">
        <v>29.797000000000001</v>
      </c>
      <c r="CR276" s="46">
        <v>0.86760000000000004</v>
      </c>
      <c r="CS276" s="46" t="s">
        <v>18</v>
      </c>
    </row>
    <row r="277" spans="1:97" ht="15.75" customHeight="1" x14ac:dyDescent="0.25">
      <c r="A277" s="46" t="s">
        <v>122</v>
      </c>
      <c r="B277" s="46">
        <v>89</v>
      </c>
      <c r="C277" s="46">
        <v>100</v>
      </c>
      <c r="D277" s="46" t="s">
        <v>68</v>
      </c>
      <c r="E277" s="46">
        <v>10.48</v>
      </c>
      <c r="F277" s="46">
        <v>3</v>
      </c>
      <c r="G277" s="46">
        <v>10</v>
      </c>
      <c r="H277" s="46">
        <v>10.33</v>
      </c>
      <c r="I277" s="46">
        <v>10.63</v>
      </c>
      <c r="J277" s="46">
        <v>0.78900000000000003</v>
      </c>
      <c r="K277" s="46">
        <v>7.8920000000000003</v>
      </c>
      <c r="L277" s="46">
        <v>0.93769999999999998</v>
      </c>
      <c r="M277" s="46" t="s">
        <v>19</v>
      </c>
      <c r="N277" s="46">
        <v>10.33</v>
      </c>
      <c r="O277" s="46">
        <v>10.63</v>
      </c>
      <c r="P277" s="46">
        <v>0.78800000000000003</v>
      </c>
      <c r="Q277" s="46">
        <v>7.88</v>
      </c>
      <c r="R277" s="46">
        <v>0.92220000000000002</v>
      </c>
      <c r="S277" s="46" t="s">
        <v>19</v>
      </c>
      <c r="T277" s="46">
        <v>10.33</v>
      </c>
      <c r="U277" s="46">
        <v>10.64</v>
      </c>
      <c r="V277" s="46">
        <v>0.80600000000000005</v>
      </c>
      <c r="W277" s="46">
        <v>8.0619999999999994</v>
      </c>
      <c r="X277" s="46">
        <v>0.94320000000000004</v>
      </c>
      <c r="Y277" s="46" t="s">
        <v>19</v>
      </c>
      <c r="Z277" s="46">
        <v>10.33</v>
      </c>
      <c r="AA277" s="46">
        <v>10.63</v>
      </c>
      <c r="AB277" s="46">
        <v>0.746</v>
      </c>
      <c r="AC277" s="46">
        <v>7.4580000000000002</v>
      </c>
      <c r="AD277" s="46">
        <v>0.94140000000000001</v>
      </c>
      <c r="AE277" s="46" t="s">
        <v>19</v>
      </c>
      <c r="AF277" s="46">
        <v>10.33</v>
      </c>
      <c r="AG277" s="46">
        <v>10.63</v>
      </c>
      <c r="AH277" s="46">
        <v>0.83499999999999996</v>
      </c>
      <c r="AI277" s="46">
        <v>8.35</v>
      </c>
      <c r="AJ277" s="46">
        <v>0.93340000000000001</v>
      </c>
      <c r="AK277" s="46" t="s">
        <v>19</v>
      </c>
      <c r="AL277" s="46">
        <v>10.33</v>
      </c>
      <c r="AM277" s="46">
        <v>10.63</v>
      </c>
      <c r="AN277" s="46">
        <v>0.8</v>
      </c>
      <c r="AO277" s="46">
        <v>8.0009999999999994</v>
      </c>
      <c r="AP277" s="46">
        <v>0.93779999999999997</v>
      </c>
      <c r="AQ277" s="46" t="s">
        <v>19</v>
      </c>
      <c r="AR277" s="46">
        <v>10.33</v>
      </c>
      <c r="AS277" s="46">
        <v>10.63</v>
      </c>
      <c r="AT277" s="46">
        <v>1.024</v>
      </c>
      <c r="AU277" s="46">
        <v>10.239000000000001</v>
      </c>
      <c r="AV277" s="46">
        <v>0.94120000000000004</v>
      </c>
      <c r="AW277" s="46" t="s">
        <v>19</v>
      </c>
      <c r="AX277" s="46">
        <v>10.33</v>
      </c>
      <c r="AY277" s="46">
        <v>10.64</v>
      </c>
      <c r="AZ277" s="46">
        <v>1.038</v>
      </c>
      <c r="BA277" s="46">
        <v>10.375999999999999</v>
      </c>
      <c r="BB277" s="46">
        <v>0.9244</v>
      </c>
      <c r="BC277" s="46" t="s">
        <v>19</v>
      </c>
      <c r="BD277" s="46">
        <v>10.34</v>
      </c>
      <c r="BE277" s="46">
        <v>10.64</v>
      </c>
      <c r="BF277" s="46">
        <v>1.0229999999999999</v>
      </c>
      <c r="BG277" s="46">
        <v>10.23</v>
      </c>
      <c r="BH277" s="46">
        <v>0.94220000000000004</v>
      </c>
      <c r="BI277" s="46" t="s">
        <v>19</v>
      </c>
      <c r="BJ277" s="46">
        <v>10.34</v>
      </c>
      <c r="BK277" s="46">
        <v>10.64</v>
      </c>
      <c r="BL277" s="46">
        <v>2.198</v>
      </c>
      <c r="BM277" s="46">
        <v>21.975999999999999</v>
      </c>
      <c r="BN277" s="46">
        <v>0.93820000000000003</v>
      </c>
      <c r="BO277" s="46" t="s">
        <v>19</v>
      </c>
      <c r="BP277" s="46">
        <v>10.33</v>
      </c>
      <c r="BQ277" s="46">
        <v>10.64</v>
      </c>
      <c r="BR277" s="46">
        <v>2.1459999999999999</v>
      </c>
      <c r="BS277" s="46">
        <v>21.463000000000001</v>
      </c>
      <c r="BT277" s="46">
        <v>0.92689999999999995</v>
      </c>
      <c r="BU277" s="46" t="s">
        <v>19</v>
      </c>
      <c r="BV277" s="46">
        <v>10.34</v>
      </c>
      <c r="BW277" s="46">
        <v>10.64</v>
      </c>
      <c r="BX277" s="46">
        <v>2.1160000000000001</v>
      </c>
      <c r="BY277" s="46">
        <v>21.16</v>
      </c>
      <c r="BZ277" s="46">
        <v>0.95369999999999999</v>
      </c>
      <c r="CA277" s="46" t="s">
        <v>19</v>
      </c>
      <c r="CB277" s="46">
        <v>10.33</v>
      </c>
      <c r="CC277" s="46">
        <v>10.63</v>
      </c>
      <c r="CD277" s="46">
        <v>3.1739999999999999</v>
      </c>
      <c r="CE277" s="46">
        <v>31.744</v>
      </c>
      <c r="CF277" s="46">
        <v>0.93959999999999999</v>
      </c>
      <c r="CG277" s="46" t="s">
        <v>19</v>
      </c>
      <c r="CH277" s="46">
        <v>10.33</v>
      </c>
      <c r="CI277" s="46">
        <v>10.63</v>
      </c>
      <c r="CJ277" s="46">
        <v>3.0590000000000002</v>
      </c>
      <c r="CK277" s="46">
        <v>30.593</v>
      </c>
      <c r="CL277" s="46">
        <v>0.93459999999999999</v>
      </c>
      <c r="CM277" s="46" t="s">
        <v>19</v>
      </c>
      <c r="CN277" s="46">
        <v>10.34</v>
      </c>
      <c r="CO277" s="46">
        <v>10.64</v>
      </c>
      <c r="CP277" s="46">
        <v>2.9980000000000002</v>
      </c>
      <c r="CQ277" s="46">
        <v>29.981999999999999</v>
      </c>
      <c r="CR277" s="46">
        <v>0.94089999999999996</v>
      </c>
      <c r="CS277" s="46" t="s">
        <v>19</v>
      </c>
    </row>
    <row r="278" spans="1:97" ht="15.75" customHeight="1" x14ac:dyDescent="0.25">
      <c r="A278" s="46" t="s">
        <v>122</v>
      </c>
      <c r="B278" s="46">
        <v>89</v>
      </c>
      <c r="C278" s="46">
        <v>101</v>
      </c>
      <c r="D278" s="46" t="s">
        <v>69</v>
      </c>
      <c r="E278" s="46">
        <v>10.23</v>
      </c>
      <c r="F278" s="46">
        <v>3</v>
      </c>
      <c r="G278" s="46">
        <v>11</v>
      </c>
      <c r="H278" s="46">
        <v>10.11</v>
      </c>
      <c r="I278" s="46">
        <v>10.28</v>
      </c>
      <c r="J278" s="46">
        <v>0.77400000000000002</v>
      </c>
      <c r="K278" s="46">
        <v>7.0339999999999998</v>
      </c>
      <c r="L278" s="46">
        <v>0.93520000000000003</v>
      </c>
      <c r="M278" s="46" t="s">
        <v>19</v>
      </c>
      <c r="N278" s="46">
        <v>10.11</v>
      </c>
      <c r="O278" s="46">
        <v>10.28</v>
      </c>
      <c r="P278" s="46">
        <v>0.85599999999999998</v>
      </c>
      <c r="Q278" s="46">
        <v>7.7779999999999996</v>
      </c>
      <c r="R278" s="46">
        <v>0.94399999999999995</v>
      </c>
      <c r="S278" s="46" t="s">
        <v>19</v>
      </c>
      <c r="T278" s="46">
        <v>10.11</v>
      </c>
      <c r="U278" s="46">
        <v>10.28</v>
      </c>
      <c r="V278" s="46">
        <v>0.82799999999999996</v>
      </c>
      <c r="W278" s="46">
        <v>7.524</v>
      </c>
      <c r="X278" s="46">
        <v>0.93640000000000001</v>
      </c>
      <c r="Y278" s="46" t="s">
        <v>19</v>
      </c>
      <c r="Z278" s="46">
        <v>10.1</v>
      </c>
      <c r="AA278" s="46">
        <v>10.28</v>
      </c>
      <c r="AB278" s="46">
        <v>0.76700000000000002</v>
      </c>
      <c r="AC278" s="46">
        <v>6.9720000000000004</v>
      </c>
      <c r="AD278" s="46">
        <v>0.94369999999999998</v>
      </c>
      <c r="AE278" s="46" t="s">
        <v>19</v>
      </c>
      <c r="AF278" s="46">
        <v>10.1</v>
      </c>
      <c r="AG278" s="46">
        <v>10.28</v>
      </c>
      <c r="AH278" s="46">
        <v>0.89700000000000002</v>
      </c>
      <c r="AI278" s="46">
        <v>8.1579999999999995</v>
      </c>
      <c r="AJ278" s="46">
        <v>0.93740000000000001</v>
      </c>
      <c r="AK278" s="46" t="s">
        <v>19</v>
      </c>
      <c r="AL278" s="46">
        <v>10.1</v>
      </c>
      <c r="AM278" s="46">
        <v>10.28</v>
      </c>
      <c r="AN278" s="46">
        <v>0.79200000000000004</v>
      </c>
      <c r="AO278" s="46">
        <v>7.2009999999999996</v>
      </c>
      <c r="AP278" s="46">
        <v>0.94599999999999995</v>
      </c>
      <c r="AQ278" s="46" t="s">
        <v>19</v>
      </c>
      <c r="AR278" s="46">
        <v>10.1</v>
      </c>
      <c r="AS278" s="46">
        <v>10.28</v>
      </c>
      <c r="AT278" s="46">
        <v>1.0660000000000001</v>
      </c>
      <c r="AU278" s="46">
        <v>9.6920000000000002</v>
      </c>
      <c r="AV278" s="46">
        <v>0.88560000000000005</v>
      </c>
      <c r="AW278" s="46" t="s">
        <v>18</v>
      </c>
      <c r="AX278" s="46">
        <v>10.1</v>
      </c>
      <c r="AY278" s="46">
        <v>10.28</v>
      </c>
      <c r="AZ278" s="46">
        <v>1.1000000000000001</v>
      </c>
      <c r="BA278" s="46">
        <v>10.004</v>
      </c>
      <c r="BB278" s="46">
        <v>0.93420000000000003</v>
      </c>
      <c r="BC278" s="46" t="s">
        <v>19</v>
      </c>
      <c r="BD278" s="46">
        <v>10.11</v>
      </c>
      <c r="BE278" s="46">
        <v>10.29</v>
      </c>
      <c r="BF278" s="46">
        <v>0.98899999999999999</v>
      </c>
      <c r="BG278" s="46">
        <v>8.9890000000000008</v>
      </c>
      <c r="BH278" s="46">
        <v>0.92559999999999998</v>
      </c>
      <c r="BI278" s="46" t="s">
        <v>19</v>
      </c>
      <c r="BJ278" s="46">
        <v>10.11</v>
      </c>
      <c r="BK278" s="46">
        <v>10.29</v>
      </c>
      <c r="BL278" s="46">
        <v>2.355</v>
      </c>
      <c r="BM278" s="46">
        <v>21.405999999999999</v>
      </c>
      <c r="BN278" s="46">
        <v>0.89070000000000005</v>
      </c>
      <c r="BO278" s="46" t="s">
        <v>18</v>
      </c>
      <c r="BP278" s="46">
        <v>10.11</v>
      </c>
      <c r="BQ278" s="46">
        <v>10.28</v>
      </c>
      <c r="BR278" s="46">
        <v>2.3029999999999999</v>
      </c>
      <c r="BS278" s="46">
        <v>20.934999999999999</v>
      </c>
      <c r="BT278" s="46">
        <v>0.91490000000000005</v>
      </c>
      <c r="BU278" s="46" t="s">
        <v>18</v>
      </c>
      <c r="BV278" s="46">
        <v>10.11</v>
      </c>
      <c r="BW278" s="46">
        <v>10.29</v>
      </c>
      <c r="BX278" s="46">
        <v>2.2200000000000002</v>
      </c>
      <c r="BY278" s="46">
        <v>20.18</v>
      </c>
      <c r="BZ278" s="46">
        <v>0.90110000000000001</v>
      </c>
      <c r="CA278" s="46" t="s">
        <v>18</v>
      </c>
      <c r="CB278" s="46">
        <v>10.1</v>
      </c>
      <c r="CC278" s="46">
        <v>10.28</v>
      </c>
      <c r="CD278" s="46">
        <v>3.8069999999999999</v>
      </c>
      <c r="CE278" s="46">
        <v>34.606000000000002</v>
      </c>
      <c r="CF278" s="46">
        <v>0.84079999999999999</v>
      </c>
      <c r="CG278" s="46" t="s">
        <v>18</v>
      </c>
      <c r="CH278" s="46">
        <v>10.11</v>
      </c>
      <c r="CI278" s="46">
        <v>10.28</v>
      </c>
      <c r="CJ278" s="46">
        <v>3.5659999999999998</v>
      </c>
      <c r="CK278" s="46">
        <v>32.417999999999999</v>
      </c>
      <c r="CL278" s="46">
        <v>0.88660000000000005</v>
      </c>
      <c r="CM278" s="46" t="s">
        <v>18</v>
      </c>
      <c r="CN278" s="46">
        <v>10.11</v>
      </c>
      <c r="CO278" s="46">
        <v>10.29</v>
      </c>
      <c r="CP278" s="46">
        <v>3.5089999999999999</v>
      </c>
      <c r="CQ278" s="46">
        <v>31.9</v>
      </c>
      <c r="CR278" s="46">
        <v>0.87870000000000004</v>
      </c>
      <c r="CS278" s="46" t="s">
        <v>18</v>
      </c>
    </row>
    <row r="279" spans="1:97" ht="15.75" customHeight="1" x14ac:dyDescent="0.25">
      <c r="A279" s="46" t="s">
        <v>122</v>
      </c>
      <c r="B279" s="46">
        <v>89</v>
      </c>
      <c r="C279" s="46">
        <v>102</v>
      </c>
      <c r="D279" s="46" t="s">
        <v>70</v>
      </c>
      <c r="E279" s="46">
        <v>10.8</v>
      </c>
      <c r="F279" s="46">
        <v>3</v>
      </c>
      <c r="G279" s="46">
        <v>12</v>
      </c>
      <c r="H279" s="46">
        <v>10.76</v>
      </c>
      <c r="I279" s="46">
        <v>11.12</v>
      </c>
      <c r="J279" s="46">
        <v>0.81599999999999995</v>
      </c>
      <c r="K279" s="46">
        <v>6.8</v>
      </c>
      <c r="L279" s="46">
        <v>0.93400000000000005</v>
      </c>
      <c r="M279" s="46" t="s">
        <v>19</v>
      </c>
      <c r="N279" s="46">
        <v>10.76</v>
      </c>
      <c r="O279" s="46">
        <v>11.12</v>
      </c>
      <c r="P279" s="46">
        <v>0.82499999999999996</v>
      </c>
      <c r="Q279" s="46">
        <v>6.8710000000000004</v>
      </c>
      <c r="R279" s="46">
        <v>0.94920000000000004</v>
      </c>
      <c r="S279" s="46" t="s">
        <v>19</v>
      </c>
      <c r="T279" s="46">
        <v>10.76</v>
      </c>
      <c r="U279" s="46">
        <v>11.12</v>
      </c>
      <c r="V279" s="46">
        <v>0.82799999999999996</v>
      </c>
      <c r="W279" s="46">
        <v>6.8959999999999999</v>
      </c>
      <c r="X279" s="46">
        <v>0.95089999999999997</v>
      </c>
      <c r="Y279" s="46" t="s">
        <v>19</v>
      </c>
      <c r="Z279" s="46">
        <v>10.76</v>
      </c>
      <c r="AA279" s="46">
        <v>11.12</v>
      </c>
      <c r="AB279" s="46">
        <v>0.76900000000000002</v>
      </c>
      <c r="AC279" s="46">
        <v>6.4109999999999996</v>
      </c>
      <c r="AD279" s="46">
        <v>0.94840000000000002</v>
      </c>
      <c r="AE279" s="46" t="s">
        <v>19</v>
      </c>
      <c r="AF279" s="46">
        <v>10.76</v>
      </c>
      <c r="AG279" s="46">
        <v>11.12</v>
      </c>
      <c r="AH279" s="46">
        <v>0.84299999999999997</v>
      </c>
      <c r="AI279" s="46">
        <v>7.0220000000000002</v>
      </c>
      <c r="AJ279" s="46">
        <v>0.94989999999999997</v>
      </c>
      <c r="AK279" s="46" t="s">
        <v>19</v>
      </c>
      <c r="AL279" s="46">
        <v>10.76</v>
      </c>
      <c r="AM279" s="46">
        <v>11.12</v>
      </c>
      <c r="AN279" s="46">
        <v>0.79300000000000004</v>
      </c>
      <c r="AO279" s="46">
        <v>6.6109999999999998</v>
      </c>
      <c r="AP279" s="46">
        <v>0.95789999999999997</v>
      </c>
      <c r="AQ279" s="46" t="s">
        <v>19</v>
      </c>
      <c r="AR279" s="46">
        <v>10.76</v>
      </c>
      <c r="AS279" s="46">
        <v>11.12</v>
      </c>
      <c r="AT279" s="46">
        <v>1.0629999999999999</v>
      </c>
      <c r="AU279" s="46">
        <v>8.8539999999999992</v>
      </c>
      <c r="AV279" s="46">
        <v>0.92220000000000002</v>
      </c>
      <c r="AW279" s="46" t="s">
        <v>19</v>
      </c>
      <c r="AX279" s="46">
        <v>10.77</v>
      </c>
      <c r="AY279" s="46">
        <v>11.13</v>
      </c>
      <c r="AZ279" s="46">
        <v>1.085</v>
      </c>
      <c r="BA279" s="46">
        <v>9.0380000000000003</v>
      </c>
      <c r="BB279" s="46">
        <v>0.9476</v>
      </c>
      <c r="BC279" s="46" t="s">
        <v>19</v>
      </c>
      <c r="BD279" s="46">
        <v>10.76</v>
      </c>
      <c r="BE279" s="46">
        <v>11.13</v>
      </c>
      <c r="BF279" s="46">
        <v>1.071</v>
      </c>
      <c r="BG279" s="46">
        <v>8.9269999999999996</v>
      </c>
      <c r="BH279" s="46">
        <v>0.94330000000000003</v>
      </c>
      <c r="BI279" s="46" t="s">
        <v>19</v>
      </c>
      <c r="BJ279" s="46">
        <v>10.76</v>
      </c>
      <c r="BK279" s="46">
        <v>11.12</v>
      </c>
      <c r="BL279" s="46">
        <v>2.4079999999999999</v>
      </c>
      <c r="BM279" s="46">
        <v>20.067</v>
      </c>
      <c r="BN279" s="46">
        <v>0.94899999999999995</v>
      </c>
      <c r="BO279" s="46" t="s">
        <v>19</v>
      </c>
      <c r="BP279" s="46">
        <v>10.76</v>
      </c>
      <c r="BQ279" s="46">
        <v>11.12</v>
      </c>
      <c r="BR279" s="46">
        <v>2.3860000000000001</v>
      </c>
      <c r="BS279" s="46">
        <v>19.887</v>
      </c>
      <c r="BT279" s="46">
        <v>0.95230000000000004</v>
      </c>
      <c r="BU279" s="46" t="s">
        <v>19</v>
      </c>
      <c r="BV279" s="46">
        <v>10.76</v>
      </c>
      <c r="BW279" s="46">
        <v>11.12</v>
      </c>
      <c r="BX279" s="46">
        <v>2.3199999999999998</v>
      </c>
      <c r="BY279" s="46">
        <v>19.332000000000001</v>
      </c>
      <c r="BZ279" s="46">
        <v>0.94059999999999999</v>
      </c>
      <c r="CA279" s="46" t="s">
        <v>19</v>
      </c>
      <c r="CB279" s="46">
        <v>10.76</v>
      </c>
      <c r="CC279" s="46">
        <v>11.12</v>
      </c>
      <c r="CD279" s="46">
        <v>3.9359999999999999</v>
      </c>
      <c r="CE279" s="46">
        <v>32.798000000000002</v>
      </c>
      <c r="CF279" s="46">
        <v>0.94069999999999998</v>
      </c>
      <c r="CG279" s="46" t="s">
        <v>19</v>
      </c>
      <c r="CH279" s="46">
        <v>10.76</v>
      </c>
      <c r="CI279" s="46">
        <v>11.12</v>
      </c>
      <c r="CJ279" s="46">
        <v>3.8119999999999998</v>
      </c>
      <c r="CK279" s="46">
        <v>31.763999999999999</v>
      </c>
      <c r="CL279" s="46">
        <v>0.89629999999999999</v>
      </c>
      <c r="CM279" s="46" t="s">
        <v>19</v>
      </c>
      <c r="CN279" s="46">
        <v>10.76</v>
      </c>
      <c r="CO279" s="46">
        <v>11.12</v>
      </c>
      <c r="CP279" s="46">
        <v>3.7050000000000001</v>
      </c>
      <c r="CQ279" s="46">
        <v>30.876999999999999</v>
      </c>
      <c r="CR279" s="46">
        <v>0.94179999999999997</v>
      </c>
      <c r="CS279" s="46" t="s">
        <v>19</v>
      </c>
    </row>
    <row r="280" spans="1:97" ht="15.75" customHeight="1" x14ac:dyDescent="0.25">
      <c r="A280" s="46" t="s">
        <v>122</v>
      </c>
      <c r="B280" s="46">
        <v>89</v>
      </c>
      <c r="C280" s="46">
        <v>108</v>
      </c>
      <c r="D280" s="46" t="s">
        <v>71</v>
      </c>
      <c r="E280" s="46">
        <v>12.89</v>
      </c>
      <c r="F280" s="46">
        <v>4</v>
      </c>
      <c r="G280" s="46">
        <v>18</v>
      </c>
      <c r="H280" s="46">
        <v>12.45</v>
      </c>
      <c r="I280" s="46">
        <v>13.19</v>
      </c>
      <c r="J280" s="46">
        <v>0.71399999999999997</v>
      </c>
      <c r="K280" s="46">
        <v>3.9670000000000001</v>
      </c>
      <c r="L280" s="46">
        <v>0.87419999999999998</v>
      </c>
      <c r="M280" s="46" t="s">
        <v>18</v>
      </c>
      <c r="N280" s="46">
        <v>12.45</v>
      </c>
      <c r="O280" s="46">
        <v>13.19</v>
      </c>
      <c r="P280" s="46">
        <v>0.81399999999999995</v>
      </c>
      <c r="Q280" s="46">
        <v>4.524</v>
      </c>
      <c r="R280" s="46">
        <v>0.88490000000000002</v>
      </c>
      <c r="S280" s="46" t="s">
        <v>18</v>
      </c>
      <c r="T280" s="46">
        <v>12.44</v>
      </c>
      <c r="U280" s="46">
        <v>13.2</v>
      </c>
      <c r="V280" s="46">
        <v>0.80800000000000005</v>
      </c>
      <c r="W280" s="46">
        <v>4.4889999999999999</v>
      </c>
      <c r="X280" s="46">
        <v>0.87770000000000004</v>
      </c>
      <c r="Y280" s="46" t="s">
        <v>18</v>
      </c>
      <c r="Z280" s="46">
        <v>12.44</v>
      </c>
      <c r="AA280" s="46">
        <v>13.19</v>
      </c>
      <c r="AB280" s="46">
        <v>0.78800000000000003</v>
      </c>
      <c r="AC280" s="46">
        <v>4.38</v>
      </c>
      <c r="AD280" s="46">
        <v>0.84189999999999998</v>
      </c>
      <c r="AE280" s="46" t="s">
        <v>18</v>
      </c>
      <c r="AF280" s="46">
        <v>12.45</v>
      </c>
      <c r="AG280" s="46">
        <v>13.19</v>
      </c>
      <c r="AH280" s="46">
        <v>0.88500000000000001</v>
      </c>
      <c r="AI280" s="46">
        <v>4.9169999999999998</v>
      </c>
      <c r="AJ280" s="46">
        <v>0.90280000000000005</v>
      </c>
      <c r="AK280" s="46" t="s">
        <v>18</v>
      </c>
      <c r="AL280" s="46">
        <v>12.45</v>
      </c>
      <c r="AM280" s="46">
        <v>13.19</v>
      </c>
      <c r="AN280" s="46">
        <v>0.83699999999999997</v>
      </c>
      <c r="AO280" s="46">
        <v>4.6500000000000004</v>
      </c>
      <c r="AP280" s="46">
        <v>0.89690000000000003</v>
      </c>
      <c r="AQ280" s="46" t="s">
        <v>18</v>
      </c>
      <c r="AR280" s="46">
        <v>12.44</v>
      </c>
      <c r="AS280" s="46">
        <v>13.19</v>
      </c>
      <c r="AT280" s="46">
        <v>1.881</v>
      </c>
      <c r="AU280" s="46">
        <v>10.452</v>
      </c>
      <c r="AV280" s="46">
        <v>0.79300000000000004</v>
      </c>
      <c r="AW280" s="46" t="s">
        <v>18</v>
      </c>
      <c r="AX280" s="46">
        <v>12.44</v>
      </c>
      <c r="AY280" s="46">
        <v>13.19</v>
      </c>
      <c r="AZ280" s="46">
        <v>1.9530000000000001</v>
      </c>
      <c r="BA280" s="46">
        <v>10.848000000000001</v>
      </c>
      <c r="BB280" s="46">
        <v>0.88870000000000005</v>
      </c>
      <c r="BC280" s="46" t="s">
        <v>18</v>
      </c>
      <c r="BD280" s="46">
        <v>12.44</v>
      </c>
      <c r="BE280" s="46">
        <v>13.19</v>
      </c>
      <c r="BF280" s="46">
        <v>1.849</v>
      </c>
      <c r="BG280" s="46">
        <v>10.273</v>
      </c>
      <c r="BH280" s="46">
        <v>0.85399999999999998</v>
      </c>
      <c r="BI280" s="46" t="s">
        <v>18</v>
      </c>
      <c r="BJ280" s="46">
        <v>12.45</v>
      </c>
      <c r="BK280" s="46">
        <v>13.19</v>
      </c>
      <c r="BL280" s="46">
        <v>4.0279999999999996</v>
      </c>
      <c r="BM280" s="46">
        <v>22.38</v>
      </c>
      <c r="BN280" s="46">
        <v>0.8246</v>
      </c>
      <c r="BO280" s="46" t="s">
        <v>18</v>
      </c>
      <c r="BP280" s="46">
        <v>12.45</v>
      </c>
      <c r="BQ280" s="46">
        <v>13.2</v>
      </c>
      <c r="BR280" s="46">
        <v>4.0449999999999999</v>
      </c>
      <c r="BS280" s="46">
        <v>22.472000000000001</v>
      </c>
      <c r="BT280" s="46">
        <v>0.85170000000000001</v>
      </c>
      <c r="BU280" s="46" t="s">
        <v>18</v>
      </c>
      <c r="BV280" s="46">
        <v>12.44</v>
      </c>
      <c r="BW280" s="46">
        <v>13.2</v>
      </c>
      <c r="BX280" s="46">
        <v>3.9849999999999999</v>
      </c>
      <c r="BY280" s="46">
        <v>22.135999999999999</v>
      </c>
      <c r="BZ280" s="46">
        <v>0.82220000000000004</v>
      </c>
      <c r="CA280" s="46" t="s">
        <v>18</v>
      </c>
      <c r="CB280" s="46">
        <v>12.45</v>
      </c>
      <c r="CC280" s="46">
        <v>13.19</v>
      </c>
      <c r="CD280" s="46">
        <v>5.8819999999999997</v>
      </c>
      <c r="CE280" s="46">
        <v>32.677999999999997</v>
      </c>
      <c r="CF280" s="46">
        <v>0.87290000000000001</v>
      </c>
      <c r="CG280" s="46" t="s">
        <v>18</v>
      </c>
      <c r="CH280" s="46">
        <v>12.45</v>
      </c>
      <c r="CI280" s="46">
        <v>13.19</v>
      </c>
      <c r="CJ280" s="46">
        <v>5.69</v>
      </c>
      <c r="CK280" s="46">
        <v>31.61</v>
      </c>
      <c r="CL280" s="46">
        <v>0.90300000000000002</v>
      </c>
      <c r="CM280" s="46" t="s">
        <v>18</v>
      </c>
      <c r="CN280" s="46">
        <v>12.44</v>
      </c>
      <c r="CO280" s="46">
        <v>13.2</v>
      </c>
      <c r="CP280" s="46">
        <v>5.6050000000000004</v>
      </c>
      <c r="CQ280" s="46">
        <v>31.138000000000002</v>
      </c>
      <c r="CR280" s="46">
        <v>0.8508</v>
      </c>
      <c r="CS280" s="46" t="s">
        <v>18</v>
      </c>
    </row>
    <row r="281" spans="1:97" ht="15.75" customHeight="1" x14ac:dyDescent="0.25">
      <c r="A281" s="46" t="s">
        <v>122</v>
      </c>
      <c r="B281" s="46">
        <v>89</v>
      </c>
      <c r="C281" s="46">
        <v>108</v>
      </c>
      <c r="D281" s="46" t="s">
        <v>71</v>
      </c>
      <c r="E281" s="46">
        <v>12.89</v>
      </c>
      <c r="F281" s="46">
        <v>5</v>
      </c>
      <c r="G281" s="46">
        <v>18</v>
      </c>
      <c r="H281" s="46">
        <v>12.46</v>
      </c>
      <c r="I281" s="46">
        <v>13.03</v>
      </c>
      <c r="J281" s="46">
        <v>0.70199999999999996</v>
      </c>
      <c r="K281" s="46">
        <v>3.8980000000000001</v>
      </c>
      <c r="L281" s="46">
        <v>0.96120000000000005</v>
      </c>
      <c r="M281" s="46" t="s">
        <v>19</v>
      </c>
      <c r="N281" s="46">
        <v>12.46</v>
      </c>
      <c r="O281" s="46">
        <v>13.03</v>
      </c>
      <c r="P281" s="46">
        <v>0.77800000000000002</v>
      </c>
      <c r="Q281" s="46">
        <v>4.3209999999999997</v>
      </c>
      <c r="R281" s="46">
        <v>0.96430000000000005</v>
      </c>
      <c r="S281" s="46" t="s">
        <v>19</v>
      </c>
      <c r="T281" s="46">
        <v>12.46</v>
      </c>
      <c r="U281" s="46">
        <v>13.04</v>
      </c>
      <c r="V281" s="46">
        <v>0.72</v>
      </c>
      <c r="W281" s="46">
        <v>3.9990000000000001</v>
      </c>
      <c r="X281" s="46">
        <v>0.94830000000000003</v>
      </c>
      <c r="Y281" s="46" t="s">
        <v>19</v>
      </c>
      <c r="Z281" s="46">
        <v>12.46</v>
      </c>
      <c r="AA281" s="46">
        <v>13.04</v>
      </c>
      <c r="AB281" s="46">
        <v>0.73699999999999999</v>
      </c>
      <c r="AC281" s="46">
        <v>4.0940000000000003</v>
      </c>
      <c r="AD281" s="46">
        <v>0.96379999999999999</v>
      </c>
      <c r="AE281" s="46" t="s">
        <v>19</v>
      </c>
      <c r="AF281" s="46">
        <v>12.45</v>
      </c>
      <c r="AG281" s="46">
        <v>13.04</v>
      </c>
      <c r="AH281" s="46">
        <v>0.84599999999999997</v>
      </c>
      <c r="AI281" s="46">
        <v>4.7009999999999996</v>
      </c>
      <c r="AJ281" s="46">
        <v>0.96250000000000002</v>
      </c>
      <c r="AK281" s="46" t="s">
        <v>19</v>
      </c>
      <c r="AL281" s="46">
        <v>12.46</v>
      </c>
      <c r="AM281" s="46">
        <v>13.03</v>
      </c>
      <c r="AN281" s="46">
        <v>0.80200000000000005</v>
      </c>
      <c r="AO281" s="46">
        <v>4.4539999999999997</v>
      </c>
      <c r="AP281" s="46">
        <v>0.94920000000000004</v>
      </c>
      <c r="AQ281" s="46" t="s">
        <v>19</v>
      </c>
      <c r="AR281" s="46">
        <v>12.46</v>
      </c>
      <c r="AS281" s="46">
        <v>13.04</v>
      </c>
      <c r="AT281" s="46">
        <v>1.877</v>
      </c>
      <c r="AU281" s="46">
        <v>10.428000000000001</v>
      </c>
      <c r="AV281" s="46">
        <v>0.95479999999999998</v>
      </c>
      <c r="AW281" s="46" t="s">
        <v>19</v>
      </c>
      <c r="AX281" s="46">
        <v>12.46</v>
      </c>
      <c r="AY281" s="46">
        <v>13.04</v>
      </c>
      <c r="AZ281" s="46">
        <v>1.9219999999999999</v>
      </c>
      <c r="BA281" s="46">
        <v>10.679</v>
      </c>
      <c r="BB281" s="46">
        <v>0.96689999999999998</v>
      </c>
      <c r="BC281" s="46" t="s">
        <v>19</v>
      </c>
      <c r="BD281" s="46">
        <v>12.46</v>
      </c>
      <c r="BE281" s="46">
        <v>13.04</v>
      </c>
      <c r="BF281" s="46">
        <v>1.839</v>
      </c>
      <c r="BG281" s="46">
        <v>10.218999999999999</v>
      </c>
      <c r="BH281" s="46">
        <v>0.96220000000000006</v>
      </c>
      <c r="BI281" s="46" t="s">
        <v>19</v>
      </c>
      <c r="BJ281" s="46">
        <v>12.46</v>
      </c>
      <c r="BK281" s="46">
        <v>13.03</v>
      </c>
      <c r="BL281" s="46">
        <v>4.016</v>
      </c>
      <c r="BM281" s="46">
        <v>22.312999999999999</v>
      </c>
      <c r="BN281" s="46">
        <v>0.9476</v>
      </c>
      <c r="BO281" s="46" t="s">
        <v>19</v>
      </c>
      <c r="BP281" s="46">
        <v>12.46</v>
      </c>
      <c r="BQ281" s="46">
        <v>13.04</v>
      </c>
      <c r="BR281" s="46">
        <v>4.0289999999999999</v>
      </c>
      <c r="BS281" s="46">
        <v>22.382999999999999</v>
      </c>
      <c r="BT281" s="46">
        <v>0.95420000000000005</v>
      </c>
      <c r="BU281" s="46" t="s">
        <v>19</v>
      </c>
      <c r="BV281" s="46">
        <v>12.46</v>
      </c>
      <c r="BW281" s="46">
        <v>13.04</v>
      </c>
      <c r="BX281" s="46">
        <v>3.9350000000000001</v>
      </c>
      <c r="BY281" s="46">
        <v>21.861999999999998</v>
      </c>
      <c r="BZ281" s="46">
        <v>0.9274</v>
      </c>
      <c r="CA281" s="46" t="s">
        <v>18</v>
      </c>
      <c r="CB281" s="46">
        <v>12.45</v>
      </c>
      <c r="CC281" s="46">
        <v>13.03</v>
      </c>
      <c r="CD281" s="46">
        <v>5.86</v>
      </c>
      <c r="CE281" s="46">
        <v>32.555</v>
      </c>
      <c r="CF281" s="46">
        <v>0.95979999999999999</v>
      </c>
      <c r="CG281" s="46" t="s">
        <v>19</v>
      </c>
      <c r="CH281" s="46">
        <v>12.46</v>
      </c>
      <c r="CI281" s="46">
        <v>13.04</v>
      </c>
      <c r="CJ281" s="46">
        <v>5.673</v>
      </c>
      <c r="CK281" s="46">
        <v>31.518000000000001</v>
      </c>
      <c r="CL281" s="46">
        <v>0.96260000000000001</v>
      </c>
      <c r="CM281" s="46" t="s">
        <v>19</v>
      </c>
      <c r="CN281" s="46">
        <v>12.46</v>
      </c>
      <c r="CO281" s="46">
        <v>13.04</v>
      </c>
      <c r="CP281" s="46">
        <v>5.6070000000000002</v>
      </c>
      <c r="CQ281" s="46">
        <v>31.152000000000001</v>
      </c>
      <c r="CR281" s="46">
        <v>0.93269999999999997</v>
      </c>
      <c r="CS281" s="46" t="s">
        <v>18</v>
      </c>
    </row>
    <row r="282" spans="1:97" ht="15.75" customHeight="1" x14ac:dyDescent="0.25">
      <c r="A282" s="46" t="s">
        <v>122</v>
      </c>
      <c r="B282" s="46">
        <v>89</v>
      </c>
      <c r="C282" s="46">
        <v>111</v>
      </c>
      <c r="D282" s="46" t="s">
        <v>72</v>
      </c>
      <c r="E282" s="46">
        <v>13.36</v>
      </c>
      <c r="F282" s="46">
        <v>6</v>
      </c>
      <c r="G282" s="46">
        <v>21</v>
      </c>
      <c r="H282" s="46">
        <v>13.05</v>
      </c>
      <c r="I282" s="46">
        <v>13.59</v>
      </c>
      <c r="J282" s="46">
        <v>0.73099999999999998</v>
      </c>
      <c r="K282" s="46">
        <v>3.4809999999999999</v>
      </c>
      <c r="L282" s="46">
        <v>0.91569999999999996</v>
      </c>
      <c r="M282" s="46" t="s">
        <v>18</v>
      </c>
      <c r="N282" s="46">
        <v>13.05</v>
      </c>
      <c r="O282" s="46">
        <v>13.59</v>
      </c>
      <c r="P282" s="46">
        <v>0.77900000000000003</v>
      </c>
      <c r="Q282" s="46">
        <v>3.7109999999999999</v>
      </c>
      <c r="R282" s="46">
        <v>0.93149999999999999</v>
      </c>
      <c r="S282" s="46" t="s">
        <v>18</v>
      </c>
      <c r="T282" s="46">
        <v>13.05</v>
      </c>
      <c r="U282" s="46">
        <v>13.59</v>
      </c>
      <c r="V282" s="46">
        <v>0.76400000000000001</v>
      </c>
      <c r="W282" s="46">
        <v>3.6360000000000001</v>
      </c>
      <c r="X282" s="46">
        <v>0.89890000000000003</v>
      </c>
      <c r="Y282" s="46" t="s">
        <v>18</v>
      </c>
      <c r="Z282" s="46">
        <v>13.06</v>
      </c>
      <c r="AA282" s="46">
        <v>13.59</v>
      </c>
      <c r="AB282" s="46">
        <v>0.76</v>
      </c>
      <c r="AC282" s="46">
        <v>3.6190000000000002</v>
      </c>
      <c r="AD282" s="46">
        <v>0.91749999999999998</v>
      </c>
      <c r="AE282" s="46" t="s">
        <v>18</v>
      </c>
      <c r="AF282" s="46">
        <v>13.06</v>
      </c>
      <c r="AG282" s="46">
        <v>13.6</v>
      </c>
      <c r="AH282" s="46">
        <v>0.88900000000000001</v>
      </c>
      <c r="AI282" s="46">
        <v>4.234</v>
      </c>
      <c r="AJ282" s="46">
        <v>0.93589999999999995</v>
      </c>
      <c r="AK282" s="46" t="s">
        <v>18</v>
      </c>
      <c r="AL282" s="46">
        <v>13.05</v>
      </c>
      <c r="AM282" s="46">
        <v>13.59</v>
      </c>
      <c r="AN282" s="46">
        <v>0.81899999999999995</v>
      </c>
      <c r="AO282" s="46">
        <v>3.9</v>
      </c>
      <c r="AP282" s="46">
        <v>0.9204</v>
      </c>
      <c r="AQ282" s="46" t="s">
        <v>18</v>
      </c>
      <c r="AR282" s="46">
        <v>13.06</v>
      </c>
      <c r="AS282" s="46">
        <v>13.59</v>
      </c>
      <c r="AT282" s="46">
        <v>1.9330000000000001</v>
      </c>
      <c r="AU282" s="46">
        <v>9.2040000000000006</v>
      </c>
      <c r="AV282" s="46">
        <v>0.88980000000000004</v>
      </c>
      <c r="AW282" s="46" t="s">
        <v>18</v>
      </c>
      <c r="AX282" s="46">
        <v>13.06</v>
      </c>
      <c r="AY282" s="46">
        <v>13.59</v>
      </c>
      <c r="AZ282" s="46">
        <v>1.9690000000000001</v>
      </c>
      <c r="BA282" s="46">
        <v>9.375</v>
      </c>
      <c r="BB282" s="46">
        <v>0.92149999999999999</v>
      </c>
      <c r="BC282" s="46" t="s">
        <v>18</v>
      </c>
      <c r="BD282" s="46">
        <v>13.06</v>
      </c>
      <c r="BE282" s="46">
        <v>13.59</v>
      </c>
      <c r="BF282" s="46">
        <v>1.8959999999999999</v>
      </c>
      <c r="BG282" s="46">
        <v>9.0299999999999994</v>
      </c>
      <c r="BH282" s="46">
        <v>0.92430000000000001</v>
      </c>
      <c r="BI282" s="46" t="s">
        <v>18</v>
      </c>
      <c r="BJ282" s="46">
        <v>13.05</v>
      </c>
      <c r="BK282" s="46">
        <v>13.6</v>
      </c>
      <c r="BL282" s="46">
        <v>4.282</v>
      </c>
      <c r="BM282" s="46">
        <v>20.388000000000002</v>
      </c>
      <c r="BN282" s="46">
        <v>0.90110000000000001</v>
      </c>
      <c r="BO282" s="46" t="s">
        <v>18</v>
      </c>
      <c r="BP282" s="46">
        <v>13.05</v>
      </c>
      <c r="BQ282" s="46">
        <v>13.59</v>
      </c>
      <c r="BR282" s="46">
        <v>4.266</v>
      </c>
      <c r="BS282" s="46">
        <v>20.315999999999999</v>
      </c>
      <c r="BT282" s="46">
        <v>0.90610000000000002</v>
      </c>
      <c r="BU282" s="46" t="s">
        <v>18</v>
      </c>
      <c r="BV282" s="46">
        <v>13.05</v>
      </c>
      <c r="BW282" s="46">
        <v>13.59</v>
      </c>
      <c r="BX282" s="46">
        <v>4.1470000000000002</v>
      </c>
      <c r="BY282" s="46">
        <v>19.748999999999999</v>
      </c>
      <c r="BZ282" s="46">
        <v>0.88229999999999997</v>
      </c>
      <c r="CA282" s="46" t="s">
        <v>18</v>
      </c>
      <c r="CB282" s="46">
        <v>13.05</v>
      </c>
      <c r="CC282" s="46">
        <v>13.59</v>
      </c>
      <c r="CD282" s="46">
        <v>6.6980000000000004</v>
      </c>
      <c r="CE282" s="46">
        <v>31.895</v>
      </c>
      <c r="CF282" s="46">
        <v>0.90959999999999996</v>
      </c>
      <c r="CG282" s="46" t="s">
        <v>18</v>
      </c>
      <c r="CH282" s="46">
        <v>13.05</v>
      </c>
      <c r="CI282" s="46">
        <v>13.59</v>
      </c>
      <c r="CJ282" s="46">
        <v>6.4020000000000001</v>
      </c>
      <c r="CK282" s="46">
        <v>30.486000000000001</v>
      </c>
      <c r="CL282" s="46">
        <v>0.91390000000000005</v>
      </c>
      <c r="CM282" s="46" t="s">
        <v>18</v>
      </c>
      <c r="CN282" s="46">
        <v>13.05</v>
      </c>
      <c r="CO282" s="46">
        <v>13.59</v>
      </c>
      <c r="CP282" s="46">
        <v>6.4509999999999996</v>
      </c>
      <c r="CQ282" s="46">
        <v>30.716999999999999</v>
      </c>
      <c r="CR282" s="46">
        <v>0.89490000000000003</v>
      </c>
      <c r="CS282" s="46" t="s">
        <v>18</v>
      </c>
    </row>
    <row r="283" spans="1:97" ht="15.75" customHeight="1" x14ac:dyDescent="0.25">
      <c r="A283" s="46" t="s">
        <v>122</v>
      </c>
      <c r="B283" s="46">
        <v>89</v>
      </c>
      <c r="C283" s="46">
        <v>116</v>
      </c>
      <c r="D283" s="46" t="s">
        <v>73</v>
      </c>
      <c r="E283" s="46">
        <v>13.19</v>
      </c>
      <c r="F283" s="46">
        <v>4</v>
      </c>
      <c r="G283" s="46">
        <v>26</v>
      </c>
      <c r="H283" s="46">
        <v>12.84</v>
      </c>
      <c r="I283" s="46">
        <v>13.59</v>
      </c>
      <c r="J283" s="46">
        <v>1.1950000000000001</v>
      </c>
      <c r="K283" s="46">
        <v>4.5979999999999999</v>
      </c>
      <c r="L283" s="46">
        <v>0.92110000000000003</v>
      </c>
      <c r="M283" s="46" t="s">
        <v>19</v>
      </c>
      <c r="N283" s="46">
        <v>12.84</v>
      </c>
      <c r="O283" s="46">
        <v>13.59</v>
      </c>
      <c r="P283" s="46">
        <v>1.31</v>
      </c>
      <c r="Q283" s="46">
        <v>5.04</v>
      </c>
      <c r="R283" s="46">
        <v>0.91930000000000001</v>
      </c>
      <c r="S283" s="46" t="s">
        <v>19</v>
      </c>
      <c r="T283" s="46">
        <v>12.84</v>
      </c>
      <c r="U283" s="46">
        <v>13.59</v>
      </c>
      <c r="V283" s="46">
        <v>1.288</v>
      </c>
      <c r="W283" s="46">
        <v>4.9539999999999997</v>
      </c>
      <c r="X283" s="46">
        <v>0.92889999999999995</v>
      </c>
      <c r="Y283" s="46" t="s">
        <v>19</v>
      </c>
      <c r="Z283" s="46">
        <v>12.84</v>
      </c>
      <c r="AA283" s="46">
        <v>13.59</v>
      </c>
      <c r="AB283" s="46">
        <v>1.333</v>
      </c>
      <c r="AC283" s="46">
        <v>5.125</v>
      </c>
      <c r="AD283" s="46">
        <v>0.92759999999999998</v>
      </c>
      <c r="AE283" s="46" t="s">
        <v>19</v>
      </c>
      <c r="AF283" s="46">
        <v>12.84</v>
      </c>
      <c r="AG283" s="46">
        <v>13.59</v>
      </c>
      <c r="AH283" s="46">
        <v>1.5429999999999999</v>
      </c>
      <c r="AI283" s="46">
        <v>5.9349999999999996</v>
      </c>
      <c r="AJ283" s="46">
        <v>0.92130000000000001</v>
      </c>
      <c r="AK283" s="46" t="s">
        <v>19</v>
      </c>
      <c r="AL283" s="46">
        <v>12.84</v>
      </c>
      <c r="AM283" s="46">
        <v>13.59</v>
      </c>
      <c r="AN283" s="46">
        <v>1.423</v>
      </c>
      <c r="AO283" s="46">
        <v>5.4729999999999999</v>
      </c>
      <c r="AP283" s="46">
        <v>0.92920000000000003</v>
      </c>
      <c r="AQ283" s="46" t="s">
        <v>19</v>
      </c>
      <c r="AR283" s="46">
        <v>12.84</v>
      </c>
      <c r="AS283" s="46">
        <v>13.59</v>
      </c>
      <c r="AT283" s="46">
        <v>2.8769999999999998</v>
      </c>
      <c r="AU283" s="46">
        <v>11.064</v>
      </c>
      <c r="AV283" s="46">
        <v>0.93440000000000001</v>
      </c>
      <c r="AW283" s="46" t="s">
        <v>19</v>
      </c>
      <c r="AX283" s="46">
        <v>12.84</v>
      </c>
      <c r="AY283" s="46">
        <v>13.59</v>
      </c>
      <c r="AZ283" s="46">
        <v>2.8490000000000002</v>
      </c>
      <c r="BA283" s="46">
        <v>10.959</v>
      </c>
      <c r="BB283" s="46">
        <v>0.92410000000000003</v>
      </c>
      <c r="BC283" s="46" t="s">
        <v>19</v>
      </c>
      <c r="BD283" s="46">
        <v>12.84</v>
      </c>
      <c r="BE283" s="46">
        <v>13.59</v>
      </c>
      <c r="BF283" s="46">
        <v>2.8010000000000002</v>
      </c>
      <c r="BG283" s="46">
        <v>10.775</v>
      </c>
      <c r="BH283" s="46">
        <v>0.93920000000000003</v>
      </c>
      <c r="BI283" s="46" t="s">
        <v>19</v>
      </c>
      <c r="BJ283" s="46">
        <v>12.84</v>
      </c>
      <c r="BK283" s="46">
        <v>13.59</v>
      </c>
      <c r="BL283" s="46">
        <v>5.5679999999999996</v>
      </c>
      <c r="BM283" s="46">
        <v>21.416</v>
      </c>
      <c r="BN283" s="46">
        <v>0.92369999999999997</v>
      </c>
      <c r="BO283" s="46" t="s">
        <v>19</v>
      </c>
      <c r="BP283" s="46">
        <v>12.84</v>
      </c>
      <c r="BQ283" s="46">
        <v>13.59</v>
      </c>
      <c r="BR283" s="46">
        <v>5.5350000000000001</v>
      </c>
      <c r="BS283" s="46">
        <v>21.286999999999999</v>
      </c>
      <c r="BT283" s="46">
        <v>0.92669999999999997</v>
      </c>
      <c r="BU283" s="46" t="s">
        <v>19</v>
      </c>
      <c r="BV283" s="46">
        <v>12.84</v>
      </c>
      <c r="BW283" s="46">
        <v>13.59</v>
      </c>
      <c r="BX283" s="46">
        <v>5.431</v>
      </c>
      <c r="BY283" s="46">
        <v>20.888999999999999</v>
      </c>
      <c r="BZ283" s="46">
        <v>0.92449999999999999</v>
      </c>
      <c r="CA283" s="46" t="s">
        <v>19</v>
      </c>
      <c r="CB283" s="46">
        <v>12.84</v>
      </c>
      <c r="CC283" s="46">
        <v>13.59</v>
      </c>
      <c r="CD283" s="46">
        <v>8.3659999999999997</v>
      </c>
      <c r="CE283" s="46">
        <v>32.177</v>
      </c>
      <c r="CF283" s="46">
        <v>0.93359999999999999</v>
      </c>
      <c r="CG283" s="46" t="s">
        <v>19</v>
      </c>
      <c r="CH283" s="46">
        <v>12.84</v>
      </c>
      <c r="CI283" s="46">
        <v>13.59</v>
      </c>
      <c r="CJ283" s="46">
        <v>8.0039999999999996</v>
      </c>
      <c r="CK283" s="46">
        <v>30.785</v>
      </c>
      <c r="CL283" s="46">
        <v>0.92520000000000002</v>
      </c>
      <c r="CM283" s="46" t="s">
        <v>19</v>
      </c>
      <c r="CN283" s="46">
        <v>12.84</v>
      </c>
      <c r="CO283" s="46">
        <v>13.59</v>
      </c>
      <c r="CP283" s="46">
        <v>7.9370000000000003</v>
      </c>
      <c r="CQ283" s="46">
        <v>30.526</v>
      </c>
      <c r="CR283" s="46">
        <v>0.93120000000000003</v>
      </c>
      <c r="CS283" s="46" t="s">
        <v>19</v>
      </c>
    </row>
    <row r="284" spans="1:97" ht="15.75" customHeight="1" x14ac:dyDescent="0.25">
      <c r="A284" s="46" t="s">
        <v>122</v>
      </c>
      <c r="B284" s="46">
        <v>89</v>
      </c>
      <c r="C284" s="46">
        <v>116</v>
      </c>
      <c r="D284" s="46" t="s">
        <v>73</v>
      </c>
      <c r="E284" s="46">
        <v>13.19</v>
      </c>
      <c r="F284" s="46">
        <v>6</v>
      </c>
      <c r="G284" s="46">
        <v>26</v>
      </c>
      <c r="H284" s="46">
        <v>12.82</v>
      </c>
      <c r="I284" s="46">
        <v>13.58</v>
      </c>
      <c r="J284" s="46">
        <v>1.224</v>
      </c>
      <c r="K284" s="46">
        <v>4.7069999999999999</v>
      </c>
      <c r="L284" s="46">
        <v>0.91279999999999994</v>
      </c>
      <c r="M284" s="46" t="s">
        <v>19</v>
      </c>
      <c r="N284" s="46">
        <v>12.83</v>
      </c>
      <c r="O284" s="46">
        <v>13.58</v>
      </c>
      <c r="P284" s="46">
        <v>1.3160000000000001</v>
      </c>
      <c r="Q284" s="46">
        <v>5.0620000000000003</v>
      </c>
      <c r="R284" s="46">
        <v>0.91100000000000003</v>
      </c>
      <c r="S284" s="46" t="s">
        <v>19</v>
      </c>
      <c r="T284" s="46">
        <v>12.83</v>
      </c>
      <c r="U284" s="46">
        <v>13.57</v>
      </c>
      <c r="V284" s="46">
        <v>1.292</v>
      </c>
      <c r="W284" s="46">
        <v>4.968</v>
      </c>
      <c r="X284" s="46">
        <v>0.92720000000000002</v>
      </c>
      <c r="Y284" s="46" t="s">
        <v>19</v>
      </c>
      <c r="Z284" s="46">
        <v>12.83</v>
      </c>
      <c r="AA284" s="46">
        <v>13.58</v>
      </c>
      <c r="AB284" s="46">
        <v>1.3440000000000001</v>
      </c>
      <c r="AC284" s="46">
        <v>5.1689999999999996</v>
      </c>
      <c r="AD284" s="46">
        <v>0.92269999999999996</v>
      </c>
      <c r="AE284" s="46" t="s">
        <v>19</v>
      </c>
      <c r="AF284" s="46">
        <v>12.82</v>
      </c>
      <c r="AG284" s="46">
        <v>13.58</v>
      </c>
      <c r="AH284" s="46">
        <v>1.532</v>
      </c>
      <c r="AI284" s="46">
        <v>5.8940000000000001</v>
      </c>
      <c r="AJ284" s="46">
        <v>0.91830000000000001</v>
      </c>
      <c r="AK284" s="46" t="s">
        <v>19</v>
      </c>
      <c r="AL284" s="46">
        <v>12.82</v>
      </c>
      <c r="AM284" s="46">
        <v>13.58</v>
      </c>
      <c r="AN284" s="46">
        <v>1.4530000000000001</v>
      </c>
      <c r="AO284" s="46">
        <v>5.5890000000000004</v>
      </c>
      <c r="AP284" s="46">
        <v>0.92379999999999995</v>
      </c>
      <c r="AQ284" s="46" t="s">
        <v>19</v>
      </c>
      <c r="AR284" s="46">
        <v>12.82</v>
      </c>
      <c r="AS284" s="46">
        <v>13.58</v>
      </c>
      <c r="AT284" s="46">
        <v>2.891</v>
      </c>
      <c r="AU284" s="46">
        <v>11.121</v>
      </c>
      <c r="AV284" s="46">
        <v>0.93440000000000001</v>
      </c>
      <c r="AW284" s="46" t="s">
        <v>19</v>
      </c>
      <c r="AX284" s="46">
        <v>12.83</v>
      </c>
      <c r="AY284" s="46">
        <v>13.58</v>
      </c>
      <c r="AZ284" s="46">
        <v>2.8540000000000001</v>
      </c>
      <c r="BA284" s="46">
        <v>10.978999999999999</v>
      </c>
      <c r="BB284" s="46">
        <v>0.91900000000000004</v>
      </c>
      <c r="BC284" s="46" t="s">
        <v>19</v>
      </c>
      <c r="BD284" s="46">
        <v>12.83</v>
      </c>
      <c r="BE284" s="46">
        <v>13.58</v>
      </c>
      <c r="BF284" s="46">
        <v>2.7949999999999999</v>
      </c>
      <c r="BG284" s="46">
        <v>10.747999999999999</v>
      </c>
      <c r="BH284" s="46">
        <v>0.93089999999999995</v>
      </c>
      <c r="BI284" s="46" t="s">
        <v>19</v>
      </c>
      <c r="BJ284" s="46">
        <v>12.82</v>
      </c>
      <c r="BK284" s="46">
        <v>13.58</v>
      </c>
      <c r="BL284" s="46">
        <v>5.55</v>
      </c>
      <c r="BM284" s="46">
        <v>21.347000000000001</v>
      </c>
      <c r="BN284" s="46">
        <v>0.9204</v>
      </c>
      <c r="BO284" s="46" t="s">
        <v>19</v>
      </c>
      <c r="BP284" s="46">
        <v>12.83</v>
      </c>
      <c r="BQ284" s="46">
        <v>13.57</v>
      </c>
      <c r="BR284" s="46">
        <v>5.5229999999999997</v>
      </c>
      <c r="BS284" s="46">
        <v>21.244</v>
      </c>
      <c r="BT284" s="46">
        <v>0.92359999999999998</v>
      </c>
      <c r="BU284" s="46" t="s">
        <v>19</v>
      </c>
      <c r="BV284" s="46">
        <v>12.83</v>
      </c>
      <c r="BW284" s="46">
        <v>13.57</v>
      </c>
      <c r="BX284" s="46">
        <v>5.4390000000000001</v>
      </c>
      <c r="BY284" s="46">
        <v>20.919</v>
      </c>
      <c r="BZ284" s="46">
        <v>0.92530000000000001</v>
      </c>
      <c r="CA284" s="46" t="s">
        <v>19</v>
      </c>
      <c r="CB284" s="46">
        <v>12.82</v>
      </c>
      <c r="CC284" s="46">
        <v>13.58</v>
      </c>
      <c r="CD284" s="46">
        <v>8.3699999999999992</v>
      </c>
      <c r="CE284" s="46">
        <v>32.192</v>
      </c>
      <c r="CF284" s="46">
        <v>0.92589999999999995</v>
      </c>
      <c r="CG284" s="46" t="s">
        <v>19</v>
      </c>
      <c r="CH284" s="46">
        <v>12.83</v>
      </c>
      <c r="CI284" s="46">
        <v>13.57</v>
      </c>
      <c r="CJ284" s="46">
        <v>8.0269999999999992</v>
      </c>
      <c r="CK284" s="46">
        <v>30.870999999999999</v>
      </c>
      <c r="CL284" s="46">
        <v>0.91249999999999998</v>
      </c>
      <c r="CM284" s="46" t="s">
        <v>19</v>
      </c>
      <c r="CN284" s="46">
        <v>12.83</v>
      </c>
      <c r="CO284" s="46">
        <v>13.58</v>
      </c>
      <c r="CP284" s="46">
        <v>7.9560000000000004</v>
      </c>
      <c r="CQ284" s="46">
        <v>30.6</v>
      </c>
      <c r="CR284" s="46">
        <v>0.92549999999999999</v>
      </c>
      <c r="CS284" s="46" t="s">
        <v>19</v>
      </c>
    </row>
    <row r="285" spans="1:97" ht="15.75" customHeight="1" x14ac:dyDescent="0.25">
      <c r="A285" s="46" t="s">
        <v>122</v>
      </c>
      <c r="B285" s="46">
        <v>89</v>
      </c>
      <c r="C285" s="46">
        <v>117</v>
      </c>
      <c r="D285" s="46" t="s">
        <v>74</v>
      </c>
      <c r="E285" s="46">
        <v>13.55</v>
      </c>
      <c r="F285" s="46">
        <v>3</v>
      </c>
      <c r="G285" s="46">
        <v>27</v>
      </c>
      <c r="H285" s="46">
        <v>13.14</v>
      </c>
      <c r="I285" s="46">
        <v>13.79</v>
      </c>
      <c r="J285" s="46">
        <v>1.4550000000000001</v>
      </c>
      <c r="K285" s="46">
        <v>5.3879999999999999</v>
      </c>
      <c r="L285" s="46">
        <v>0.95569999999999999</v>
      </c>
      <c r="M285" s="46" t="s">
        <v>19</v>
      </c>
      <c r="N285" s="46">
        <v>13.14</v>
      </c>
      <c r="O285" s="46">
        <v>13.79</v>
      </c>
      <c r="P285" s="46">
        <v>1.5920000000000001</v>
      </c>
      <c r="Q285" s="46">
        <v>5.8959999999999999</v>
      </c>
      <c r="R285" s="46">
        <v>0.96260000000000001</v>
      </c>
      <c r="S285" s="46" t="s">
        <v>19</v>
      </c>
      <c r="T285" s="46">
        <v>13.15</v>
      </c>
      <c r="U285" s="46">
        <v>13.79</v>
      </c>
      <c r="V285" s="46">
        <v>1.5609999999999999</v>
      </c>
      <c r="W285" s="46">
        <v>5.7830000000000004</v>
      </c>
      <c r="X285" s="46">
        <v>0.95589999999999997</v>
      </c>
      <c r="Y285" s="46" t="s">
        <v>19</v>
      </c>
      <c r="Z285" s="46">
        <v>13.15</v>
      </c>
      <c r="AA285" s="46">
        <v>13.8</v>
      </c>
      <c r="AB285" s="46">
        <v>1.619</v>
      </c>
      <c r="AC285" s="46">
        <v>5.9950000000000001</v>
      </c>
      <c r="AD285" s="46">
        <v>0.95650000000000002</v>
      </c>
      <c r="AE285" s="46" t="s">
        <v>19</v>
      </c>
      <c r="AF285" s="46">
        <v>13.15</v>
      </c>
      <c r="AG285" s="46">
        <v>13.8</v>
      </c>
      <c r="AH285" s="46">
        <v>1.8180000000000001</v>
      </c>
      <c r="AI285" s="46">
        <v>6.734</v>
      </c>
      <c r="AJ285" s="46">
        <v>0.96</v>
      </c>
      <c r="AK285" s="46" t="s">
        <v>19</v>
      </c>
      <c r="AL285" s="46">
        <v>13.14</v>
      </c>
      <c r="AM285" s="46">
        <v>13.79</v>
      </c>
      <c r="AN285" s="46">
        <v>1.718</v>
      </c>
      <c r="AO285" s="46">
        <v>6.3639999999999999</v>
      </c>
      <c r="AP285" s="46">
        <v>0.95379999999999998</v>
      </c>
      <c r="AQ285" s="46" t="s">
        <v>19</v>
      </c>
      <c r="AR285" s="46">
        <v>13.15</v>
      </c>
      <c r="AS285" s="46">
        <v>13.8</v>
      </c>
      <c r="AT285" s="46">
        <v>3.3879999999999999</v>
      </c>
      <c r="AU285" s="46">
        <v>12.548999999999999</v>
      </c>
      <c r="AV285" s="46">
        <v>0.90349999999999997</v>
      </c>
      <c r="AW285" s="46" t="s">
        <v>19</v>
      </c>
      <c r="AX285" s="46">
        <v>13.15</v>
      </c>
      <c r="AY285" s="46">
        <v>13.8</v>
      </c>
      <c r="AZ285" s="46">
        <v>3.3540000000000001</v>
      </c>
      <c r="BA285" s="46">
        <v>12.423</v>
      </c>
      <c r="BB285" s="46">
        <v>0.9405</v>
      </c>
      <c r="BC285" s="46" t="s">
        <v>19</v>
      </c>
      <c r="BD285" s="46">
        <v>13.15</v>
      </c>
      <c r="BE285" s="46">
        <v>13.8</v>
      </c>
      <c r="BF285" s="46">
        <v>3.2690000000000001</v>
      </c>
      <c r="BG285" s="46">
        <v>12.108000000000001</v>
      </c>
      <c r="BH285" s="46">
        <v>0.92259999999999998</v>
      </c>
      <c r="BI285" s="46" t="s">
        <v>19</v>
      </c>
      <c r="BJ285" s="46">
        <v>13.14</v>
      </c>
      <c r="BK285" s="46">
        <v>13.8</v>
      </c>
      <c r="BL285" s="46">
        <v>6.65</v>
      </c>
      <c r="BM285" s="46">
        <v>24.631</v>
      </c>
      <c r="BN285" s="46">
        <v>0.89139999999999997</v>
      </c>
      <c r="BO285" s="46" t="s">
        <v>18</v>
      </c>
      <c r="BP285" s="46">
        <v>13.15</v>
      </c>
      <c r="BQ285" s="46">
        <v>13.79</v>
      </c>
      <c r="BR285" s="46">
        <v>6.5789999999999997</v>
      </c>
      <c r="BS285" s="46">
        <v>24.366</v>
      </c>
      <c r="BT285" s="46">
        <v>0.91080000000000005</v>
      </c>
      <c r="BU285" s="46" t="s">
        <v>19</v>
      </c>
      <c r="BV285" s="46">
        <v>13.15</v>
      </c>
      <c r="BW285" s="46">
        <v>13.79</v>
      </c>
      <c r="BX285" s="46">
        <v>6.3609999999999998</v>
      </c>
      <c r="BY285" s="46">
        <v>23.559000000000001</v>
      </c>
      <c r="BZ285" s="46">
        <v>0.88619999999999999</v>
      </c>
      <c r="CA285" s="46" t="s">
        <v>18</v>
      </c>
      <c r="CB285" s="46">
        <v>13.14</v>
      </c>
      <c r="CC285" s="46">
        <v>13.79</v>
      </c>
      <c r="CD285" s="46">
        <v>9.5630000000000006</v>
      </c>
      <c r="CE285" s="46">
        <v>35.42</v>
      </c>
      <c r="CF285" s="46">
        <v>0.92789999999999995</v>
      </c>
      <c r="CG285" s="46" t="s">
        <v>19</v>
      </c>
      <c r="CH285" s="46">
        <v>13.14</v>
      </c>
      <c r="CI285" s="46">
        <v>13.79</v>
      </c>
      <c r="CJ285" s="46">
        <v>9.1809999999999992</v>
      </c>
      <c r="CK285" s="46">
        <v>34.003999999999998</v>
      </c>
      <c r="CL285" s="46">
        <v>0.93269999999999997</v>
      </c>
      <c r="CM285" s="46" t="s">
        <v>19</v>
      </c>
      <c r="CN285" s="46">
        <v>13.15</v>
      </c>
      <c r="CO285" s="46">
        <v>13.79</v>
      </c>
      <c r="CP285" s="46">
        <v>9.1270000000000007</v>
      </c>
      <c r="CQ285" s="46">
        <v>33.802999999999997</v>
      </c>
      <c r="CR285" s="46">
        <v>0.88690000000000002</v>
      </c>
      <c r="CS285" s="46" t="s">
        <v>18</v>
      </c>
    </row>
    <row r="286" spans="1:97" ht="15.75" customHeight="1" x14ac:dyDescent="0.25">
      <c r="A286" s="46" t="s">
        <v>122</v>
      </c>
      <c r="B286" s="46">
        <v>89</v>
      </c>
      <c r="C286" s="46">
        <v>117</v>
      </c>
      <c r="D286" s="46" t="s">
        <v>74</v>
      </c>
      <c r="E286" s="46">
        <v>13.55</v>
      </c>
      <c r="F286" s="46">
        <v>5</v>
      </c>
      <c r="G286" s="46">
        <v>27</v>
      </c>
      <c r="H286" s="46">
        <v>13.21</v>
      </c>
      <c r="I286" s="46">
        <v>13.97</v>
      </c>
      <c r="J286" s="46">
        <v>1.446</v>
      </c>
      <c r="K286" s="46">
        <v>5.3550000000000004</v>
      </c>
      <c r="L286" s="46">
        <v>0.91949999999999998</v>
      </c>
      <c r="M286" s="46" t="s">
        <v>19</v>
      </c>
      <c r="N286" s="46">
        <v>13.21</v>
      </c>
      <c r="O286" s="46">
        <v>13.97</v>
      </c>
      <c r="P286" s="46">
        <v>1.5840000000000001</v>
      </c>
      <c r="Q286" s="46">
        <v>5.867</v>
      </c>
      <c r="R286" s="46">
        <v>0.91279999999999994</v>
      </c>
      <c r="S286" s="46" t="s">
        <v>19</v>
      </c>
      <c r="T286" s="46">
        <v>13.21</v>
      </c>
      <c r="U286" s="46">
        <v>13.96</v>
      </c>
      <c r="V286" s="46">
        <v>1.5509999999999999</v>
      </c>
      <c r="W286" s="46">
        <v>5.7450000000000001</v>
      </c>
      <c r="X286" s="46">
        <v>0.92969999999999997</v>
      </c>
      <c r="Y286" s="46" t="s">
        <v>19</v>
      </c>
      <c r="Z286" s="46">
        <v>13.22</v>
      </c>
      <c r="AA286" s="46">
        <v>13.96</v>
      </c>
      <c r="AB286" s="46">
        <v>1.5780000000000001</v>
      </c>
      <c r="AC286" s="46">
        <v>5.8449999999999998</v>
      </c>
      <c r="AD286" s="46">
        <v>0.92579999999999996</v>
      </c>
      <c r="AE286" s="46" t="s">
        <v>19</v>
      </c>
      <c r="AF286" s="46">
        <v>13.21</v>
      </c>
      <c r="AG286" s="46">
        <v>13.96</v>
      </c>
      <c r="AH286" s="46">
        <v>1.829</v>
      </c>
      <c r="AI286" s="46">
        <v>6.7750000000000004</v>
      </c>
      <c r="AJ286" s="46">
        <v>0.91959999999999997</v>
      </c>
      <c r="AK286" s="46" t="s">
        <v>19</v>
      </c>
      <c r="AL286" s="46">
        <v>13.21</v>
      </c>
      <c r="AM286" s="46">
        <v>13.97</v>
      </c>
      <c r="AN286" s="46">
        <v>1.732</v>
      </c>
      <c r="AO286" s="46">
        <v>6.4139999999999997</v>
      </c>
      <c r="AP286" s="46">
        <v>0.92700000000000005</v>
      </c>
      <c r="AQ286" s="46" t="s">
        <v>19</v>
      </c>
      <c r="AR286" s="46">
        <v>13.22</v>
      </c>
      <c r="AS286" s="46">
        <v>13.96</v>
      </c>
      <c r="AT286" s="46">
        <v>3.4009999999999998</v>
      </c>
      <c r="AU286" s="46">
        <v>12.596</v>
      </c>
      <c r="AV286" s="46">
        <v>0.93640000000000001</v>
      </c>
      <c r="AW286" s="46" t="s">
        <v>19</v>
      </c>
      <c r="AX286" s="46">
        <v>13.22</v>
      </c>
      <c r="AY286" s="46">
        <v>13.96</v>
      </c>
      <c r="AZ286" s="46">
        <v>3.339</v>
      </c>
      <c r="BA286" s="46">
        <v>12.368</v>
      </c>
      <c r="BB286" s="46">
        <v>0.92090000000000005</v>
      </c>
      <c r="BC286" s="46" t="s">
        <v>19</v>
      </c>
      <c r="BD286" s="46">
        <v>13.22</v>
      </c>
      <c r="BE286" s="46">
        <v>13.96</v>
      </c>
      <c r="BF286" s="46">
        <v>3.2429999999999999</v>
      </c>
      <c r="BG286" s="46">
        <v>12.013</v>
      </c>
      <c r="BH286" s="46">
        <v>0.93879999999999997</v>
      </c>
      <c r="BI286" s="46" t="s">
        <v>19</v>
      </c>
      <c r="BJ286" s="46">
        <v>13.21</v>
      </c>
      <c r="BK286" s="46">
        <v>13.96</v>
      </c>
      <c r="BL286" s="46">
        <v>6.5679999999999996</v>
      </c>
      <c r="BM286" s="46">
        <v>24.326000000000001</v>
      </c>
      <c r="BN286" s="46">
        <v>0.92410000000000003</v>
      </c>
      <c r="BO286" s="46" t="s">
        <v>19</v>
      </c>
      <c r="BP286" s="46">
        <v>13.21</v>
      </c>
      <c r="BQ286" s="46">
        <v>13.96</v>
      </c>
      <c r="BR286" s="46">
        <v>6.5389999999999997</v>
      </c>
      <c r="BS286" s="46">
        <v>24.22</v>
      </c>
      <c r="BT286" s="46">
        <v>0.92490000000000006</v>
      </c>
      <c r="BU286" s="46" t="s">
        <v>19</v>
      </c>
      <c r="BV286" s="46">
        <v>13.21</v>
      </c>
      <c r="BW286" s="46">
        <v>13.96</v>
      </c>
      <c r="BX286" s="46">
        <v>6.44</v>
      </c>
      <c r="BY286" s="46">
        <v>23.852</v>
      </c>
      <c r="BZ286" s="46">
        <v>0.93530000000000002</v>
      </c>
      <c r="CA286" s="46" t="s">
        <v>19</v>
      </c>
      <c r="CB286" s="46">
        <v>13.21</v>
      </c>
      <c r="CC286" s="46">
        <v>13.97</v>
      </c>
      <c r="CD286" s="46">
        <v>9.5510000000000002</v>
      </c>
      <c r="CE286" s="46">
        <v>35.372999999999998</v>
      </c>
      <c r="CF286" s="46">
        <v>0.93420000000000003</v>
      </c>
      <c r="CG286" s="46" t="s">
        <v>19</v>
      </c>
      <c r="CH286" s="46">
        <v>13.21</v>
      </c>
      <c r="CI286" s="46">
        <v>13.96</v>
      </c>
      <c r="CJ286" s="46">
        <v>9.1769999999999996</v>
      </c>
      <c r="CK286" s="46">
        <v>33.988</v>
      </c>
      <c r="CL286" s="46">
        <v>0.92269999999999996</v>
      </c>
      <c r="CM286" s="46" t="s">
        <v>19</v>
      </c>
      <c r="CN286" s="46">
        <v>13.21</v>
      </c>
      <c r="CO286" s="46">
        <v>13.96</v>
      </c>
      <c r="CP286" s="46">
        <v>9.109</v>
      </c>
      <c r="CQ286" s="46">
        <v>33.738</v>
      </c>
      <c r="CR286" s="46">
        <v>0.92920000000000003</v>
      </c>
      <c r="CS286" s="46" t="s">
        <v>19</v>
      </c>
    </row>
    <row r="287" spans="1:97" ht="15.75" customHeight="1" x14ac:dyDescent="0.25">
      <c r="A287" s="46" t="s">
        <v>122</v>
      </c>
      <c r="B287" s="46">
        <v>89</v>
      </c>
      <c r="C287" s="46">
        <v>120</v>
      </c>
      <c r="D287" s="46" t="s">
        <v>75</v>
      </c>
      <c r="E287" s="46">
        <v>13.78</v>
      </c>
      <c r="F287" s="46">
        <v>4</v>
      </c>
      <c r="G287" s="46">
        <v>30</v>
      </c>
      <c r="H287" s="46">
        <v>13.75</v>
      </c>
      <c r="I287" s="46">
        <v>13.94</v>
      </c>
      <c r="J287" s="46">
        <v>1.4750000000000001</v>
      </c>
      <c r="K287" s="46">
        <v>4.9160000000000004</v>
      </c>
      <c r="L287" s="46">
        <v>0.91549999999999998</v>
      </c>
      <c r="M287" s="46" t="s">
        <v>18</v>
      </c>
      <c r="N287" s="46">
        <v>13.75</v>
      </c>
      <c r="O287" s="46">
        <v>13.94</v>
      </c>
      <c r="P287" s="46">
        <v>1.619</v>
      </c>
      <c r="Q287" s="46">
        <v>5.3949999999999996</v>
      </c>
      <c r="R287" s="46">
        <v>0.92259999999999998</v>
      </c>
      <c r="S287" s="46" t="s">
        <v>18</v>
      </c>
      <c r="T287" s="46">
        <v>13.75</v>
      </c>
      <c r="U287" s="46">
        <v>13.94</v>
      </c>
      <c r="V287" s="46">
        <v>1.5529999999999999</v>
      </c>
      <c r="W287" s="46">
        <v>5.1760000000000002</v>
      </c>
      <c r="X287" s="46">
        <v>0.91700000000000004</v>
      </c>
      <c r="Y287" s="46" t="s">
        <v>18</v>
      </c>
      <c r="Z287" s="46">
        <v>13.75</v>
      </c>
      <c r="AA287" s="46">
        <v>13.95</v>
      </c>
      <c r="AB287" s="46">
        <v>1.603</v>
      </c>
      <c r="AC287" s="46">
        <v>5.3440000000000003</v>
      </c>
      <c r="AD287" s="46">
        <v>0.91359999999999997</v>
      </c>
      <c r="AE287" s="46" t="s">
        <v>18</v>
      </c>
      <c r="AF287" s="46">
        <v>13.76</v>
      </c>
      <c r="AG287" s="46">
        <v>13.95</v>
      </c>
      <c r="AH287" s="46">
        <v>1.841</v>
      </c>
      <c r="AI287" s="46">
        <v>6.1360000000000001</v>
      </c>
      <c r="AJ287" s="46">
        <v>0.9214</v>
      </c>
      <c r="AK287" s="46" t="s">
        <v>18</v>
      </c>
      <c r="AL287" s="46">
        <v>13.75</v>
      </c>
      <c r="AM287" s="46">
        <v>13.94</v>
      </c>
      <c r="AN287" s="46">
        <v>1.758</v>
      </c>
      <c r="AO287" s="46">
        <v>5.8609999999999998</v>
      </c>
      <c r="AP287" s="46">
        <v>0.91720000000000002</v>
      </c>
      <c r="AQ287" s="46" t="s">
        <v>18</v>
      </c>
      <c r="AR287" s="46">
        <v>13.75</v>
      </c>
      <c r="AS287" s="46">
        <v>13.95</v>
      </c>
      <c r="AT287" s="46">
        <v>3.38</v>
      </c>
      <c r="AU287" s="46">
        <v>11.268000000000001</v>
      </c>
      <c r="AV287" s="46">
        <v>0.87629999999999997</v>
      </c>
      <c r="AW287" s="46" t="s">
        <v>18</v>
      </c>
      <c r="AX287" s="46">
        <v>13.75</v>
      </c>
      <c r="AY287" s="46">
        <v>13.95</v>
      </c>
      <c r="AZ287" s="46">
        <v>3.3679999999999999</v>
      </c>
      <c r="BA287" s="46">
        <v>11.228</v>
      </c>
      <c r="BB287" s="46">
        <v>0.9123</v>
      </c>
      <c r="BC287" s="46" t="s">
        <v>18</v>
      </c>
      <c r="BD287" s="46">
        <v>13.75</v>
      </c>
      <c r="BE287" s="46">
        <v>13.95</v>
      </c>
      <c r="BF287" s="46">
        <v>3.2210000000000001</v>
      </c>
      <c r="BG287" s="46">
        <v>10.734999999999999</v>
      </c>
      <c r="BH287" s="46">
        <v>0.90300000000000002</v>
      </c>
      <c r="BI287" s="46" t="s">
        <v>18</v>
      </c>
      <c r="BJ287" s="46">
        <v>13.75</v>
      </c>
      <c r="BK287" s="46">
        <v>13.95</v>
      </c>
      <c r="BL287" s="46">
        <v>6.7290000000000001</v>
      </c>
      <c r="BM287" s="46">
        <v>22.428000000000001</v>
      </c>
      <c r="BN287" s="46">
        <v>0.88290000000000002</v>
      </c>
      <c r="BO287" s="46" t="s">
        <v>18</v>
      </c>
      <c r="BP287" s="46">
        <v>13.75</v>
      </c>
      <c r="BQ287" s="46">
        <v>13.94</v>
      </c>
      <c r="BR287" s="46">
        <v>6.7670000000000003</v>
      </c>
      <c r="BS287" s="46">
        <v>22.558</v>
      </c>
      <c r="BT287" s="46">
        <v>0.88460000000000005</v>
      </c>
      <c r="BU287" s="46" t="s">
        <v>18</v>
      </c>
      <c r="BV287" s="46">
        <v>13.75</v>
      </c>
      <c r="BW287" s="46">
        <v>13.94</v>
      </c>
      <c r="BX287" s="46">
        <v>6.6459999999999999</v>
      </c>
      <c r="BY287" s="46">
        <v>22.152000000000001</v>
      </c>
      <c r="BZ287" s="46">
        <v>0.84719999999999995</v>
      </c>
      <c r="CA287" s="46" t="s">
        <v>18</v>
      </c>
      <c r="CB287" s="46">
        <v>13.75</v>
      </c>
      <c r="CC287" s="46">
        <v>13.94</v>
      </c>
      <c r="CD287" s="46">
        <v>10.361000000000001</v>
      </c>
      <c r="CE287" s="46">
        <v>34.536000000000001</v>
      </c>
      <c r="CF287" s="46">
        <v>0.8871</v>
      </c>
      <c r="CG287" s="46" t="s">
        <v>18</v>
      </c>
      <c r="CH287" s="46">
        <v>13.75</v>
      </c>
      <c r="CI287" s="46">
        <v>13.94</v>
      </c>
      <c r="CJ287" s="46">
        <v>9.8420000000000005</v>
      </c>
      <c r="CK287" s="46">
        <v>32.805999999999997</v>
      </c>
      <c r="CL287" s="46">
        <v>0.8952</v>
      </c>
      <c r="CM287" s="46" t="s">
        <v>18</v>
      </c>
      <c r="CN287" s="46">
        <v>13.75</v>
      </c>
      <c r="CO287" s="46">
        <v>13.94</v>
      </c>
      <c r="CP287" s="46">
        <v>9.7319999999999993</v>
      </c>
      <c r="CQ287" s="46">
        <v>32.441000000000003</v>
      </c>
      <c r="CR287" s="46">
        <v>0.83179999999999998</v>
      </c>
      <c r="CS287" s="46" t="s">
        <v>18</v>
      </c>
    </row>
    <row r="288" spans="1:97" ht="15.75" customHeight="1" x14ac:dyDescent="0.25">
      <c r="A288" s="46" t="s">
        <v>122</v>
      </c>
      <c r="B288" s="46">
        <v>89</v>
      </c>
      <c r="C288" s="46">
        <v>120</v>
      </c>
      <c r="D288" s="46" t="s">
        <v>75</v>
      </c>
      <c r="E288" s="46">
        <v>13.78</v>
      </c>
      <c r="F288" s="46">
        <v>6</v>
      </c>
      <c r="G288" s="46">
        <v>30</v>
      </c>
      <c r="H288" s="46">
        <v>13.68</v>
      </c>
      <c r="I288" s="46">
        <v>13.96</v>
      </c>
      <c r="J288" s="46">
        <v>1.5009999999999999</v>
      </c>
      <c r="K288" s="46">
        <v>5.0030000000000001</v>
      </c>
      <c r="L288" s="46">
        <v>0.93259999999999998</v>
      </c>
      <c r="M288" s="46" t="s">
        <v>18</v>
      </c>
      <c r="N288" s="46">
        <v>13.68</v>
      </c>
      <c r="O288" s="46">
        <v>13.96</v>
      </c>
      <c r="P288" s="46">
        <v>1.6180000000000001</v>
      </c>
      <c r="Q288" s="46">
        <v>5.3949999999999996</v>
      </c>
      <c r="R288" s="46">
        <v>0.94699999999999995</v>
      </c>
      <c r="S288" s="46" t="s">
        <v>18</v>
      </c>
      <c r="T288" s="46">
        <v>13.68</v>
      </c>
      <c r="U288" s="46">
        <v>13.96</v>
      </c>
      <c r="V288" s="46">
        <v>1.6279999999999999</v>
      </c>
      <c r="W288" s="46">
        <v>5.4279999999999999</v>
      </c>
      <c r="X288" s="46">
        <v>0.93330000000000002</v>
      </c>
      <c r="Y288" s="46" t="s">
        <v>18</v>
      </c>
      <c r="Z288" s="46">
        <v>13.69</v>
      </c>
      <c r="AA288" s="46">
        <v>13.96</v>
      </c>
      <c r="AB288" s="46">
        <v>1.6319999999999999</v>
      </c>
      <c r="AC288" s="46">
        <v>5.4409999999999998</v>
      </c>
      <c r="AD288" s="46">
        <v>0.93759999999999999</v>
      </c>
      <c r="AE288" s="46" t="s">
        <v>18</v>
      </c>
      <c r="AF288" s="46">
        <v>13.69</v>
      </c>
      <c r="AG288" s="46">
        <v>13.96</v>
      </c>
      <c r="AH288" s="46">
        <v>1.81</v>
      </c>
      <c r="AI288" s="46">
        <v>6.0339999999999998</v>
      </c>
      <c r="AJ288" s="46">
        <v>0.9355</v>
      </c>
      <c r="AK288" s="46" t="s">
        <v>18</v>
      </c>
      <c r="AL288" s="46">
        <v>13.68</v>
      </c>
      <c r="AM288" s="46">
        <v>13.96</v>
      </c>
      <c r="AN288" s="46">
        <v>1.748</v>
      </c>
      <c r="AO288" s="46">
        <v>5.8250000000000002</v>
      </c>
      <c r="AP288" s="46">
        <v>0.94579999999999997</v>
      </c>
      <c r="AQ288" s="46" t="s">
        <v>18</v>
      </c>
      <c r="AR288" s="46">
        <v>13.69</v>
      </c>
      <c r="AS288" s="46">
        <v>13.96</v>
      </c>
      <c r="AT288" s="46">
        <v>3.4630000000000001</v>
      </c>
      <c r="AU288" s="46">
        <v>11.542</v>
      </c>
      <c r="AV288" s="46">
        <v>0.92069999999999996</v>
      </c>
      <c r="AW288" s="46" t="s">
        <v>18</v>
      </c>
      <c r="AX288" s="46">
        <v>13.69</v>
      </c>
      <c r="AY288" s="46">
        <v>13.96</v>
      </c>
      <c r="AZ288" s="46">
        <v>3.4119999999999999</v>
      </c>
      <c r="BA288" s="46">
        <v>11.374000000000001</v>
      </c>
      <c r="BB288" s="46">
        <v>0.93149999999999999</v>
      </c>
      <c r="BC288" s="46" t="s">
        <v>18</v>
      </c>
      <c r="BD288" s="46">
        <v>13.69</v>
      </c>
      <c r="BE288" s="46">
        <v>13.96</v>
      </c>
      <c r="BF288" s="46">
        <v>3.3180000000000001</v>
      </c>
      <c r="BG288" s="46">
        <v>11.058999999999999</v>
      </c>
      <c r="BH288" s="46">
        <v>0.93149999999999999</v>
      </c>
      <c r="BI288" s="46" t="s">
        <v>18</v>
      </c>
      <c r="BJ288" s="46">
        <v>13.69</v>
      </c>
      <c r="BK288" s="46">
        <v>13.96</v>
      </c>
      <c r="BL288" s="46">
        <v>6.75</v>
      </c>
      <c r="BM288" s="46">
        <v>22.501000000000001</v>
      </c>
      <c r="BN288" s="46">
        <v>0.9335</v>
      </c>
      <c r="BO288" s="46" t="s">
        <v>18</v>
      </c>
      <c r="BP288" s="46">
        <v>13.68</v>
      </c>
      <c r="BQ288" s="46">
        <v>13.96</v>
      </c>
      <c r="BR288" s="46">
        <v>6.7510000000000003</v>
      </c>
      <c r="BS288" s="46">
        <v>22.501999999999999</v>
      </c>
      <c r="BT288" s="46">
        <v>0.93420000000000003</v>
      </c>
      <c r="BU288" s="46" t="s">
        <v>18</v>
      </c>
      <c r="BV288" s="46">
        <v>13.68</v>
      </c>
      <c r="BW288" s="46">
        <v>13.96</v>
      </c>
      <c r="BX288" s="46">
        <v>6.59</v>
      </c>
      <c r="BY288" s="46">
        <v>21.966000000000001</v>
      </c>
      <c r="BZ288" s="46">
        <v>0.91259999999999997</v>
      </c>
      <c r="CA288" s="46" t="s">
        <v>18</v>
      </c>
      <c r="CB288" s="46">
        <v>13.68</v>
      </c>
      <c r="CC288" s="46">
        <v>13.96</v>
      </c>
      <c r="CD288" s="46">
        <v>10.412000000000001</v>
      </c>
      <c r="CE288" s="46">
        <v>34.707000000000001</v>
      </c>
      <c r="CF288" s="46">
        <v>0.92649999999999999</v>
      </c>
      <c r="CG288" s="46" t="s">
        <v>18</v>
      </c>
      <c r="CH288" s="46">
        <v>13.68</v>
      </c>
      <c r="CI288" s="46">
        <v>13.96</v>
      </c>
      <c r="CJ288" s="46">
        <v>9.9209999999999994</v>
      </c>
      <c r="CK288" s="46">
        <v>33.069000000000003</v>
      </c>
      <c r="CL288" s="46">
        <v>0.93820000000000003</v>
      </c>
      <c r="CM288" s="46" t="s">
        <v>18</v>
      </c>
      <c r="CN288" s="46">
        <v>13.68</v>
      </c>
      <c r="CO288" s="46">
        <v>13.96</v>
      </c>
      <c r="CP288" s="46">
        <v>9.7910000000000004</v>
      </c>
      <c r="CQ288" s="46">
        <v>32.637999999999998</v>
      </c>
      <c r="CR288" s="46">
        <v>0.91830000000000001</v>
      </c>
      <c r="CS288" s="46" t="s">
        <v>18</v>
      </c>
    </row>
    <row r="289" spans="1:97" ht="15.75" customHeight="1" x14ac:dyDescent="0.25">
      <c r="A289" s="46" t="s">
        <v>122</v>
      </c>
      <c r="B289" s="46">
        <v>90</v>
      </c>
      <c r="C289" s="46">
        <v>116</v>
      </c>
      <c r="D289" s="46" t="s">
        <v>76</v>
      </c>
      <c r="E289" s="46">
        <v>12.77</v>
      </c>
      <c r="F289" s="46">
        <v>4</v>
      </c>
      <c r="G289" s="46">
        <v>25</v>
      </c>
      <c r="H289" s="46">
        <v>12.41</v>
      </c>
      <c r="I289" s="46">
        <v>13.17</v>
      </c>
      <c r="J289" s="46">
        <v>1.133</v>
      </c>
      <c r="K289" s="46">
        <v>4.5309999999999997</v>
      </c>
      <c r="L289" s="46">
        <v>0.90190000000000003</v>
      </c>
      <c r="M289" s="46" t="s">
        <v>18</v>
      </c>
      <c r="N289" s="46">
        <v>12.41</v>
      </c>
      <c r="O289" s="46">
        <v>13.17</v>
      </c>
      <c r="P289" s="46">
        <v>1.232</v>
      </c>
      <c r="Q289" s="46">
        <v>4.9279999999999999</v>
      </c>
      <c r="R289" s="46">
        <v>0.92490000000000006</v>
      </c>
      <c r="S289" s="46" t="s">
        <v>19</v>
      </c>
      <c r="T289" s="46">
        <v>12.42</v>
      </c>
      <c r="U289" s="46">
        <v>13.16</v>
      </c>
      <c r="V289" s="46">
        <v>1.1879999999999999</v>
      </c>
      <c r="W289" s="46">
        <v>4.75</v>
      </c>
      <c r="X289" s="46">
        <v>0.89829999999999999</v>
      </c>
      <c r="Y289" s="46" t="s">
        <v>19</v>
      </c>
      <c r="Z289" s="46">
        <v>12.41</v>
      </c>
      <c r="AA289" s="46">
        <v>13.17</v>
      </c>
      <c r="AB289" s="46">
        <v>1.21</v>
      </c>
      <c r="AC289" s="46">
        <v>4.8410000000000002</v>
      </c>
      <c r="AD289" s="46">
        <v>0.86460000000000004</v>
      </c>
      <c r="AE289" s="46" t="s">
        <v>18</v>
      </c>
      <c r="AF289" s="46">
        <v>12.41</v>
      </c>
      <c r="AG289" s="46">
        <v>13.17</v>
      </c>
      <c r="AH289" s="46">
        <v>1.421</v>
      </c>
      <c r="AI289" s="46">
        <v>5.6829999999999998</v>
      </c>
      <c r="AJ289" s="46">
        <v>0.91269999999999996</v>
      </c>
      <c r="AK289" s="46" t="s">
        <v>19</v>
      </c>
      <c r="AL289" s="46">
        <v>12.41</v>
      </c>
      <c r="AM289" s="46">
        <v>13.17</v>
      </c>
      <c r="AN289" s="46">
        <v>1.3140000000000001</v>
      </c>
      <c r="AO289" s="46">
        <v>5.2560000000000002</v>
      </c>
      <c r="AP289" s="46">
        <v>0.88400000000000001</v>
      </c>
      <c r="AQ289" s="46" t="s">
        <v>18</v>
      </c>
      <c r="AR289" s="46">
        <v>12.41</v>
      </c>
      <c r="AS289" s="46">
        <v>13.17</v>
      </c>
      <c r="AT289" s="46">
        <v>2.589</v>
      </c>
      <c r="AU289" s="46">
        <v>10.355</v>
      </c>
      <c r="AV289" s="46">
        <v>0.78200000000000003</v>
      </c>
      <c r="AW289" s="46" t="s">
        <v>18</v>
      </c>
      <c r="AX289" s="46">
        <v>12.41</v>
      </c>
      <c r="AY289" s="46">
        <v>13.17</v>
      </c>
      <c r="AZ289" s="46">
        <v>2.6360000000000001</v>
      </c>
      <c r="BA289" s="46">
        <v>10.542</v>
      </c>
      <c r="BB289" s="46">
        <v>0.86109999999999998</v>
      </c>
      <c r="BC289" s="46" t="s">
        <v>18</v>
      </c>
      <c r="BD289" s="46">
        <v>12.42</v>
      </c>
      <c r="BE289" s="46">
        <v>13.17</v>
      </c>
      <c r="BF289" s="46">
        <v>2.5459999999999998</v>
      </c>
      <c r="BG289" s="46">
        <v>10.185</v>
      </c>
      <c r="BH289" s="46">
        <v>0.82069999999999999</v>
      </c>
      <c r="BI289" s="46" t="s">
        <v>18</v>
      </c>
      <c r="BJ289" s="46">
        <v>12.41</v>
      </c>
      <c r="BK289" s="46">
        <v>13.17</v>
      </c>
      <c r="BL289" s="46">
        <v>5.2789999999999999</v>
      </c>
      <c r="BM289" s="46">
        <v>21.117000000000001</v>
      </c>
      <c r="BN289" s="46">
        <v>0.80179999999999996</v>
      </c>
      <c r="BO289" s="46" t="s">
        <v>18</v>
      </c>
      <c r="BP289" s="46">
        <v>12.41</v>
      </c>
      <c r="BQ289" s="46">
        <v>13.16</v>
      </c>
      <c r="BR289" s="46">
        <v>5.1840000000000002</v>
      </c>
      <c r="BS289" s="46">
        <v>20.736999999999998</v>
      </c>
      <c r="BT289" s="46">
        <v>0.80810000000000004</v>
      </c>
      <c r="BU289" s="46" t="s">
        <v>18</v>
      </c>
      <c r="BV289" s="46">
        <v>12.42</v>
      </c>
      <c r="BW289" s="46">
        <v>13.16</v>
      </c>
      <c r="BX289" s="46">
        <v>4.9329999999999998</v>
      </c>
      <c r="BY289" s="46">
        <v>19.731000000000002</v>
      </c>
      <c r="BZ289" s="46">
        <v>0.74570000000000003</v>
      </c>
      <c r="CA289" s="46" t="s">
        <v>18</v>
      </c>
      <c r="CB289" s="46">
        <v>12.41</v>
      </c>
      <c r="CC289" s="46">
        <v>13.17</v>
      </c>
      <c r="CD289" s="46">
        <v>7.8710000000000004</v>
      </c>
      <c r="CE289" s="46">
        <v>31.484000000000002</v>
      </c>
      <c r="CF289" s="46">
        <v>0.84919999999999995</v>
      </c>
      <c r="CG289" s="46" t="s">
        <v>18</v>
      </c>
      <c r="CH289" s="46">
        <v>12.41</v>
      </c>
      <c r="CI289" s="46">
        <v>13.16</v>
      </c>
      <c r="CJ289" s="46">
        <v>7.6630000000000003</v>
      </c>
      <c r="CK289" s="46">
        <v>30.652000000000001</v>
      </c>
      <c r="CL289" s="46">
        <v>0.86990000000000001</v>
      </c>
      <c r="CM289" s="46" t="s">
        <v>18</v>
      </c>
      <c r="CN289" s="46">
        <v>12.42</v>
      </c>
      <c r="CO289" s="46">
        <v>13.16</v>
      </c>
      <c r="CP289" s="46">
        <v>7.2439999999999998</v>
      </c>
      <c r="CQ289" s="46">
        <v>28.975999999999999</v>
      </c>
      <c r="CR289" s="46">
        <v>0.78969999999999996</v>
      </c>
      <c r="CS289" s="46" t="s">
        <v>18</v>
      </c>
    </row>
    <row r="290" spans="1:97" ht="15.75" customHeight="1" x14ac:dyDescent="0.25">
      <c r="A290" s="46" t="s">
        <v>122</v>
      </c>
      <c r="B290" s="46">
        <v>90</v>
      </c>
      <c r="C290" s="46">
        <v>116</v>
      </c>
      <c r="D290" s="46" t="s">
        <v>76</v>
      </c>
      <c r="E290" s="46">
        <v>12.77</v>
      </c>
      <c r="F290" s="46">
        <v>6</v>
      </c>
      <c r="G290" s="46">
        <v>25</v>
      </c>
      <c r="H290" s="46">
        <v>12.39</v>
      </c>
      <c r="I290" s="46">
        <v>13.14</v>
      </c>
      <c r="J290" s="46">
        <v>1.101</v>
      </c>
      <c r="K290" s="46">
        <v>4.4050000000000002</v>
      </c>
      <c r="L290" s="46">
        <v>0.92449999999999999</v>
      </c>
      <c r="M290" s="46" t="s">
        <v>19</v>
      </c>
      <c r="N290" s="46">
        <v>12.39</v>
      </c>
      <c r="O290" s="46">
        <v>13.14</v>
      </c>
      <c r="P290" s="46">
        <v>1.2569999999999999</v>
      </c>
      <c r="Q290" s="46">
        <v>5.0259999999999998</v>
      </c>
      <c r="R290" s="46">
        <v>0.95920000000000005</v>
      </c>
      <c r="S290" s="46" t="s">
        <v>19</v>
      </c>
      <c r="T290" s="46">
        <v>12.38</v>
      </c>
      <c r="U290" s="46">
        <v>13.14</v>
      </c>
      <c r="V290" s="46">
        <v>1.228</v>
      </c>
      <c r="W290" s="46">
        <v>4.9130000000000003</v>
      </c>
      <c r="X290" s="46">
        <v>0.96440000000000003</v>
      </c>
      <c r="Y290" s="46" t="s">
        <v>19</v>
      </c>
      <c r="Z290" s="46">
        <v>12.39</v>
      </c>
      <c r="AA290" s="46">
        <v>13.13</v>
      </c>
      <c r="AB290" s="46">
        <v>1.2809999999999999</v>
      </c>
      <c r="AC290" s="46">
        <v>5.1239999999999997</v>
      </c>
      <c r="AD290" s="46">
        <v>0.95469999999999999</v>
      </c>
      <c r="AE290" s="46" t="s">
        <v>19</v>
      </c>
      <c r="AF290" s="46">
        <v>12.39</v>
      </c>
      <c r="AG290" s="46">
        <v>13.13</v>
      </c>
      <c r="AH290" s="46">
        <v>1.448</v>
      </c>
      <c r="AI290" s="46">
        <v>5.7930000000000001</v>
      </c>
      <c r="AJ290" s="46">
        <v>0.96020000000000005</v>
      </c>
      <c r="AK290" s="46" t="s">
        <v>19</v>
      </c>
      <c r="AL290" s="46">
        <v>12.39</v>
      </c>
      <c r="AM290" s="46">
        <v>13.13</v>
      </c>
      <c r="AN290" s="46">
        <v>1.399</v>
      </c>
      <c r="AO290" s="46">
        <v>5.5940000000000003</v>
      </c>
      <c r="AP290" s="46">
        <v>0.96350000000000002</v>
      </c>
      <c r="AQ290" s="46" t="s">
        <v>19</v>
      </c>
      <c r="AR290" s="46">
        <v>12.39</v>
      </c>
      <c r="AS290" s="46">
        <v>13.13</v>
      </c>
      <c r="AT290" s="46">
        <v>2.7919999999999998</v>
      </c>
      <c r="AU290" s="46">
        <v>11.169</v>
      </c>
      <c r="AV290" s="46">
        <v>0.9456</v>
      </c>
      <c r="AW290" s="46" t="s">
        <v>19</v>
      </c>
      <c r="AX290" s="46">
        <v>12.39</v>
      </c>
      <c r="AY290" s="46">
        <v>13.13</v>
      </c>
      <c r="AZ290" s="46">
        <v>2.7909999999999999</v>
      </c>
      <c r="BA290" s="46">
        <v>11.163</v>
      </c>
      <c r="BB290" s="46">
        <v>0.95720000000000005</v>
      </c>
      <c r="BC290" s="46" t="s">
        <v>19</v>
      </c>
      <c r="BD290" s="46">
        <v>12.38</v>
      </c>
      <c r="BE290" s="46">
        <v>13.13</v>
      </c>
      <c r="BF290" s="46">
        <v>2.7280000000000002</v>
      </c>
      <c r="BG290" s="46">
        <v>10.913</v>
      </c>
      <c r="BH290" s="46">
        <v>0.95599999999999996</v>
      </c>
      <c r="BI290" s="46" t="s">
        <v>19</v>
      </c>
      <c r="BJ290" s="46">
        <v>12.39</v>
      </c>
      <c r="BK290" s="46">
        <v>13.13</v>
      </c>
      <c r="BL290" s="46">
        <v>5.399</v>
      </c>
      <c r="BM290" s="46">
        <v>21.594999999999999</v>
      </c>
      <c r="BN290" s="46">
        <v>0.94699999999999995</v>
      </c>
      <c r="BO290" s="46" t="s">
        <v>19</v>
      </c>
      <c r="BP290" s="46">
        <v>12.39</v>
      </c>
      <c r="BQ290" s="46">
        <v>13.14</v>
      </c>
      <c r="BR290" s="46">
        <v>5.3449999999999998</v>
      </c>
      <c r="BS290" s="46">
        <v>21.381</v>
      </c>
      <c r="BT290" s="46">
        <v>0.9466</v>
      </c>
      <c r="BU290" s="46" t="s">
        <v>19</v>
      </c>
      <c r="BV290" s="46">
        <v>12.38</v>
      </c>
      <c r="BW290" s="46">
        <v>13.14</v>
      </c>
      <c r="BX290" s="46">
        <v>5.3220000000000001</v>
      </c>
      <c r="BY290" s="46">
        <v>21.288</v>
      </c>
      <c r="BZ290" s="46">
        <v>0.94610000000000005</v>
      </c>
      <c r="CA290" s="46" t="s">
        <v>19</v>
      </c>
      <c r="CB290" s="46">
        <v>12.39</v>
      </c>
      <c r="CC290" s="46">
        <v>13.13</v>
      </c>
      <c r="CD290" s="46">
        <v>8.1020000000000003</v>
      </c>
      <c r="CE290" s="46">
        <v>32.406999999999996</v>
      </c>
      <c r="CF290" s="46">
        <v>0.95809999999999995</v>
      </c>
      <c r="CG290" s="46" t="s">
        <v>19</v>
      </c>
      <c r="CH290" s="46">
        <v>12.39</v>
      </c>
      <c r="CI290" s="46">
        <v>13.14</v>
      </c>
      <c r="CJ290" s="46">
        <v>7.8079999999999998</v>
      </c>
      <c r="CK290" s="46">
        <v>31.234000000000002</v>
      </c>
      <c r="CL290" s="46">
        <v>0.95520000000000005</v>
      </c>
      <c r="CM290" s="46" t="s">
        <v>19</v>
      </c>
      <c r="CN290" s="46">
        <v>12.38</v>
      </c>
      <c r="CO290" s="46">
        <v>13.14</v>
      </c>
      <c r="CP290" s="46">
        <v>7.7149999999999999</v>
      </c>
      <c r="CQ290" s="46">
        <v>30.859000000000002</v>
      </c>
      <c r="CR290" s="46">
        <v>0.95760000000000001</v>
      </c>
      <c r="CS290" s="46" t="s">
        <v>19</v>
      </c>
    </row>
    <row r="291" spans="1:97" ht="15.75" customHeight="1" x14ac:dyDescent="0.25">
      <c r="A291" s="46" t="s">
        <v>122</v>
      </c>
      <c r="B291" s="46">
        <v>91</v>
      </c>
      <c r="C291" s="46">
        <v>118</v>
      </c>
      <c r="D291" s="46" t="s">
        <v>77</v>
      </c>
      <c r="E291" s="46">
        <v>13.45</v>
      </c>
      <c r="F291" s="46">
        <v>3</v>
      </c>
      <c r="G291" s="46">
        <v>26</v>
      </c>
      <c r="H291" s="46">
        <v>12.79</v>
      </c>
      <c r="I291" s="46">
        <v>13.4</v>
      </c>
      <c r="J291" s="46">
        <v>1.25</v>
      </c>
      <c r="K291" s="46">
        <v>4.8079999999999998</v>
      </c>
      <c r="L291" s="46">
        <v>0.92769999999999997</v>
      </c>
      <c r="M291" s="46" t="s">
        <v>19</v>
      </c>
      <c r="N291" s="46">
        <v>12.79</v>
      </c>
      <c r="O291" s="46">
        <v>13.4</v>
      </c>
      <c r="P291" s="46">
        <v>1.339</v>
      </c>
      <c r="Q291" s="46">
        <v>5.149</v>
      </c>
      <c r="R291" s="46">
        <v>0.94179999999999997</v>
      </c>
      <c r="S291" s="46" t="s">
        <v>19</v>
      </c>
      <c r="T291" s="46">
        <v>12.79</v>
      </c>
      <c r="U291" s="46">
        <v>13.4</v>
      </c>
      <c r="V291" s="46">
        <v>1.3149999999999999</v>
      </c>
      <c r="W291" s="46">
        <v>5.0590000000000002</v>
      </c>
      <c r="X291" s="46">
        <v>0.94640000000000002</v>
      </c>
      <c r="Y291" s="46" t="s">
        <v>19</v>
      </c>
      <c r="Z291" s="46">
        <v>12.8</v>
      </c>
      <c r="AA291" s="46">
        <v>13.4</v>
      </c>
      <c r="AB291" s="46">
        <v>1.3580000000000001</v>
      </c>
      <c r="AC291" s="46">
        <v>5.2240000000000002</v>
      </c>
      <c r="AD291" s="46">
        <v>0.92769999999999997</v>
      </c>
      <c r="AE291" s="46" t="s">
        <v>19</v>
      </c>
      <c r="AF291" s="46">
        <v>12.8</v>
      </c>
      <c r="AG291" s="46">
        <v>13.4</v>
      </c>
      <c r="AH291" s="46">
        <v>1.536</v>
      </c>
      <c r="AI291" s="46">
        <v>5.9059999999999997</v>
      </c>
      <c r="AJ291" s="46">
        <v>0.94569999999999999</v>
      </c>
      <c r="AK291" s="46" t="s">
        <v>19</v>
      </c>
      <c r="AL291" s="46">
        <v>12.79</v>
      </c>
      <c r="AM291" s="46">
        <v>13.4</v>
      </c>
      <c r="AN291" s="46">
        <v>1.48</v>
      </c>
      <c r="AO291" s="46">
        <v>5.69</v>
      </c>
      <c r="AP291" s="46">
        <v>0.9425</v>
      </c>
      <c r="AQ291" s="46" t="s">
        <v>19</v>
      </c>
      <c r="AR291" s="46">
        <v>12.8</v>
      </c>
      <c r="AS291" s="46">
        <v>13.4</v>
      </c>
      <c r="AT291" s="46">
        <v>2.92</v>
      </c>
      <c r="AU291" s="46">
        <v>11.231999999999999</v>
      </c>
      <c r="AV291" s="46">
        <v>0.89739999999999998</v>
      </c>
      <c r="AW291" s="46" t="s">
        <v>19</v>
      </c>
      <c r="AX291" s="46">
        <v>12.8</v>
      </c>
      <c r="AY291" s="46">
        <v>13.4</v>
      </c>
      <c r="AZ291" s="46">
        <v>2.87</v>
      </c>
      <c r="BA291" s="46">
        <v>11.039</v>
      </c>
      <c r="BB291" s="46">
        <v>0.9375</v>
      </c>
      <c r="BC291" s="46" t="s">
        <v>19</v>
      </c>
      <c r="BD291" s="46">
        <v>12.8</v>
      </c>
      <c r="BE291" s="46">
        <v>13.4</v>
      </c>
      <c r="BF291" s="46">
        <v>2.8239999999999998</v>
      </c>
      <c r="BG291" s="46">
        <v>10.861000000000001</v>
      </c>
      <c r="BH291" s="46">
        <v>0.92530000000000001</v>
      </c>
      <c r="BI291" s="46" t="s">
        <v>19</v>
      </c>
      <c r="BJ291" s="46">
        <v>12.79</v>
      </c>
      <c r="BK291" s="46">
        <v>13.4</v>
      </c>
      <c r="BL291" s="46">
        <v>5.6559999999999997</v>
      </c>
      <c r="BM291" s="46">
        <v>21.754000000000001</v>
      </c>
      <c r="BN291" s="46">
        <v>0.90910000000000002</v>
      </c>
      <c r="BO291" s="46" t="s">
        <v>19</v>
      </c>
      <c r="BP291" s="46">
        <v>12.79</v>
      </c>
      <c r="BQ291" s="46">
        <v>13.4</v>
      </c>
      <c r="BR291" s="46">
        <v>5.6070000000000002</v>
      </c>
      <c r="BS291" s="46">
        <v>21.564</v>
      </c>
      <c r="BT291" s="46">
        <v>0.92490000000000006</v>
      </c>
      <c r="BU291" s="46" t="s">
        <v>19</v>
      </c>
      <c r="BV291" s="46">
        <v>12.79</v>
      </c>
      <c r="BW291" s="46">
        <v>13.4</v>
      </c>
      <c r="BX291" s="46">
        <v>5.5590000000000002</v>
      </c>
      <c r="BY291" s="46">
        <v>21.379000000000001</v>
      </c>
      <c r="BZ291" s="46">
        <v>0.91159999999999997</v>
      </c>
      <c r="CA291" s="46" t="s">
        <v>19</v>
      </c>
      <c r="CB291" s="46">
        <v>12.79</v>
      </c>
      <c r="CC291" s="46">
        <v>13.4</v>
      </c>
      <c r="CD291" s="46">
        <v>8.407</v>
      </c>
      <c r="CE291" s="46">
        <v>32.334000000000003</v>
      </c>
      <c r="CF291" s="46">
        <v>0.93310000000000004</v>
      </c>
      <c r="CG291" s="46" t="s">
        <v>19</v>
      </c>
      <c r="CH291" s="46">
        <v>12.79</v>
      </c>
      <c r="CI291" s="46">
        <v>13.4</v>
      </c>
      <c r="CJ291" s="46">
        <v>8.1</v>
      </c>
      <c r="CK291" s="46">
        <v>31.152000000000001</v>
      </c>
      <c r="CL291" s="46">
        <v>0.93679999999999997</v>
      </c>
      <c r="CM291" s="46" t="s">
        <v>19</v>
      </c>
      <c r="CN291" s="46">
        <v>12.79</v>
      </c>
      <c r="CO291" s="46">
        <v>13.4</v>
      </c>
      <c r="CP291" s="46">
        <v>8.0670000000000002</v>
      </c>
      <c r="CQ291" s="46">
        <v>31.024999999999999</v>
      </c>
      <c r="CR291" s="46">
        <v>0.92710000000000004</v>
      </c>
      <c r="CS291" s="46" t="s">
        <v>19</v>
      </c>
    </row>
    <row r="292" spans="1:97" ht="15.75" customHeight="1" x14ac:dyDescent="0.25">
      <c r="A292" s="46" t="s">
        <v>122</v>
      </c>
      <c r="B292" s="46">
        <v>91</v>
      </c>
      <c r="C292" s="46">
        <v>118</v>
      </c>
      <c r="D292" s="46" t="s">
        <v>77</v>
      </c>
      <c r="E292" s="46">
        <v>13.45</v>
      </c>
      <c r="F292" s="46">
        <v>6</v>
      </c>
      <c r="G292" s="46">
        <v>26</v>
      </c>
      <c r="H292" s="46">
        <v>12.82</v>
      </c>
      <c r="I292" s="46">
        <v>13.32</v>
      </c>
      <c r="J292" s="46">
        <v>1.216</v>
      </c>
      <c r="K292" s="46">
        <v>4.6779999999999999</v>
      </c>
      <c r="L292" s="46">
        <v>0.91239999999999999</v>
      </c>
      <c r="M292" s="46" t="s">
        <v>19</v>
      </c>
      <c r="N292" s="46">
        <v>12.83</v>
      </c>
      <c r="O292" s="46">
        <v>13.32</v>
      </c>
      <c r="P292" s="46">
        <v>1.3340000000000001</v>
      </c>
      <c r="Q292" s="46">
        <v>5.133</v>
      </c>
      <c r="R292" s="46">
        <v>0.91410000000000002</v>
      </c>
      <c r="S292" s="46" t="s">
        <v>19</v>
      </c>
      <c r="T292" s="46">
        <v>12.83</v>
      </c>
      <c r="U292" s="46">
        <v>13.32</v>
      </c>
      <c r="V292" s="46">
        <v>1.3129999999999999</v>
      </c>
      <c r="W292" s="46">
        <v>5.05</v>
      </c>
      <c r="X292" s="46">
        <v>0.92589999999999995</v>
      </c>
      <c r="Y292" s="46" t="s">
        <v>19</v>
      </c>
      <c r="Z292" s="46">
        <v>12.83</v>
      </c>
      <c r="AA292" s="46">
        <v>13.33</v>
      </c>
      <c r="AB292" s="46">
        <v>1.3149999999999999</v>
      </c>
      <c r="AC292" s="46">
        <v>5.056</v>
      </c>
      <c r="AD292" s="46">
        <v>0.90380000000000005</v>
      </c>
      <c r="AE292" s="46" t="s">
        <v>19</v>
      </c>
      <c r="AF292" s="46">
        <v>12.83</v>
      </c>
      <c r="AG292" s="46">
        <v>13.33</v>
      </c>
      <c r="AH292" s="46">
        <v>1.522</v>
      </c>
      <c r="AI292" s="46">
        <v>5.8540000000000001</v>
      </c>
      <c r="AJ292" s="46">
        <v>0.91490000000000005</v>
      </c>
      <c r="AK292" s="46" t="s">
        <v>19</v>
      </c>
      <c r="AL292" s="46">
        <v>12.82</v>
      </c>
      <c r="AM292" s="46">
        <v>13.32</v>
      </c>
      <c r="AN292" s="46">
        <v>1.4410000000000001</v>
      </c>
      <c r="AO292" s="46">
        <v>5.5430000000000001</v>
      </c>
      <c r="AP292" s="46">
        <v>0.92390000000000005</v>
      </c>
      <c r="AQ292" s="46" t="s">
        <v>19</v>
      </c>
      <c r="AR292" s="46">
        <v>12.83</v>
      </c>
      <c r="AS292" s="46">
        <v>13.33</v>
      </c>
      <c r="AT292" s="46">
        <v>2.903</v>
      </c>
      <c r="AU292" s="46">
        <v>11.166</v>
      </c>
      <c r="AV292" s="46">
        <v>0.93169999999999997</v>
      </c>
      <c r="AW292" s="46" t="s">
        <v>19</v>
      </c>
      <c r="AX292" s="46">
        <v>12.83</v>
      </c>
      <c r="AY292" s="46">
        <v>13.33</v>
      </c>
      <c r="AZ292" s="46">
        <v>2.84</v>
      </c>
      <c r="BA292" s="46">
        <v>10.923</v>
      </c>
      <c r="BB292" s="46">
        <v>0.91579999999999995</v>
      </c>
      <c r="BC292" s="46" t="s">
        <v>19</v>
      </c>
      <c r="BD292" s="46">
        <v>12.83</v>
      </c>
      <c r="BE292" s="46">
        <v>13.33</v>
      </c>
      <c r="BF292" s="46">
        <v>2.802</v>
      </c>
      <c r="BG292" s="46">
        <v>10.776</v>
      </c>
      <c r="BH292" s="46">
        <v>0.93020000000000003</v>
      </c>
      <c r="BI292" s="46" t="s">
        <v>19</v>
      </c>
      <c r="BJ292" s="46">
        <v>12.82</v>
      </c>
      <c r="BK292" s="46">
        <v>13.33</v>
      </c>
      <c r="BL292" s="46">
        <v>5.5919999999999996</v>
      </c>
      <c r="BM292" s="46">
        <v>21.507000000000001</v>
      </c>
      <c r="BN292" s="46">
        <v>0.92069999999999996</v>
      </c>
      <c r="BO292" s="46" t="s">
        <v>19</v>
      </c>
      <c r="BP292" s="46">
        <v>12.83</v>
      </c>
      <c r="BQ292" s="46">
        <v>13.32</v>
      </c>
      <c r="BR292" s="46">
        <v>5.5270000000000001</v>
      </c>
      <c r="BS292" s="46">
        <v>21.257999999999999</v>
      </c>
      <c r="BT292" s="46">
        <v>0.92230000000000001</v>
      </c>
      <c r="BU292" s="46" t="s">
        <v>19</v>
      </c>
      <c r="BV292" s="46">
        <v>12.83</v>
      </c>
      <c r="BW292" s="46">
        <v>13.32</v>
      </c>
      <c r="BX292" s="46">
        <v>5.452</v>
      </c>
      <c r="BY292" s="46">
        <v>20.968</v>
      </c>
      <c r="BZ292" s="46">
        <v>0.92649999999999999</v>
      </c>
      <c r="CA292" s="46" t="s">
        <v>19</v>
      </c>
      <c r="CB292" s="46">
        <v>12.82</v>
      </c>
      <c r="CC292" s="46">
        <v>13.32</v>
      </c>
      <c r="CD292" s="46">
        <v>8.3620000000000001</v>
      </c>
      <c r="CE292" s="46">
        <v>32.161000000000001</v>
      </c>
      <c r="CF292" s="46">
        <v>0.92479999999999996</v>
      </c>
      <c r="CG292" s="46" t="s">
        <v>19</v>
      </c>
      <c r="CH292" s="46">
        <v>12.83</v>
      </c>
      <c r="CI292" s="46">
        <v>13.32</v>
      </c>
      <c r="CJ292" s="46">
        <v>8.0269999999999992</v>
      </c>
      <c r="CK292" s="46">
        <v>30.872</v>
      </c>
      <c r="CL292" s="46">
        <v>0.91300000000000003</v>
      </c>
      <c r="CM292" s="46" t="s">
        <v>19</v>
      </c>
      <c r="CN292" s="46">
        <v>12.83</v>
      </c>
      <c r="CO292" s="46">
        <v>13.32</v>
      </c>
      <c r="CP292" s="46">
        <v>7.9550000000000001</v>
      </c>
      <c r="CQ292" s="46">
        <v>30.594999999999999</v>
      </c>
      <c r="CR292" s="46">
        <v>0.92549999999999999</v>
      </c>
      <c r="CS292" s="46" t="s">
        <v>19</v>
      </c>
    </row>
    <row r="293" spans="1:97" ht="15.75" customHeight="1" x14ac:dyDescent="0.25">
      <c r="A293" s="46" t="s">
        <v>122</v>
      </c>
      <c r="B293" s="46">
        <v>91</v>
      </c>
      <c r="C293" s="46">
        <v>119</v>
      </c>
      <c r="D293" s="46" t="s">
        <v>78</v>
      </c>
      <c r="E293" s="46">
        <v>13.36</v>
      </c>
      <c r="F293" s="46">
        <v>4</v>
      </c>
      <c r="G293" s="46">
        <v>27</v>
      </c>
      <c r="H293" s="46">
        <v>13.12</v>
      </c>
      <c r="I293" s="46">
        <v>13.86</v>
      </c>
      <c r="J293" s="46">
        <v>1.4730000000000001</v>
      </c>
      <c r="K293" s="46">
        <v>5.4550000000000001</v>
      </c>
      <c r="L293" s="46">
        <v>0.92959999999999998</v>
      </c>
      <c r="M293" s="46" t="s">
        <v>19</v>
      </c>
      <c r="N293" s="46">
        <v>13.12</v>
      </c>
      <c r="O293" s="46">
        <v>13.86</v>
      </c>
      <c r="P293" s="46">
        <v>1.5940000000000001</v>
      </c>
      <c r="Q293" s="46">
        <v>5.9020000000000001</v>
      </c>
      <c r="R293" s="46">
        <v>0.93559999999999999</v>
      </c>
      <c r="S293" s="46" t="s">
        <v>19</v>
      </c>
      <c r="T293" s="46">
        <v>13.12</v>
      </c>
      <c r="U293" s="46">
        <v>13.86</v>
      </c>
      <c r="V293" s="46">
        <v>1.5760000000000001</v>
      </c>
      <c r="W293" s="46">
        <v>5.8360000000000003</v>
      </c>
      <c r="X293" s="46">
        <v>0.93959999999999999</v>
      </c>
      <c r="Y293" s="46" t="s">
        <v>19</v>
      </c>
      <c r="Z293" s="46">
        <v>13.12</v>
      </c>
      <c r="AA293" s="46">
        <v>13.86</v>
      </c>
      <c r="AB293" s="46">
        <v>1.6120000000000001</v>
      </c>
      <c r="AC293" s="46">
        <v>5.9710000000000001</v>
      </c>
      <c r="AD293" s="46">
        <v>0.93400000000000005</v>
      </c>
      <c r="AE293" s="46" t="s">
        <v>19</v>
      </c>
      <c r="AF293" s="46">
        <v>13.13</v>
      </c>
      <c r="AG293" s="46">
        <v>13.86</v>
      </c>
      <c r="AH293" s="46">
        <v>1.819</v>
      </c>
      <c r="AI293" s="46">
        <v>6.7359999999999998</v>
      </c>
      <c r="AJ293" s="46">
        <v>0.93500000000000005</v>
      </c>
      <c r="AK293" s="46" t="s">
        <v>19</v>
      </c>
      <c r="AL293" s="46">
        <v>13.12</v>
      </c>
      <c r="AM293" s="46">
        <v>13.86</v>
      </c>
      <c r="AN293" s="46">
        <v>1.754</v>
      </c>
      <c r="AO293" s="46">
        <v>6.4969999999999999</v>
      </c>
      <c r="AP293" s="46">
        <v>0.93340000000000001</v>
      </c>
      <c r="AQ293" s="46" t="s">
        <v>19</v>
      </c>
      <c r="AR293" s="46">
        <v>13.12</v>
      </c>
      <c r="AS293" s="46">
        <v>13.86</v>
      </c>
      <c r="AT293" s="46">
        <v>3.363</v>
      </c>
      <c r="AU293" s="46">
        <v>12.457000000000001</v>
      </c>
      <c r="AV293" s="46">
        <v>0.91549999999999998</v>
      </c>
      <c r="AW293" s="46" t="s">
        <v>19</v>
      </c>
      <c r="AX293" s="46">
        <v>13.12</v>
      </c>
      <c r="AY293" s="46">
        <v>13.86</v>
      </c>
      <c r="AZ293" s="46">
        <v>3.347</v>
      </c>
      <c r="BA293" s="46">
        <v>12.395</v>
      </c>
      <c r="BB293" s="46">
        <v>0.92769999999999997</v>
      </c>
      <c r="BC293" s="46" t="s">
        <v>19</v>
      </c>
      <c r="BD293" s="46">
        <v>13.12</v>
      </c>
      <c r="BE293" s="46">
        <v>13.86</v>
      </c>
      <c r="BF293" s="46">
        <v>3.2709999999999999</v>
      </c>
      <c r="BG293" s="46">
        <v>12.115</v>
      </c>
      <c r="BH293" s="46">
        <v>0.93259999999999998</v>
      </c>
      <c r="BI293" s="46" t="s">
        <v>19</v>
      </c>
      <c r="BJ293" s="46">
        <v>13.12</v>
      </c>
      <c r="BK293" s="46">
        <v>13.86</v>
      </c>
      <c r="BL293" s="46">
        <v>6.6079999999999997</v>
      </c>
      <c r="BM293" s="46">
        <v>24.474</v>
      </c>
      <c r="BN293" s="46">
        <v>0.92079999999999995</v>
      </c>
      <c r="BO293" s="46" t="s">
        <v>19</v>
      </c>
      <c r="BP293" s="46">
        <v>13.12</v>
      </c>
      <c r="BQ293" s="46">
        <v>13.86</v>
      </c>
      <c r="BR293" s="46">
        <v>6.56</v>
      </c>
      <c r="BS293" s="46">
        <v>24.297999999999998</v>
      </c>
      <c r="BT293" s="46">
        <v>0.92589999999999995</v>
      </c>
      <c r="BU293" s="46" t="s">
        <v>19</v>
      </c>
      <c r="BV293" s="46">
        <v>13.12</v>
      </c>
      <c r="BW293" s="46">
        <v>13.86</v>
      </c>
      <c r="BX293" s="46">
        <v>6.4980000000000002</v>
      </c>
      <c r="BY293" s="46">
        <v>24.065999999999999</v>
      </c>
      <c r="BZ293" s="46">
        <v>0.91569999999999996</v>
      </c>
      <c r="CA293" s="46" t="s">
        <v>19</v>
      </c>
      <c r="CB293" s="46">
        <v>13.12</v>
      </c>
      <c r="CC293" s="46">
        <v>13.86</v>
      </c>
      <c r="CD293" s="46">
        <v>9.56</v>
      </c>
      <c r="CE293" s="46">
        <v>35.405999999999999</v>
      </c>
      <c r="CF293" s="46">
        <v>0.92859999999999998</v>
      </c>
      <c r="CG293" s="46" t="s">
        <v>19</v>
      </c>
      <c r="CH293" s="46">
        <v>13.12</v>
      </c>
      <c r="CI293" s="46">
        <v>13.86</v>
      </c>
      <c r="CJ293" s="46">
        <v>9.23</v>
      </c>
      <c r="CK293" s="46">
        <v>34.183</v>
      </c>
      <c r="CL293" s="46">
        <v>0.92720000000000002</v>
      </c>
      <c r="CM293" s="46" t="s">
        <v>19</v>
      </c>
      <c r="CN293" s="46">
        <v>13.12</v>
      </c>
      <c r="CO293" s="46">
        <v>13.86</v>
      </c>
      <c r="CP293" s="46">
        <v>9.1880000000000006</v>
      </c>
      <c r="CQ293" s="46">
        <v>34.03</v>
      </c>
      <c r="CR293" s="46">
        <v>0.91539999999999999</v>
      </c>
      <c r="CS293" s="46" t="s">
        <v>19</v>
      </c>
    </row>
    <row r="294" spans="1:97" ht="15.75" customHeight="1" x14ac:dyDescent="0.25">
      <c r="A294" s="46" t="s">
        <v>122</v>
      </c>
      <c r="B294" s="46">
        <v>91</v>
      </c>
      <c r="C294" s="46">
        <v>119</v>
      </c>
      <c r="D294" s="46" t="s">
        <v>78</v>
      </c>
      <c r="E294" s="46">
        <v>13.36</v>
      </c>
      <c r="F294" s="46">
        <v>7</v>
      </c>
      <c r="G294" s="46">
        <v>27</v>
      </c>
      <c r="H294" s="46">
        <v>13.19</v>
      </c>
      <c r="I294" s="46">
        <v>13.78</v>
      </c>
      <c r="J294" s="46">
        <v>1.4710000000000001</v>
      </c>
      <c r="K294" s="46">
        <v>5.4489999999999998</v>
      </c>
      <c r="L294" s="46">
        <v>0.96630000000000005</v>
      </c>
      <c r="M294" s="46" t="s">
        <v>19</v>
      </c>
      <c r="N294" s="46">
        <v>13.19</v>
      </c>
      <c r="O294" s="46">
        <v>13.78</v>
      </c>
      <c r="P294" s="46">
        <v>1.593</v>
      </c>
      <c r="Q294" s="46">
        <v>5.9</v>
      </c>
      <c r="R294" s="46">
        <v>0.96579999999999999</v>
      </c>
      <c r="S294" s="46" t="s">
        <v>19</v>
      </c>
      <c r="T294" s="46">
        <v>13.19</v>
      </c>
      <c r="U294" s="46">
        <v>13.78</v>
      </c>
      <c r="V294" s="46">
        <v>1.5640000000000001</v>
      </c>
      <c r="W294" s="46">
        <v>5.7939999999999996</v>
      </c>
      <c r="X294" s="46">
        <v>0.96909999999999996</v>
      </c>
      <c r="Y294" s="46" t="s">
        <v>19</v>
      </c>
      <c r="Z294" s="46">
        <v>13.19</v>
      </c>
      <c r="AA294" s="46">
        <v>13.79</v>
      </c>
      <c r="AB294" s="46">
        <v>1.6180000000000001</v>
      </c>
      <c r="AC294" s="46">
        <v>5.9939999999999998</v>
      </c>
      <c r="AD294" s="46">
        <v>0.96379999999999999</v>
      </c>
      <c r="AE294" s="46" t="s">
        <v>19</v>
      </c>
      <c r="AF294" s="46">
        <v>13.19</v>
      </c>
      <c r="AG294" s="46">
        <v>13.79</v>
      </c>
      <c r="AH294" s="46">
        <v>1.8140000000000001</v>
      </c>
      <c r="AI294" s="46">
        <v>6.718</v>
      </c>
      <c r="AJ294" s="46">
        <v>0.96789999999999998</v>
      </c>
      <c r="AK294" s="46" t="s">
        <v>19</v>
      </c>
      <c r="AL294" s="46">
        <v>13.19</v>
      </c>
      <c r="AM294" s="46">
        <v>13.78</v>
      </c>
      <c r="AN294" s="46">
        <v>1.748</v>
      </c>
      <c r="AO294" s="46">
        <v>6.4740000000000002</v>
      </c>
      <c r="AP294" s="46">
        <v>0.96489999999999998</v>
      </c>
      <c r="AQ294" s="46" t="s">
        <v>19</v>
      </c>
      <c r="AR294" s="46">
        <v>13.19</v>
      </c>
      <c r="AS294" s="46">
        <v>13.79</v>
      </c>
      <c r="AT294" s="46">
        <v>3.391</v>
      </c>
      <c r="AU294" s="46">
        <v>12.558999999999999</v>
      </c>
      <c r="AV294" s="46">
        <v>0.94920000000000004</v>
      </c>
      <c r="AW294" s="46" t="s">
        <v>19</v>
      </c>
      <c r="AX294" s="46">
        <v>13.19</v>
      </c>
      <c r="AY294" s="46">
        <v>13.79</v>
      </c>
      <c r="AZ294" s="46">
        <v>3.343</v>
      </c>
      <c r="BA294" s="46">
        <v>12.38</v>
      </c>
      <c r="BB294" s="46">
        <v>0.95660000000000001</v>
      </c>
      <c r="BC294" s="46" t="s">
        <v>19</v>
      </c>
      <c r="BD294" s="46">
        <v>13.19</v>
      </c>
      <c r="BE294" s="46">
        <v>13.79</v>
      </c>
      <c r="BF294" s="46">
        <v>3.2639999999999998</v>
      </c>
      <c r="BG294" s="46">
        <v>12.090999999999999</v>
      </c>
      <c r="BH294" s="46">
        <v>0.96309999999999996</v>
      </c>
      <c r="BI294" s="46" t="s">
        <v>19</v>
      </c>
      <c r="BJ294" s="46">
        <v>13.19</v>
      </c>
      <c r="BK294" s="46">
        <v>13.79</v>
      </c>
      <c r="BL294" s="46">
        <v>6.5960000000000001</v>
      </c>
      <c r="BM294" s="46">
        <v>24.43</v>
      </c>
      <c r="BN294" s="46">
        <v>0.95679999999999998</v>
      </c>
      <c r="BO294" s="46" t="s">
        <v>19</v>
      </c>
      <c r="BP294" s="46">
        <v>13.19</v>
      </c>
      <c r="BQ294" s="46">
        <v>13.78</v>
      </c>
      <c r="BR294" s="46">
        <v>6.5949999999999998</v>
      </c>
      <c r="BS294" s="46">
        <v>24.425999999999998</v>
      </c>
      <c r="BT294" s="46">
        <v>0.9597</v>
      </c>
      <c r="BU294" s="46" t="s">
        <v>19</v>
      </c>
      <c r="BV294" s="46">
        <v>13.19</v>
      </c>
      <c r="BW294" s="46">
        <v>13.78</v>
      </c>
      <c r="BX294" s="46">
        <v>6.4729999999999999</v>
      </c>
      <c r="BY294" s="46">
        <v>23.975000000000001</v>
      </c>
      <c r="BZ294" s="46">
        <v>0.94630000000000003</v>
      </c>
      <c r="CA294" s="46" t="s">
        <v>19</v>
      </c>
      <c r="CB294" s="46">
        <v>13.19</v>
      </c>
      <c r="CC294" s="46">
        <v>13.78</v>
      </c>
      <c r="CD294" s="46">
        <v>9.58</v>
      </c>
      <c r="CE294" s="46">
        <v>35.481000000000002</v>
      </c>
      <c r="CF294" s="46">
        <v>0.95940000000000003</v>
      </c>
      <c r="CG294" s="46" t="s">
        <v>19</v>
      </c>
      <c r="CH294" s="46">
        <v>13.19</v>
      </c>
      <c r="CI294" s="46">
        <v>13.78</v>
      </c>
      <c r="CJ294" s="46">
        <v>9.2270000000000003</v>
      </c>
      <c r="CK294" s="46">
        <v>34.171999999999997</v>
      </c>
      <c r="CL294" s="46">
        <v>0.96160000000000001</v>
      </c>
      <c r="CM294" s="46" t="s">
        <v>19</v>
      </c>
      <c r="CN294" s="46">
        <v>13.19</v>
      </c>
      <c r="CO294" s="46">
        <v>13.78</v>
      </c>
      <c r="CP294" s="46">
        <v>9.157</v>
      </c>
      <c r="CQ294" s="46">
        <v>33.914999999999999</v>
      </c>
      <c r="CR294" s="46">
        <v>0.95650000000000002</v>
      </c>
      <c r="CS294" s="46" t="s">
        <v>19</v>
      </c>
    </row>
    <row r="295" spans="1:97" ht="15.75" customHeight="1" x14ac:dyDescent="0.25">
      <c r="A295" s="46" t="s">
        <v>122</v>
      </c>
      <c r="B295" s="46">
        <v>93</v>
      </c>
      <c r="C295" s="46">
        <v>116</v>
      </c>
      <c r="D295" s="46" t="s">
        <v>79</v>
      </c>
      <c r="E295" s="46">
        <v>11.57</v>
      </c>
      <c r="F295" s="46">
        <v>5</v>
      </c>
      <c r="G295" s="46">
        <v>22</v>
      </c>
      <c r="H295" s="46">
        <v>11.41</v>
      </c>
      <c r="I295" s="46">
        <v>11.92</v>
      </c>
      <c r="J295" s="46">
        <v>0.72899999999999998</v>
      </c>
      <c r="K295" s="46">
        <v>3.3140000000000001</v>
      </c>
      <c r="L295" s="46">
        <v>0.95130000000000003</v>
      </c>
      <c r="M295" s="46" t="s">
        <v>19</v>
      </c>
      <c r="N295" s="46">
        <v>11.41</v>
      </c>
      <c r="O295" s="46">
        <v>11.92</v>
      </c>
      <c r="P295" s="46">
        <v>0.81100000000000005</v>
      </c>
      <c r="Q295" s="46">
        <v>3.6859999999999999</v>
      </c>
      <c r="R295" s="46">
        <v>0.95960000000000001</v>
      </c>
      <c r="S295" s="46" t="s">
        <v>19</v>
      </c>
      <c r="T295" s="46">
        <v>11.41</v>
      </c>
      <c r="U295" s="46">
        <v>11.92</v>
      </c>
      <c r="V295" s="46">
        <v>0.81200000000000006</v>
      </c>
      <c r="W295" s="46">
        <v>3.6920000000000002</v>
      </c>
      <c r="X295" s="46">
        <v>0.95450000000000002</v>
      </c>
      <c r="Y295" s="46" t="s">
        <v>19</v>
      </c>
      <c r="Z295" s="46">
        <v>11.41</v>
      </c>
      <c r="AA295" s="46">
        <v>11.92</v>
      </c>
      <c r="AB295" s="46">
        <v>0.93400000000000005</v>
      </c>
      <c r="AC295" s="46">
        <v>4.2469999999999999</v>
      </c>
      <c r="AD295" s="46">
        <v>0.94979999999999998</v>
      </c>
      <c r="AE295" s="46" t="s">
        <v>19</v>
      </c>
      <c r="AF295" s="46">
        <v>11.41</v>
      </c>
      <c r="AG295" s="46">
        <v>11.92</v>
      </c>
      <c r="AH295" s="46">
        <v>0.98</v>
      </c>
      <c r="AI295" s="46">
        <v>4.4550000000000001</v>
      </c>
      <c r="AJ295" s="46">
        <v>0.95660000000000001</v>
      </c>
      <c r="AK295" s="46" t="s">
        <v>19</v>
      </c>
      <c r="AL295" s="46">
        <v>11.41</v>
      </c>
      <c r="AM295" s="46">
        <v>11.92</v>
      </c>
      <c r="AN295" s="46">
        <v>0.99199999999999999</v>
      </c>
      <c r="AO295" s="46">
        <v>4.51</v>
      </c>
      <c r="AP295" s="46">
        <v>0.95699999999999996</v>
      </c>
      <c r="AQ295" s="46" t="s">
        <v>19</v>
      </c>
      <c r="AR295" s="46">
        <v>11.4</v>
      </c>
      <c r="AS295" s="46">
        <v>11.92</v>
      </c>
      <c r="AT295" s="46">
        <v>2.165</v>
      </c>
      <c r="AU295" s="46">
        <v>9.8420000000000005</v>
      </c>
      <c r="AV295" s="46">
        <v>0.92</v>
      </c>
      <c r="AW295" s="46" t="s">
        <v>19</v>
      </c>
      <c r="AX295" s="46">
        <v>11.41</v>
      </c>
      <c r="AY295" s="46">
        <v>11.92</v>
      </c>
      <c r="AZ295" s="46">
        <v>2.2770000000000001</v>
      </c>
      <c r="BA295" s="46">
        <v>10.349</v>
      </c>
      <c r="BB295" s="46">
        <v>0.94610000000000005</v>
      </c>
      <c r="BC295" s="46" t="s">
        <v>19</v>
      </c>
      <c r="BD295" s="46">
        <v>11.41</v>
      </c>
      <c r="BE295" s="46">
        <v>11.92</v>
      </c>
      <c r="BF295" s="46">
        <v>2.1720000000000002</v>
      </c>
      <c r="BG295" s="46">
        <v>9.8729999999999993</v>
      </c>
      <c r="BH295" s="46">
        <v>0.9446</v>
      </c>
      <c r="BI295" s="46" t="s">
        <v>19</v>
      </c>
      <c r="BJ295" s="46">
        <v>11.41</v>
      </c>
      <c r="BK295" s="46">
        <v>11.92</v>
      </c>
      <c r="BL295" s="46">
        <v>4.3760000000000003</v>
      </c>
      <c r="BM295" s="46">
        <v>19.893000000000001</v>
      </c>
      <c r="BN295" s="46">
        <v>0.91269999999999996</v>
      </c>
      <c r="BO295" s="46" t="s">
        <v>18</v>
      </c>
      <c r="BP295" s="46">
        <v>11.41</v>
      </c>
      <c r="BQ295" s="46">
        <v>11.92</v>
      </c>
      <c r="BR295" s="46">
        <v>4.343</v>
      </c>
      <c r="BS295" s="46">
        <v>19.742999999999999</v>
      </c>
      <c r="BT295" s="46">
        <v>0.90800000000000003</v>
      </c>
      <c r="BU295" s="46" t="s">
        <v>18</v>
      </c>
      <c r="BV295" s="46">
        <v>11.41</v>
      </c>
      <c r="BW295" s="46">
        <v>11.92</v>
      </c>
      <c r="BX295" s="46">
        <v>4.3040000000000003</v>
      </c>
      <c r="BY295" s="46">
        <v>19.564</v>
      </c>
      <c r="BZ295" s="46">
        <v>0.89829999999999999</v>
      </c>
      <c r="CA295" s="46" t="s">
        <v>18</v>
      </c>
      <c r="CB295" s="46">
        <v>11.41</v>
      </c>
      <c r="CC295" s="46">
        <v>11.92</v>
      </c>
      <c r="CD295" s="46">
        <v>6.6639999999999997</v>
      </c>
      <c r="CE295" s="46">
        <v>30.291</v>
      </c>
      <c r="CF295" s="46">
        <v>0.9153</v>
      </c>
      <c r="CG295" s="46" t="s">
        <v>18</v>
      </c>
      <c r="CH295" s="46">
        <v>11.41</v>
      </c>
      <c r="CI295" s="46">
        <v>11.92</v>
      </c>
      <c r="CJ295" s="46">
        <v>6.3319999999999999</v>
      </c>
      <c r="CK295" s="46">
        <v>28.783000000000001</v>
      </c>
      <c r="CL295" s="46">
        <v>0.92479999999999996</v>
      </c>
      <c r="CM295" s="46" t="s">
        <v>18</v>
      </c>
      <c r="CN295" s="46">
        <v>11.41</v>
      </c>
      <c r="CO295" s="46">
        <v>11.92</v>
      </c>
      <c r="CP295" s="46">
        <v>6.2709999999999999</v>
      </c>
      <c r="CQ295" s="46">
        <v>28.506</v>
      </c>
      <c r="CR295" s="46">
        <v>0.91110000000000002</v>
      </c>
      <c r="CS295" s="46" t="s">
        <v>18</v>
      </c>
    </row>
    <row r="296" spans="1:97" ht="15.75" customHeight="1" x14ac:dyDescent="0.25">
      <c r="A296" s="46" t="s">
        <v>122</v>
      </c>
      <c r="B296" s="46">
        <v>93</v>
      </c>
      <c r="C296" s="46">
        <v>116</v>
      </c>
      <c r="D296" s="46" t="s">
        <v>79</v>
      </c>
      <c r="E296" s="46">
        <v>11.57</v>
      </c>
      <c r="F296" s="46">
        <v>6</v>
      </c>
      <c r="G296" s="46">
        <v>22</v>
      </c>
      <c r="H296" s="46">
        <v>11.5</v>
      </c>
      <c r="I296" s="46">
        <v>11.58</v>
      </c>
      <c r="J296" s="46">
        <v>0.77500000000000002</v>
      </c>
      <c r="K296" s="46">
        <v>3.5230000000000001</v>
      </c>
      <c r="L296" s="46">
        <v>0.92879999999999996</v>
      </c>
      <c r="M296" s="46" t="s">
        <v>19</v>
      </c>
      <c r="N296" s="46">
        <v>11.5</v>
      </c>
      <c r="O296" s="46">
        <v>11.58</v>
      </c>
      <c r="P296" s="46">
        <v>0.82499999999999996</v>
      </c>
      <c r="Q296" s="46">
        <v>3.7519999999999998</v>
      </c>
      <c r="R296" s="46">
        <v>0.92459999999999998</v>
      </c>
      <c r="S296" s="46" t="s">
        <v>19</v>
      </c>
      <c r="T296" s="46">
        <v>11.5</v>
      </c>
      <c r="U296" s="46">
        <v>11.58</v>
      </c>
      <c r="V296" s="46">
        <v>0.85799999999999998</v>
      </c>
      <c r="W296" s="46">
        <v>3.9009999999999998</v>
      </c>
      <c r="X296" s="46">
        <v>0.8821</v>
      </c>
      <c r="Y296" s="46" t="s">
        <v>18</v>
      </c>
      <c r="Z296" s="46">
        <v>11.5</v>
      </c>
      <c r="AA296" s="46">
        <v>11.59</v>
      </c>
      <c r="AB296" s="46">
        <v>0.97699999999999998</v>
      </c>
      <c r="AC296" s="46">
        <v>4.4400000000000004</v>
      </c>
      <c r="AD296" s="46">
        <v>0.90249999999999997</v>
      </c>
      <c r="AE296" s="46" t="s">
        <v>19</v>
      </c>
      <c r="AF296" s="46">
        <v>11.5</v>
      </c>
      <c r="AG296" s="46">
        <v>11.58</v>
      </c>
      <c r="AH296" s="46">
        <v>0.99399999999999999</v>
      </c>
      <c r="AI296" s="46">
        <v>4.5170000000000003</v>
      </c>
      <c r="AJ296" s="46">
        <v>0.91910000000000003</v>
      </c>
      <c r="AK296" s="46" t="s">
        <v>19</v>
      </c>
      <c r="AL296" s="46">
        <v>11.5</v>
      </c>
      <c r="AM296" s="46">
        <v>11.58</v>
      </c>
      <c r="AN296" s="46">
        <v>1.0580000000000001</v>
      </c>
      <c r="AO296" s="46">
        <v>4.8099999999999996</v>
      </c>
      <c r="AP296" s="46">
        <v>0.83330000000000004</v>
      </c>
      <c r="AQ296" s="46" t="s">
        <v>18</v>
      </c>
      <c r="AR296" s="46">
        <v>11.5</v>
      </c>
      <c r="AS296" s="46">
        <v>11.58</v>
      </c>
      <c r="AT296" s="46">
        <v>2.3069999999999999</v>
      </c>
      <c r="AU296" s="46">
        <v>10.484</v>
      </c>
      <c r="AV296" s="46">
        <v>0.86380000000000001</v>
      </c>
      <c r="AW296" s="46" t="s">
        <v>18</v>
      </c>
      <c r="AX296" s="46">
        <v>11.5</v>
      </c>
      <c r="AY296" s="46">
        <v>11.59</v>
      </c>
      <c r="AZ296" s="46">
        <v>2.343</v>
      </c>
      <c r="BA296" s="46">
        <v>10.648</v>
      </c>
      <c r="BB296" s="46">
        <v>0.87890000000000001</v>
      </c>
      <c r="BC296" s="46" t="s">
        <v>18</v>
      </c>
      <c r="BD296" s="46">
        <v>11.5</v>
      </c>
      <c r="BE296" s="46">
        <v>11.59</v>
      </c>
      <c r="BF296" s="46">
        <v>2.2450000000000001</v>
      </c>
      <c r="BG296" s="46">
        <v>10.207000000000001</v>
      </c>
      <c r="BH296" s="46">
        <v>0.81720000000000004</v>
      </c>
      <c r="BI296" s="46" t="s">
        <v>18</v>
      </c>
      <c r="BJ296" s="46">
        <v>11.5</v>
      </c>
      <c r="BK296" s="46">
        <v>11.58</v>
      </c>
      <c r="BL296" s="46">
        <v>4.431</v>
      </c>
      <c r="BM296" s="46">
        <v>20.143000000000001</v>
      </c>
      <c r="BN296" s="46">
        <v>0.88719999999999999</v>
      </c>
      <c r="BO296" s="46" t="s">
        <v>18</v>
      </c>
      <c r="BP296" s="46">
        <v>11.5</v>
      </c>
      <c r="BQ296" s="46">
        <v>11.58</v>
      </c>
      <c r="BR296" s="46">
        <v>4.4409999999999998</v>
      </c>
      <c r="BS296" s="46">
        <v>20.187999999999999</v>
      </c>
      <c r="BT296" s="46">
        <v>0.83860000000000001</v>
      </c>
      <c r="BU296" s="46" t="s">
        <v>18</v>
      </c>
      <c r="BV296" s="46">
        <v>11.5</v>
      </c>
      <c r="BW296" s="46">
        <v>11.59</v>
      </c>
      <c r="BX296" s="46">
        <v>4.4450000000000003</v>
      </c>
      <c r="BY296" s="46">
        <v>20.204999999999998</v>
      </c>
      <c r="BZ296" s="46">
        <v>0.72809999999999997</v>
      </c>
      <c r="CA296" s="46" t="s">
        <v>18</v>
      </c>
      <c r="CB296" s="46">
        <v>11.5</v>
      </c>
      <c r="CC296" s="46">
        <v>11.58</v>
      </c>
      <c r="CD296" s="46">
        <v>6.7670000000000003</v>
      </c>
      <c r="CE296" s="46">
        <v>30.757999999999999</v>
      </c>
      <c r="CF296" s="46">
        <v>0.88590000000000002</v>
      </c>
      <c r="CG296" s="46" t="s">
        <v>18</v>
      </c>
      <c r="CH296" s="46">
        <v>11.5</v>
      </c>
      <c r="CI296" s="46">
        <v>11.58</v>
      </c>
      <c r="CJ296" s="46">
        <v>6.5110000000000001</v>
      </c>
      <c r="CK296" s="46">
        <v>29.593</v>
      </c>
      <c r="CL296" s="46">
        <v>0.87749999999999995</v>
      </c>
      <c r="CM296" s="46" t="s">
        <v>18</v>
      </c>
      <c r="CN296" s="46">
        <v>11.5</v>
      </c>
      <c r="CO296" s="46">
        <v>11.59</v>
      </c>
      <c r="CP296" s="46">
        <v>6.524</v>
      </c>
      <c r="CQ296" s="46">
        <v>29.654</v>
      </c>
      <c r="CR296" s="46">
        <v>0.70109999999999995</v>
      </c>
      <c r="CS296" s="46" t="s">
        <v>18</v>
      </c>
    </row>
    <row r="297" spans="1:97" ht="15.75" customHeight="1" x14ac:dyDescent="0.25">
      <c r="A297" s="46" t="s">
        <v>122</v>
      </c>
      <c r="B297" s="46">
        <v>101</v>
      </c>
      <c r="C297" s="46">
        <v>108</v>
      </c>
      <c r="D297" s="46" t="s">
        <v>80</v>
      </c>
      <c r="E297" s="46">
        <v>9</v>
      </c>
      <c r="F297" s="46">
        <v>3</v>
      </c>
      <c r="G297" s="46">
        <v>6</v>
      </c>
      <c r="H297" s="46">
        <v>8.92</v>
      </c>
      <c r="I297" s="46">
        <v>9.25</v>
      </c>
      <c r="J297" s="46">
        <v>2.4E-2</v>
      </c>
      <c r="K297" s="46">
        <v>0.39400000000000002</v>
      </c>
      <c r="L297" s="46">
        <v>0.92869999999999997</v>
      </c>
      <c r="M297" s="46" t="s">
        <v>19</v>
      </c>
      <c r="N297" s="46">
        <v>8.92</v>
      </c>
      <c r="O297" s="46">
        <v>9.25</v>
      </c>
      <c r="P297" s="46">
        <v>5.6000000000000001E-2</v>
      </c>
      <c r="Q297" s="46">
        <v>0.92600000000000005</v>
      </c>
      <c r="R297" s="46">
        <v>0.92900000000000005</v>
      </c>
      <c r="S297" s="46" t="s">
        <v>19</v>
      </c>
      <c r="T297" s="46">
        <v>8.92</v>
      </c>
      <c r="U297" s="46">
        <v>9.25</v>
      </c>
      <c r="V297" s="46">
        <v>2.3E-2</v>
      </c>
      <c r="W297" s="46">
        <v>0.38600000000000001</v>
      </c>
      <c r="X297" s="46">
        <v>0.93469999999999998</v>
      </c>
      <c r="Y297" s="46" t="s">
        <v>19</v>
      </c>
      <c r="Z297" s="46">
        <v>8.92</v>
      </c>
      <c r="AA297" s="46">
        <v>9.25</v>
      </c>
      <c r="AB297" s="46">
        <v>9.0999999999999998E-2</v>
      </c>
      <c r="AC297" s="46">
        <v>1.52</v>
      </c>
      <c r="AD297" s="46">
        <v>0.9093</v>
      </c>
      <c r="AE297" s="46" t="s">
        <v>19</v>
      </c>
      <c r="AF297" s="46">
        <v>8.92</v>
      </c>
      <c r="AG297" s="46">
        <v>9.25</v>
      </c>
      <c r="AH297" s="46">
        <v>9.7000000000000003E-2</v>
      </c>
      <c r="AI297" s="46">
        <v>1.6180000000000001</v>
      </c>
      <c r="AJ297" s="46">
        <v>0.92879999999999996</v>
      </c>
      <c r="AK297" s="46" t="s">
        <v>19</v>
      </c>
      <c r="AL297" s="46">
        <v>8.92</v>
      </c>
      <c r="AM297" s="46">
        <v>9.25</v>
      </c>
      <c r="AN297" s="46">
        <v>9.9000000000000005E-2</v>
      </c>
      <c r="AO297" s="46">
        <v>1.655</v>
      </c>
      <c r="AP297" s="46">
        <v>0.90490000000000004</v>
      </c>
      <c r="AQ297" s="46" t="s">
        <v>19</v>
      </c>
      <c r="AR297" s="46">
        <v>8.92</v>
      </c>
      <c r="AS297" s="46">
        <v>9.25</v>
      </c>
      <c r="AT297" s="46">
        <v>0.74399999999999999</v>
      </c>
      <c r="AU297" s="46">
        <v>12.404999999999999</v>
      </c>
      <c r="AV297" s="46">
        <v>0.88390000000000002</v>
      </c>
      <c r="AW297" s="46" t="s">
        <v>19</v>
      </c>
      <c r="AX297" s="46">
        <v>8.92</v>
      </c>
      <c r="AY297" s="46">
        <v>9.25</v>
      </c>
      <c r="AZ297" s="46">
        <v>0.76800000000000002</v>
      </c>
      <c r="BA297" s="46">
        <v>12.792</v>
      </c>
      <c r="BB297" s="46">
        <v>0.91310000000000002</v>
      </c>
      <c r="BC297" s="46" t="s">
        <v>19</v>
      </c>
      <c r="BD297" s="46">
        <v>8.92</v>
      </c>
      <c r="BE297" s="46">
        <v>9.25</v>
      </c>
      <c r="BF297" s="46">
        <v>0.71299999999999997</v>
      </c>
      <c r="BG297" s="46">
        <v>11.881</v>
      </c>
      <c r="BH297" s="46">
        <v>0.88990000000000002</v>
      </c>
      <c r="BI297" s="46" t="s">
        <v>18</v>
      </c>
      <c r="BJ297" s="46">
        <v>8.92</v>
      </c>
      <c r="BK297" s="46">
        <v>9.25</v>
      </c>
      <c r="BL297" s="46">
        <v>1.516</v>
      </c>
      <c r="BM297" s="46">
        <v>25.271999999999998</v>
      </c>
      <c r="BN297" s="46">
        <v>0.84319999999999995</v>
      </c>
      <c r="BO297" s="46" t="s">
        <v>18</v>
      </c>
      <c r="BP297" s="46">
        <v>8.92</v>
      </c>
      <c r="BQ297" s="46">
        <v>9.25</v>
      </c>
      <c r="BR297" s="46">
        <v>1.48</v>
      </c>
      <c r="BS297" s="46">
        <v>24.667999999999999</v>
      </c>
      <c r="BT297" s="46">
        <v>0.88</v>
      </c>
      <c r="BU297" s="46" t="s">
        <v>18</v>
      </c>
      <c r="BV297" s="46">
        <v>8.93</v>
      </c>
      <c r="BW297" s="46">
        <v>9.25</v>
      </c>
      <c r="BX297" s="46">
        <v>1.415</v>
      </c>
      <c r="BY297" s="46">
        <v>23.582999999999998</v>
      </c>
      <c r="BZ297" s="46">
        <v>0.85629999999999995</v>
      </c>
      <c r="CA297" s="46" t="s">
        <v>18</v>
      </c>
      <c r="CB297" s="46">
        <v>8.92</v>
      </c>
      <c r="CC297" s="46">
        <v>9.25</v>
      </c>
      <c r="CD297" s="46">
        <v>1.8260000000000001</v>
      </c>
      <c r="CE297" s="46">
        <v>30.44</v>
      </c>
      <c r="CF297" s="46">
        <v>0.9032</v>
      </c>
      <c r="CG297" s="46" t="s">
        <v>19</v>
      </c>
      <c r="CH297" s="46">
        <v>8.92</v>
      </c>
      <c r="CI297" s="46">
        <v>9.25</v>
      </c>
      <c r="CJ297" s="46">
        <v>1.74</v>
      </c>
      <c r="CK297" s="46">
        <v>29</v>
      </c>
      <c r="CL297" s="46">
        <v>0.91569999999999996</v>
      </c>
      <c r="CM297" s="46" t="s">
        <v>19</v>
      </c>
      <c r="CN297" s="46">
        <v>8.93</v>
      </c>
      <c r="CO297" s="46">
        <v>9.25</v>
      </c>
      <c r="CP297" s="46">
        <v>1.7709999999999999</v>
      </c>
      <c r="CQ297" s="46">
        <v>29.51</v>
      </c>
      <c r="CR297" s="46">
        <v>0.80910000000000004</v>
      </c>
      <c r="CS297" s="46" t="s">
        <v>18</v>
      </c>
    </row>
    <row r="298" spans="1:97" ht="15.75" customHeight="1" x14ac:dyDescent="0.25">
      <c r="A298" s="46" t="s">
        <v>122</v>
      </c>
      <c r="B298" s="46">
        <v>101</v>
      </c>
      <c r="C298" s="46">
        <v>117</v>
      </c>
      <c r="D298" s="46" t="s">
        <v>81</v>
      </c>
      <c r="E298" s="46">
        <v>11.87</v>
      </c>
      <c r="F298" s="46">
        <v>3</v>
      </c>
      <c r="G298" s="46">
        <v>15</v>
      </c>
      <c r="H298" s="46">
        <v>11.75</v>
      </c>
      <c r="I298" s="46">
        <v>11.94</v>
      </c>
      <c r="J298" s="46">
        <v>0.86199999999999999</v>
      </c>
      <c r="K298" s="46">
        <v>5.7439999999999998</v>
      </c>
      <c r="L298" s="46">
        <v>0.90100000000000002</v>
      </c>
      <c r="M298" s="46" t="s">
        <v>19</v>
      </c>
      <c r="N298" s="46">
        <v>11.75</v>
      </c>
      <c r="O298" s="46">
        <v>11.94</v>
      </c>
      <c r="P298" s="46">
        <v>0.95099999999999996</v>
      </c>
      <c r="Q298" s="46">
        <v>6.3390000000000004</v>
      </c>
      <c r="R298" s="46">
        <v>0.92190000000000005</v>
      </c>
      <c r="S298" s="46" t="s">
        <v>19</v>
      </c>
      <c r="T298" s="46">
        <v>11.75</v>
      </c>
      <c r="U298" s="46">
        <v>11.95</v>
      </c>
      <c r="V298" s="46">
        <v>0.93500000000000005</v>
      </c>
      <c r="W298" s="46">
        <v>6.2329999999999997</v>
      </c>
      <c r="X298" s="46">
        <v>0.88119999999999998</v>
      </c>
      <c r="Y298" s="46" t="s">
        <v>19</v>
      </c>
      <c r="Z298" s="46">
        <v>11.76</v>
      </c>
      <c r="AA298" s="46">
        <v>11.95</v>
      </c>
      <c r="AB298" s="46">
        <v>1.0029999999999999</v>
      </c>
      <c r="AC298" s="46">
        <v>6.6859999999999999</v>
      </c>
      <c r="AD298" s="46">
        <v>0.89400000000000002</v>
      </c>
      <c r="AE298" s="46" t="s">
        <v>19</v>
      </c>
      <c r="AF298" s="46">
        <v>11.75</v>
      </c>
      <c r="AG298" s="46">
        <v>11.94</v>
      </c>
      <c r="AH298" s="46">
        <v>1.1319999999999999</v>
      </c>
      <c r="AI298" s="46">
        <v>7.5439999999999996</v>
      </c>
      <c r="AJ298" s="46">
        <v>0.90990000000000004</v>
      </c>
      <c r="AK298" s="46" t="s">
        <v>19</v>
      </c>
      <c r="AL298" s="46">
        <v>11.75</v>
      </c>
      <c r="AM298" s="46">
        <v>11.94</v>
      </c>
      <c r="AN298" s="46">
        <v>1.103</v>
      </c>
      <c r="AO298" s="46">
        <v>7.3540000000000001</v>
      </c>
      <c r="AP298" s="46">
        <v>0.88639999999999997</v>
      </c>
      <c r="AQ298" s="46" t="s">
        <v>19</v>
      </c>
      <c r="AR298" s="46">
        <v>11.75</v>
      </c>
      <c r="AS298" s="46">
        <v>11.95</v>
      </c>
      <c r="AT298" s="46">
        <v>2.0510000000000002</v>
      </c>
      <c r="AU298" s="46">
        <v>13.675000000000001</v>
      </c>
      <c r="AV298" s="46">
        <v>0.81179999999999997</v>
      </c>
      <c r="AW298" s="46" t="s">
        <v>18</v>
      </c>
      <c r="AX298" s="46">
        <v>11.76</v>
      </c>
      <c r="AY298" s="46">
        <v>11.95</v>
      </c>
      <c r="AZ298" s="46">
        <v>2.141</v>
      </c>
      <c r="BA298" s="46">
        <v>14.275</v>
      </c>
      <c r="BB298" s="46">
        <v>0.86929999999999996</v>
      </c>
      <c r="BC298" s="46" t="s">
        <v>19</v>
      </c>
      <c r="BD298" s="46">
        <v>11.76</v>
      </c>
      <c r="BE298" s="46">
        <v>11.95</v>
      </c>
      <c r="BF298" s="46">
        <v>2.0539999999999998</v>
      </c>
      <c r="BG298" s="46">
        <v>13.695</v>
      </c>
      <c r="BH298" s="46">
        <v>0.83530000000000004</v>
      </c>
      <c r="BI298" s="46" t="s">
        <v>18</v>
      </c>
      <c r="BJ298" s="46">
        <v>11.75</v>
      </c>
      <c r="BK298" s="46">
        <v>11.95</v>
      </c>
      <c r="BL298" s="46">
        <v>3.8159999999999998</v>
      </c>
      <c r="BM298" s="46">
        <v>25.442</v>
      </c>
      <c r="BN298" s="46">
        <v>0.87780000000000002</v>
      </c>
      <c r="BO298" s="46" t="s">
        <v>19</v>
      </c>
      <c r="BP298" s="46">
        <v>11.75</v>
      </c>
      <c r="BQ298" s="46">
        <v>11.95</v>
      </c>
      <c r="BR298" s="46">
        <v>3.718</v>
      </c>
      <c r="BS298" s="46">
        <v>24.79</v>
      </c>
      <c r="BT298" s="46">
        <v>0.90300000000000002</v>
      </c>
      <c r="BU298" s="46" t="s">
        <v>19</v>
      </c>
      <c r="BV298" s="46">
        <v>11.75</v>
      </c>
      <c r="BW298" s="46">
        <v>11.95</v>
      </c>
      <c r="BX298" s="46">
        <v>3.524</v>
      </c>
      <c r="BY298" s="46">
        <v>23.491</v>
      </c>
      <c r="BZ298" s="46">
        <v>0.85550000000000004</v>
      </c>
      <c r="CA298" s="46" t="s">
        <v>18</v>
      </c>
      <c r="CB298" s="46">
        <v>11.75</v>
      </c>
      <c r="CC298" s="46">
        <v>11.94</v>
      </c>
      <c r="CD298" s="46">
        <v>5.0519999999999996</v>
      </c>
      <c r="CE298" s="46">
        <v>33.68</v>
      </c>
      <c r="CF298" s="46">
        <v>0.90100000000000002</v>
      </c>
      <c r="CG298" s="46" t="s">
        <v>19</v>
      </c>
      <c r="CH298" s="46">
        <v>11.75</v>
      </c>
      <c r="CI298" s="46">
        <v>11.94</v>
      </c>
      <c r="CJ298" s="46">
        <v>4.798</v>
      </c>
      <c r="CK298" s="46">
        <v>31.988</v>
      </c>
      <c r="CL298" s="46">
        <v>0.9022</v>
      </c>
      <c r="CM298" s="46" t="s">
        <v>19</v>
      </c>
      <c r="CN298" s="46">
        <v>11.75</v>
      </c>
      <c r="CO298" s="46">
        <v>11.95</v>
      </c>
      <c r="CP298" s="46">
        <v>4.6070000000000002</v>
      </c>
      <c r="CQ298" s="46">
        <v>30.715</v>
      </c>
      <c r="CR298" s="46">
        <v>0.85389999999999999</v>
      </c>
      <c r="CS298" s="46" t="s">
        <v>18</v>
      </c>
    </row>
    <row r="299" spans="1:97" ht="15.75" customHeight="1" x14ac:dyDescent="0.25">
      <c r="A299" s="46" t="s">
        <v>122</v>
      </c>
      <c r="B299" s="46">
        <v>101</v>
      </c>
      <c r="C299" s="46">
        <v>117</v>
      </c>
      <c r="D299" s="46" t="s">
        <v>81</v>
      </c>
      <c r="E299" s="46">
        <v>11.87</v>
      </c>
      <c r="F299" s="46">
        <v>4</v>
      </c>
      <c r="G299" s="46">
        <v>15</v>
      </c>
      <c r="H299" s="46">
        <v>11.7</v>
      </c>
      <c r="I299" s="46">
        <v>12.23</v>
      </c>
      <c r="J299" s="46">
        <v>0.88700000000000001</v>
      </c>
      <c r="K299" s="46">
        <v>5.91</v>
      </c>
      <c r="L299" s="46">
        <v>0.92969999999999997</v>
      </c>
      <c r="M299" s="46" t="s">
        <v>19</v>
      </c>
      <c r="N299" s="46">
        <v>11.7</v>
      </c>
      <c r="O299" s="46">
        <v>12.23</v>
      </c>
      <c r="P299" s="46">
        <v>0.95</v>
      </c>
      <c r="Q299" s="46">
        <v>6.335</v>
      </c>
      <c r="R299" s="46">
        <v>0.95879999999999999</v>
      </c>
      <c r="S299" s="46" t="s">
        <v>19</v>
      </c>
      <c r="T299" s="46">
        <v>11.7</v>
      </c>
      <c r="U299" s="46">
        <v>12.23</v>
      </c>
      <c r="V299" s="46">
        <v>0.94499999999999995</v>
      </c>
      <c r="W299" s="46">
        <v>6.3019999999999996</v>
      </c>
      <c r="X299" s="46">
        <v>0.9425</v>
      </c>
      <c r="Y299" s="46" t="s">
        <v>19</v>
      </c>
      <c r="Z299" s="46">
        <v>11.71</v>
      </c>
      <c r="AA299" s="46">
        <v>12.23</v>
      </c>
      <c r="AB299" s="46">
        <v>1.0129999999999999</v>
      </c>
      <c r="AC299" s="46">
        <v>6.75</v>
      </c>
      <c r="AD299" s="46">
        <v>0.92269999999999996</v>
      </c>
      <c r="AE299" s="46" t="s">
        <v>18</v>
      </c>
      <c r="AF299" s="46">
        <v>11.7</v>
      </c>
      <c r="AG299" s="46">
        <v>12.23</v>
      </c>
      <c r="AH299" s="46">
        <v>1.1399999999999999</v>
      </c>
      <c r="AI299" s="46">
        <v>7.6020000000000003</v>
      </c>
      <c r="AJ299" s="46">
        <v>0.95140000000000002</v>
      </c>
      <c r="AK299" s="46" t="s">
        <v>19</v>
      </c>
      <c r="AL299" s="46">
        <v>11.7</v>
      </c>
      <c r="AM299" s="46">
        <v>12.23</v>
      </c>
      <c r="AN299" s="46">
        <v>1.1339999999999999</v>
      </c>
      <c r="AO299" s="46">
        <v>7.5570000000000004</v>
      </c>
      <c r="AP299" s="46">
        <v>0.93989999999999996</v>
      </c>
      <c r="AQ299" s="46" t="s">
        <v>19</v>
      </c>
      <c r="AR299" s="46">
        <v>11.7</v>
      </c>
      <c r="AS299" s="46">
        <v>12.24</v>
      </c>
      <c r="AT299" s="46">
        <v>2.1459999999999999</v>
      </c>
      <c r="AU299" s="46">
        <v>14.304</v>
      </c>
      <c r="AV299" s="46">
        <v>0.86</v>
      </c>
      <c r="AW299" s="46" t="s">
        <v>18</v>
      </c>
      <c r="AX299" s="46">
        <v>11.71</v>
      </c>
      <c r="AY299" s="46">
        <v>12.23</v>
      </c>
      <c r="AZ299" s="46">
        <v>2.16</v>
      </c>
      <c r="BA299" s="46">
        <v>14.401</v>
      </c>
      <c r="BB299" s="46">
        <v>0.93530000000000002</v>
      </c>
      <c r="BC299" s="46" t="s">
        <v>19</v>
      </c>
      <c r="BD299" s="46">
        <v>11.7</v>
      </c>
      <c r="BE299" s="46">
        <v>12.23</v>
      </c>
      <c r="BF299" s="46">
        <v>2.0990000000000002</v>
      </c>
      <c r="BG299" s="46">
        <v>13.997</v>
      </c>
      <c r="BH299" s="46">
        <v>0.90149999999999997</v>
      </c>
      <c r="BI299" s="46" t="s">
        <v>19</v>
      </c>
      <c r="BJ299" s="46">
        <v>11.7</v>
      </c>
      <c r="BK299" s="46">
        <v>12.23</v>
      </c>
      <c r="BL299" s="46">
        <v>3.7719999999999998</v>
      </c>
      <c r="BM299" s="46">
        <v>25.148</v>
      </c>
      <c r="BN299" s="46">
        <v>0.90239999999999998</v>
      </c>
      <c r="BO299" s="46" t="s">
        <v>18</v>
      </c>
      <c r="BP299" s="46">
        <v>11.7</v>
      </c>
      <c r="BQ299" s="46">
        <v>12.23</v>
      </c>
      <c r="BR299" s="46">
        <v>3.7309999999999999</v>
      </c>
      <c r="BS299" s="46">
        <v>24.873000000000001</v>
      </c>
      <c r="BT299" s="46">
        <v>0.90839999999999999</v>
      </c>
      <c r="BU299" s="46" t="s">
        <v>19</v>
      </c>
      <c r="BV299" s="46">
        <v>11.7</v>
      </c>
      <c r="BW299" s="46">
        <v>12.23</v>
      </c>
      <c r="BX299" s="46">
        <v>3.6760000000000002</v>
      </c>
      <c r="BY299" s="46">
        <v>24.504999999999999</v>
      </c>
      <c r="BZ299" s="46">
        <v>0.86890000000000001</v>
      </c>
      <c r="CA299" s="46" t="s">
        <v>18</v>
      </c>
      <c r="CB299" s="46">
        <v>11.7</v>
      </c>
      <c r="CC299" s="46">
        <v>12.23</v>
      </c>
      <c r="CD299" s="46">
        <v>5.0369999999999999</v>
      </c>
      <c r="CE299" s="46">
        <v>33.579000000000001</v>
      </c>
      <c r="CF299" s="46">
        <v>0.89870000000000005</v>
      </c>
      <c r="CG299" s="46" t="s">
        <v>18</v>
      </c>
      <c r="CH299" s="46">
        <v>11.7</v>
      </c>
      <c r="CI299" s="46">
        <v>12.23</v>
      </c>
      <c r="CJ299" s="46">
        <v>4.7549999999999999</v>
      </c>
      <c r="CK299" s="46">
        <v>31.698</v>
      </c>
      <c r="CL299" s="46">
        <v>0.90710000000000002</v>
      </c>
      <c r="CM299" s="46" t="s">
        <v>19</v>
      </c>
      <c r="CN299" s="46">
        <v>11.7</v>
      </c>
      <c r="CO299" s="46">
        <v>12.23</v>
      </c>
      <c r="CP299" s="46">
        <v>4.6260000000000003</v>
      </c>
      <c r="CQ299" s="46">
        <v>30.841999999999999</v>
      </c>
      <c r="CR299" s="46">
        <v>0.89329999999999998</v>
      </c>
      <c r="CS299" s="46" t="s">
        <v>18</v>
      </c>
    </row>
    <row r="300" spans="1:97" ht="15.75" customHeight="1" x14ac:dyDescent="0.25">
      <c r="A300" s="46" t="s">
        <v>122</v>
      </c>
      <c r="B300" s="46">
        <v>103</v>
      </c>
      <c r="C300" s="46">
        <v>117</v>
      </c>
      <c r="D300" s="46" t="s">
        <v>82</v>
      </c>
      <c r="E300" s="46">
        <v>9.8699999999999992</v>
      </c>
      <c r="F300" s="46">
        <v>4</v>
      </c>
      <c r="G300" s="46">
        <v>13</v>
      </c>
      <c r="H300" s="46">
        <v>9.68</v>
      </c>
      <c r="I300" s="46">
        <v>10.09</v>
      </c>
      <c r="J300" s="46">
        <v>0.76900000000000002</v>
      </c>
      <c r="K300" s="46">
        <v>5.9130000000000003</v>
      </c>
      <c r="L300" s="46">
        <v>0.90469999999999995</v>
      </c>
      <c r="M300" s="46" t="s">
        <v>19</v>
      </c>
      <c r="N300" s="46">
        <v>9.68</v>
      </c>
      <c r="O300" s="46">
        <v>10.09</v>
      </c>
      <c r="P300" s="46">
        <v>0.83699999999999997</v>
      </c>
      <c r="Q300" s="46">
        <v>6.4349999999999996</v>
      </c>
      <c r="R300" s="46">
        <v>0.92400000000000004</v>
      </c>
      <c r="S300" s="46" t="s">
        <v>19</v>
      </c>
      <c r="T300" s="46">
        <v>9.68</v>
      </c>
      <c r="U300" s="46">
        <v>10.09</v>
      </c>
      <c r="V300" s="46">
        <v>0.871</v>
      </c>
      <c r="W300" s="46">
        <v>6.702</v>
      </c>
      <c r="X300" s="46">
        <v>0.90949999999999998</v>
      </c>
      <c r="Y300" s="46" t="s">
        <v>18</v>
      </c>
      <c r="Z300" s="46">
        <v>9.68</v>
      </c>
      <c r="AA300" s="46">
        <v>10.09</v>
      </c>
      <c r="AB300" s="46">
        <v>0.89600000000000002</v>
      </c>
      <c r="AC300" s="46">
        <v>6.891</v>
      </c>
      <c r="AD300" s="46">
        <v>0.91279999999999994</v>
      </c>
      <c r="AE300" s="46" t="s">
        <v>18</v>
      </c>
      <c r="AF300" s="46">
        <v>9.68</v>
      </c>
      <c r="AG300" s="46">
        <v>10.09</v>
      </c>
      <c r="AH300" s="46">
        <v>0.98899999999999999</v>
      </c>
      <c r="AI300" s="46">
        <v>7.6109999999999998</v>
      </c>
      <c r="AJ300" s="46">
        <v>0.90290000000000004</v>
      </c>
      <c r="AK300" s="46" t="s">
        <v>19</v>
      </c>
      <c r="AL300" s="46">
        <v>9.68</v>
      </c>
      <c r="AM300" s="46">
        <v>10.09</v>
      </c>
      <c r="AN300" s="46">
        <v>1.032</v>
      </c>
      <c r="AO300" s="46">
        <v>7.9359999999999999</v>
      </c>
      <c r="AP300" s="46">
        <v>0.88139999999999996</v>
      </c>
      <c r="AQ300" s="46" t="s">
        <v>18</v>
      </c>
      <c r="AR300" s="46">
        <v>9.68</v>
      </c>
      <c r="AS300" s="46">
        <v>10.09</v>
      </c>
      <c r="AT300" s="46">
        <v>1.407</v>
      </c>
      <c r="AU300" s="46">
        <v>10.824999999999999</v>
      </c>
      <c r="AV300" s="46">
        <v>0.86170000000000002</v>
      </c>
      <c r="AW300" s="46" t="s">
        <v>18</v>
      </c>
      <c r="AX300" s="46">
        <v>9.67</v>
      </c>
      <c r="AY300" s="46">
        <v>10.09</v>
      </c>
      <c r="AZ300" s="46">
        <v>1.421</v>
      </c>
      <c r="BA300" s="46">
        <v>10.93</v>
      </c>
      <c r="BB300" s="46">
        <v>0.88759999999999994</v>
      </c>
      <c r="BC300" s="46" t="s">
        <v>18</v>
      </c>
      <c r="BD300" s="46">
        <v>9.68</v>
      </c>
      <c r="BE300" s="46">
        <v>10.09</v>
      </c>
      <c r="BF300" s="46">
        <v>1.383</v>
      </c>
      <c r="BG300" s="46">
        <v>10.638</v>
      </c>
      <c r="BH300" s="46">
        <v>0.87390000000000001</v>
      </c>
      <c r="BI300" s="46" t="s">
        <v>18</v>
      </c>
      <c r="BJ300" s="46">
        <v>9.67</v>
      </c>
      <c r="BK300" s="46">
        <v>10.09</v>
      </c>
      <c r="BL300" s="46">
        <v>2.282</v>
      </c>
      <c r="BM300" s="46">
        <v>17.553000000000001</v>
      </c>
      <c r="BN300" s="46">
        <v>0.87309999999999999</v>
      </c>
      <c r="BO300" s="46" t="s">
        <v>18</v>
      </c>
      <c r="BP300" s="46">
        <v>9.68</v>
      </c>
      <c r="BQ300" s="46">
        <v>10.09</v>
      </c>
      <c r="BR300" s="46">
        <v>2.194</v>
      </c>
      <c r="BS300" s="46">
        <v>16.876000000000001</v>
      </c>
      <c r="BT300" s="46">
        <v>0.87070000000000003</v>
      </c>
      <c r="BU300" s="46" t="s">
        <v>18</v>
      </c>
      <c r="BV300" s="46">
        <v>9.68</v>
      </c>
      <c r="BW300" s="46">
        <v>10.09</v>
      </c>
      <c r="BX300" s="46">
        <v>2.109</v>
      </c>
      <c r="BY300" s="46">
        <v>16.225000000000001</v>
      </c>
      <c r="BZ300" s="46">
        <v>0.81699999999999995</v>
      </c>
      <c r="CA300" s="46" t="s">
        <v>18</v>
      </c>
      <c r="CB300" s="46">
        <v>9.68</v>
      </c>
      <c r="CC300" s="46">
        <v>10.09</v>
      </c>
      <c r="CD300" s="46">
        <v>3.266</v>
      </c>
      <c r="CE300" s="46">
        <v>25.120999999999999</v>
      </c>
      <c r="CF300" s="46">
        <v>0.89090000000000003</v>
      </c>
      <c r="CG300" s="46" t="s">
        <v>18</v>
      </c>
      <c r="CH300" s="46">
        <v>9.68</v>
      </c>
      <c r="CI300" s="46">
        <v>10.09</v>
      </c>
      <c r="CJ300" s="46">
        <v>3.03</v>
      </c>
      <c r="CK300" s="46">
        <v>23.311</v>
      </c>
      <c r="CL300" s="46">
        <v>0.85670000000000002</v>
      </c>
      <c r="CM300" s="46" t="s">
        <v>18</v>
      </c>
      <c r="CN300" s="46">
        <v>9.68</v>
      </c>
      <c r="CO300" s="46">
        <v>10.09</v>
      </c>
      <c r="CP300" s="46">
        <v>2.86</v>
      </c>
      <c r="CQ300" s="46">
        <v>22.003</v>
      </c>
      <c r="CR300" s="46">
        <v>0.747</v>
      </c>
      <c r="CS300" s="46" t="s">
        <v>18</v>
      </c>
    </row>
    <row r="301" spans="1:97" ht="15.75" customHeight="1" x14ac:dyDescent="0.25">
      <c r="A301" s="46" t="s">
        <v>122</v>
      </c>
      <c r="B301" s="46">
        <v>106</v>
      </c>
      <c r="C301" s="46">
        <v>116</v>
      </c>
      <c r="D301" s="46" t="s">
        <v>83</v>
      </c>
      <c r="E301" s="46">
        <v>4.59</v>
      </c>
      <c r="F301" s="46">
        <v>2</v>
      </c>
      <c r="G301" s="46">
        <v>9</v>
      </c>
      <c r="H301" s="46">
        <v>4.4400000000000004</v>
      </c>
      <c r="I301" s="46">
        <v>4.7</v>
      </c>
      <c r="J301" s="46">
        <v>0.78400000000000003</v>
      </c>
      <c r="K301" s="46">
        <v>8.7159999999999993</v>
      </c>
      <c r="L301" s="46">
        <v>0.92469999999999997</v>
      </c>
      <c r="M301" s="46" t="s">
        <v>19</v>
      </c>
      <c r="N301" s="46">
        <v>4.4400000000000004</v>
      </c>
      <c r="O301" s="46">
        <v>4.7</v>
      </c>
      <c r="P301" s="46">
        <v>0.81499999999999995</v>
      </c>
      <c r="Q301" s="46">
        <v>9.0519999999999996</v>
      </c>
      <c r="R301" s="46">
        <v>0.96440000000000003</v>
      </c>
      <c r="S301" s="46" t="s">
        <v>19</v>
      </c>
      <c r="T301" s="46">
        <v>4.4400000000000004</v>
      </c>
      <c r="U301" s="46">
        <v>4.7</v>
      </c>
      <c r="V301" s="46">
        <v>0.83</v>
      </c>
      <c r="W301" s="46">
        <v>9.2200000000000006</v>
      </c>
      <c r="X301" s="46">
        <v>0.95099999999999996</v>
      </c>
      <c r="Y301" s="46" t="s">
        <v>19</v>
      </c>
      <c r="Z301" s="46">
        <v>4.4400000000000004</v>
      </c>
      <c r="AA301" s="46">
        <v>4.7</v>
      </c>
      <c r="AB301" s="46">
        <v>0.85699999999999998</v>
      </c>
      <c r="AC301" s="46">
        <v>9.5180000000000007</v>
      </c>
      <c r="AD301" s="46">
        <v>0.95609999999999995</v>
      </c>
      <c r="AE301" s="46" t="s">
        <v>19</v>
      </c>
      <c r="AF301" s="46">
        <v>4.4400000000000004</v>
      </c>
      <c r="AG301" s="46">
        <v>4.7</v>
      </c>
      <c r="AH301" s="46">
        <v>0.96699999999999997</v>
      </c>
      <c r="AI301" s="46">
        <v>10.749000000000001</v>
      </c>
      <c r="AJ301" s="46">
        <v>0.95630000000000004</v>
      </c>
      <c r="AK301" s="46" t="s">
        <v>19</v>
      </c>
      <c r="AL301" s="46">
        <v>4.4400000000000004</v>
      </c>
      <c r="AM301" s="46">
        <v>4.7</v>
      </c>
      <c r="AN301" s="46">
        <v>0.92800000000000005</v>
      </c>
      <c r="AO301" s="46">
        <v>10.314</v>
      </c>
      <c r="AP301" s="46">
        <v>0.94269999999999998</v>
      </c>
      <c r="AQ301" s="46" t="s">
        <v>19</v>
      </c>
      <c r="AR301" s="46">
        <v>4.4400000000000004</v>
      </c>
      <c r="AS301" s="46">
        <v>4.7</v>
      </c>
      <c r="AT301" s="46">
        <v>1.18</v>
      </c>
      <c r="AU301" s="46">
        <v>13.108000000000001</v>
      </c>
      <c r="AV301" s="46">
        <v>0.91549999999999998</v>
      </c>
      <c r="AW301" s="46" t="s">
        <v>18</v>
      </c>
      <c r="AX301" s="46">
        <v>4.4400000000000004</v>
      </c>
      <c r="AY301" s="46">
        <v>4.7</v>
      </c>
      <c r="AZ301" s="46">
        <v>1.147</v>
      </c>
      <c r="BA301" s="46">
        <v>12.746</v>
      </c>
      <c r="BB301" s="46">
        <v>0.96009999999999995</v>
      </c>
      <c r="BC301" s="46" t="s">
        <v>19</v>
      </c>
      <c r="BD301" s="46">
        <v>4.4400000000000004</v>
      </c>
      <c r="BE301" s="46">
        <v>4.7</v>
      </c>
      <c r="BF301" s="46">
        <v>1.103</v>
      </c>
      <c r="BG301" s="46">
        <v>12.255000000000001</v>
      </c>
      <c r="BH301" s="46">
        <v>0.94630000000000003</v>
      </c>
      <c r="BI301" s="46" t="s">
        <v>19</v>
      </c>
      <c r="BJ301" s="46">
        <v>4.43</v>
      </c>
      <c r="BK301" s="46">
        <v>4.6900000000000004</v>
      </c>
      <c r="BL301" s="46">
        <v>1.4690000000000001</v>
      </c>
      <c r="BM301" s="46">
        <v>16.327999999999999</v>
      </c>
      <c r="BN301" s="46">
        <v>0.94879999999999998</v>
      </c>
      <c r="BO301" s="46" t="s">
        <v>19</v>
      </c>
      <c r="BP301" s="46">
        <v>4.4400000000000004</v>
      </c>
      <c r="BQ301" s="46">
        <v>4.7</v>
      </c>
      <c r="BR301" s="46">
        <v>1.42</v>
      </c>
      <c r="BS301" s="46">
        <v>15.782</v>
      </c>
      <c r="BT301" s="46">
        <v>0.95240000000000002</v>
      </c>
      <c r="BU301" s="46" t="s">
        <v>19</v>
      </c>
      <c r="BV301" s="46">
        <v>4.4400000000000004</v>
      </c>
      <c r="BW301" s="46">
        <v>4.7</v>
      </c>
      <c r="BX301" s="46">
        <v>1.48</v>
      </c>
      <c r="BY301" s="46">
        <v>16.440000000000001</v>
      </c>
      <c r="BZ301" s="46">
        <v>0.94099999999999995</v>
      </c>
      <c r="CA301" s="46" t="s">
        <v>19</v>
      </c>
      <c r="CB301" s="46">
        <v>4.4400000000000004</v>
      </c>
      <c r="CC301" s="46">
        <v>4.7</v>
      </c>
      <c r="CD301" s="46">
        <v>1.915</v>
      </c>
      <c r="CE301" s="46">
        <v>21.282</v>
      </c>
      <c r="CF301" s="46">
        <v>0.94610000000000005</v>
      </c>
      <c r="CG301" s="46" t="s">
        <v>19</v>
      </c>
      <c r="CH301" s="46">
        <v>4.4400000000000004</v>
      </c>
      <c r="CI301" s="46">
        <v>4.7</v>
      </c>
      <c r="CJ301" s="46">
        <v>1.857</v>
      </c>
      <c r="CK301" s="46">
        <v>20.635999999999999</v>
      </c>
      <c r="CL301" s="46">
        <v>0.94410000000000005</v>
      </c>
      <c r="CM301" s="46" t="s">
        <v>19</v>
      </c>
      <c r="CN301" s="46">
        <v>4.43</v>
      </c>
      <c r="CO301" s="46">
        <v>4.7</v>
      </c>
      <c r="CP301" s="46">
        <v>1.8140000000000001</v>
      </c>
      <c r="CQ301" s="46">
        <v>20.158000000000001</v>
      </c>
      <c r="CR301" s="46">
        <v>0.95879999999999999</v>
      </c>
      <c r="CS301" s="46" t="s">
        <v>19</v>
      </c>
    </row>
    <row r="302" spans="1:97" ht="15.75" customHeight="1" x14ac:dyDescent="0.25">
      <c r="A302" s="46" t="s">
        <v>122</v>
      </c>
      <c r="B302" s="46">
        <v>106</v>
      </c>
      <c r="C302" s="46">
        <v>116</v>
      </c>
      <c r="D302" s="46" t="s">
        <v>83</v>
      </c>
      <c r="E302" s="46">
        <v>4.59</v>
      </c>
      <c r="F302" s="46">
        <v>3</v>
      </c>
      <c r="G302" s="46">
        <v>9</v>
      </c>
      <c r="H302" s="46">
        <v>4.4800000000000004</v>
      </c>
      <c r="I302" s="46">
        <v>4.66</v>
      </c>
      <c r="J302" s="46">
        <v>0.73799999999999999</v>
      </c>
      <c r="K302" s="46">
        <v>8.1989999999999998</v>
      </c>
      <c r="L302" s="46">
        <v>0.96099999999999997</v>
      </c>
      <c r="M302" s="46" t="s">
        <v>19</v>
      </c>
      <c r="N302" s="46">
        <v>4.4800000000000004</v>
      </c>
      <c r="O302" s="46">
        <v>4.66</v>
      </c>
      <c r="P302" s="46">
        <v>0.81299999999999994</v>
      </c>
      <c r="Q302" s="46">
        <v>9.0310000000000006</v>
      </c>
      <c r="R302" s="46">
        <v>0.97109999999999996</v>
      </c>
      <c r="S302" s="46" t="s">
        <v>19</v>
      </c>
      <c r="T302" s="46">
        <v>4.4800000000000004</v>
      </c>
      <c r="U302" s="46">
        <v>4.66</v>
      </c>
      <c r="V302" s="46">
        <v>0.80300000000000005</v>
      </c>
      <c r="W302" s="46">
        <v>8.9239999999999995</v>
      </c>
      <c r="X302" s="46">
        <v>0.96020000000000005</v>
      </c>
      <c r="Y302" s="46" t="s">
        <v>19</v>
      </c>
      <c r="Z302" s="46">
        <v>4.4800000000000004</v>
      </c>
      <c r="AA302" s="46">
        <v>4.6500000000000004</v>
      </c>
      <c r="AB302" s="46">
        <v>0.84</v>
      </c>
      <c r="AC302" s="46">
        <v>9.3360000000000003</v>
      </c>
      <c r="AD302" s="46">
        <v>0.96189999999999998</v>
      </c>
      <c r="AE302" s="46" t="s">
        <v>19</v>
      </c>
      <c r="AF302" s="46">
        <v>4.4800000000000004</v>
      </c>
      <c r="AG302" s="46">
        <v>4.6500000000000004</v>
      </c>
      <c r="AH302" s="46">
        <v>0.92800000000000005</v>
      </c>
      <c r="AI302" s="46">
        <v>10.316000000000001</v>
      </c>
      <c r="AJ302" s="46">
        <v>0.9496</v>
      </c>
      <c r="AK302" s="46" t="s">
        <v>19</v>
      </c>
      <c r="AL302" s="46">
        <v>4.4800000000000004</v>
      </c>
      <c r="AM302" s="46">
        <v>4.6500000000000004</v>
      </c>
      <c r="AN302" s="46">
        <v>0.89500000000000002</v>
      </c>
      <c r="AO302" s="46">
        <v>9.9440000000000008</v>
      </c>
      <c r="AP302" s="46">
        <v>0.96409999999999996</v>
      </c>
      <c r="AQ302" s="46" t="s">
        <v>19</v>
      </c>
      <c r="AR302" s="46">
        <v>4.4800000000000004</v>
      </c>
      <c r="AS302" s="46">
        <v>4.6500000000000004</v>
      </c>
      <c r="AT302" s="46">
        <v>1.163</v>
      </c>
      <c r="AU302" s="46">
        <v>12.917999999999999</v>
      </c>
      <c r="AV302" s="46">
        <v>0.96199999999999997</v>
      </c>
      <c r="AW302" s="46" t="s">
        <v>19</v>
      </c>
      <c r="AX302" s="46">
        <v>4.4800000000000004</v>
      </c>
      <c r="AY302" s="46">
        <v>4.6500000000000004</v>
      </c>
      <c r="AZ302" s="46">
        <v>1.1890000000000001</v>
      </c>
      <c r="BA302" s="46">
        <v>13.21</v>
      </c>
      <c r="BB302" s="46">
        <v>0.95889999999999997</v>
      </c>
      <c r="BC302" s="46" t="s">
        <v>19</v>
      </c>
      <c r="BD302" s="46">
        <v>4.4800000000000004</v>
      </c>
      <c r="BE302" s="46">
        <v>4.6500000000000004</v>
      </c>
      <c r="BF302" s="46">
        <v>1.129</v>
      </c>
      <c r="BG302" s="46">
        <v>12.542999999999999</v>
      </c>
      <c r="BH302" s="46">
        <v>0.96099999999999997</v>
      </c>
      <c r="BI302" s="46" t="s">
        <v>19</v>
      </c>
      <c r="BJ302" s="46">
        <v>4.47</v>
      </c>
      <c r="BK302" s="46">
        <v>4.6500000000000004</v>
      </c>
      <c r="BL302" s="46">
        <v>1.45</v>
      </c>
      <c r="BM302" s="46">
        <v>16.113</v>
      </c>
      <c r="BN302" s="46">
        <v>0.95850000000000002</v>
      </c>
      <c r="BO302" s="46" t="s">
        <v>19</v>
      </c>
      <c r="BP302" s="46">
        <v>4.4800000000000004</v>
      </c>
      <c r="BQ302" s="46">
        <v>4.66</v>
      </c>
      <c r="BR302" s="46">
        <v>1.41</v>
      </c>
      <c r="BS302" s="46">
        <v>15.667999999999999</v>
      </c>
      <c r="BT302" s="46">
        <v>0.96930000000000005</v>
      </c>
      <c r="BU302" s="46" t="s">
        <v>19</v>
      </c>
      <c r="BV302" s="46">
        <v>4.4800000000000004</v>
      </c>
      <c r="BW302" s="46">
        <v>4.6500000000000004</v>
      </c>
      <c r="BX302" s="46">
        <v>1.4179999999999999</v>
      </c>
      <c r="BY302" s="46">
        <v>15.753</v>
      </c>
      <c r="BZ302" s="46">
        <v>0.95830000000000004</v>
      </c>
      <c r="CA302" s="46" t="s">
        <v>19</v>
      </c>
      <c r="CB302" s="46">
        <v>4.4800000000000004</v>
      </c>
      <c r="CC302" s="46">
        <v>4.66</v>
      </c>
      <c r="CD302" s="46">
        <v>1.865</v>
      </c>
      <c r="CE302" s="46">
        <v>20.72</v>
      </c>
      <c r="CF302" s="46">
        <v>0.94089999999999996</v>
      </c>
      <c r="CG302" s="46" t="s">
        <v>19</v>
      </c>
      <c r="CH302" s="46">
        <v>4.4800000000000004</v>
      </c>
      <c r="CI302" s="46">
        <v>4.66</v>
      </c>
      <c r="CJ302" s="46">
        <v>1.7809999999999999</v>
      </c>
      <c r="CK302" s="46">
        <v>19.792999999999999</v>
      </c>
      <c r="CL302" s="46">
        <v>0.95420000000000005</v>
      </c>
      <c r="CM302" s="46" t="s">
        <v>19</v>
      </c>
      <c r="CN302" s="46">
        <v>4.4800000000000004</v>
      </c>
      <c r="CO302" s="46">
        <v>4.6500000000000004</v>
      </c>
      <c r="CP302" s="46">
        <v>1.764</v>
      </c>
      <c r="CQ302" s="46">
        <v>19.600000000000001</v>
      </c>
      <c r="CR302" s="46">
        <v>0.95779999999999998</v>
      </c>
      <c r="CS302" s="46" t="s">
        <v>19</v>
      </c>
    </row>
    <row r="303" spans="1:97" ht="15.75" customHeight="1" x14ac:dyDescent="0.25">
      <c r="A303" s="46" t="s">
        <v>122</v>
      </c>
      <c r="B303" s="46">
        <v>109</v>
      </c>
      <c r="C303" s="46">
        <v>116</v>
      </c>
      <c r="D303" s="46" t="s">
        <v>84</v>
      </c>
      <c r="E303" s="46">
        <v>3.59</v>
      </c>
      <c r="F303" s="46">
        <v>2</v>
      </c>
      <c r="G303" s="46">
        <v>6</v>
      </c>
      <c r="H303" s="46">
        <v>3.49</v>
      </c>
      <c r="I303" s="46">
        <v>3.79</v>
      </c>
      <c r="J303" s="46">
        <v>0.82899999999999996</v>
      </c>
      <c r="K303" s="46">
        <v>13.815</v>
      </c>
      <c r="L303" s="46">
        <v>0.91910000000000003</v>
      </c>
      <c r="M303" s="46" t="s">
        <v>19</v>
      </c>
      <c r="N303" s="46">
        <v>3.49</v>
      </c>
      <c r="O303" s="46">
        <v>3.79</v>
      </c>
      <c r="P303" s="46">
        <v>0.86799999999999999</v>
      </c>
      <c r="Q303" s="46">
        <v>14.475</v>
      </c>
      <c r="R303" s="46">
        <v>0.97109999999999996</v>
      </c>
      <c r="S303" s="46" t="s">
        <v>19</v>
      </c>
      <c r="T303" s="46">
        <v>3.49</v>
      </c>
      <c r="U303" s="46">
        <v>3.79</v>
      </c>
      <c r="V303" s="46">
        <v>0.86199999999999999</v>
      </c>
      <c r="W303" s="46">
        <v>14.361000000000001</v>
      </c>
      <c r="X303" s="46">
        <v>0.96340000000000003</v>
      </c>
      <c r="Y303" s="46" t="s">
        <v>19</v>
      </c>
      <c r="Z303" s="46">
        <v>3.49</v>
      </c>
      <c r="AA303" s="46">
        <v>3.79</v>
      </c>
      <c r="AB303" s="46">
        <v>0.94399999999999995</v>
      </c>
      <c r="AC303" s="46">
        <v>15.734999999999999</v>
      </c>
      <c r="AD303" s="46">
        <v>0.95499999999999996</v>
      </c>
      <c r="AE303" s="46" t="s">
        <v>19</v>
      </c>
      <c r="AF303" s="46">
        <v>3.49</v>
      </c>
      <c r="AG303" s="46">
        <v>3.79</v>
      </c>
      <c r="AH303" s="46">
        <v>1.012</v>
      </c>
      <c r="AI303" s="46">
        <v>16.866</v>
      </c>
      <c r="AJ303" s="46">
        <v>0.96479999999999999</v>
      </c>
      <c r="AK303" s="46" t="s">
        <v>19</v>
      </c>
      <c r="AL303" s="46">
        <v>3.49</v>
      </c>
      <c r="AM303" s="46">
        <v>3.79</v>
      </c>
      <c r="AN303" s="46">
        <v>1.012</v>
      </c>
      <c r="AO303" s="46">
        <v>16.861000000000001</v>
      </c>
      <c r="AP303" s="46">
        <v>0.95199999999999996</v>
      </c>
      <c r="AQ303" s="46" t="s">
        <v>19</v>
      </c>
      <c r="AR303" s="46">
        <v>3.49</v>
      </c>
      <c r="AS303" s="46">
        <v>3.79</v>
      </c>
      <c r="AT303" s="46">
        <v>1.2749999999999999</v>
      </c>
      <c r="AU303" s="46">
        <v>21.242999999999999</v>
      </c>
      <c r="AV303" s="46">
        <v>0.94120000000000004</v>
      </c>
      <c r="AW303" s="46" t="s">
        <v>19</v>
      </c>
      <c r="AX303" s="46">
        <v>3.49</v>
      </c>
      <c r="AY303" s="46">
        <v>3.79</v>
      </c>
      <c r="AZ303" s="46">
        <v>1.264</v>
      </c>
      <c r="BA303" s="46">
        <v>21.059000000000001</v>
      </c>
      <c r="BB303" s="46">
        <v>0.96599999999999997</v>
      </c>
      <c r="BC303" s="46" t="s">
        <v>19</v>
      </c>
      <c r="BD303" s="46">
        <v>3.49</v>
      </c>
      <c r="BE303" s="46">
        <v>3.79</v>
      </c>
      <c r="BF303" s="46">
        <v>1.24</v>
      </c>
      <c r="BG303" s="46">
        <v>20.675000000000001</v>
      </c>
      <c r="BH303" s="46">
        <v>0.96120000000000005</v>
      </c>
      <c r="BI303" s="46" t="s">
        <v>19</v>
      </c>
      <c r="BJ303" s="46">
        <v>3.48</v>
      </c>
      <c r="BK303" s="46">
        <v>3.79</v>
      </c>
      <c r="BL303" s="46">
        <v>1.5529999999999999</v>
      </c>
      <c r="BM303" s="46">
        <v>25.887</v>
      </c>
      <c r="BN303" s="46">
        <v>0.9597</v>
      </c>
      <c r="BO303" s="46" t="s">
        <v>19</v>
      </c>
      <c r="BP303" s="46">
        <v>3.49</v>
      </c>
      <c r="BQ303" s="46">
        <v>3.79</v>
      </c>
      <c r="BR303" s="46">
        <v>1.4910000000000001</v>
      </c>
      <c r="BS303" s="46">
        <v>24.855</v>
      </c>
      <c r="BT303" s="46">
        <v>0.96389999999999998</v>
      </c>
      <c r="BU303" s="46" t="s">
        <v>19</v>
      </c>
      <c r="BV303" s="46">
        <v>3.49</v>
      </c>
      <c r="BW303" s="46">
        <v>3.79</v>
      </c>
      <c r="BX303" s="46">
        <v>1.5389999999999999</v>
      </c>
      <c r="BY303" s="46">
        <v>25.649000000000001</v>
      </c>
      <c r="BZ303" s="46">
        <v>0.96740000000000004</v>
      </c>
      <c r="CA303" s="46" t="s">
        <v>19</v>
      </c>
      <c r="CB303" s="46">
        <v>3.49</v>
      </c>
      <c r="CC303" s="46">
        <v>3.79</v>
      </c>
      <c r="CD303" s="46">
        <v>1.7310000000000001</v>
      </c>
      <c r="CE303" s="46">
        <v>28.853000000000002</v>
      </c>
      <c r="CF303" s="46">
        <v>0.9617</v>
      </c>
      <c r="CG303" s="46" t="s">
        <v>19</v>
      </c>
      <c r="CH303" s="46">
        <v>3.49</v>
      </c>
      <c r="CI303" s="46">
        <v>3.79</v>
      </c>
      <c r="CJ303" s="46">
        <v>1.68</v>
      </c>
      <c r="CK303" s="46">
        <v>28.004999999999999</v>
      </c>
      <c r="CL303" s="46">
        <v>0.96619999999999995</v>
      </c>
      <c r="CM303" s="46" t="s">
        <v>19</v>
      </c>
      <c r="CN303" s="46">
        <v>3.49</v>
      </c>
      <c r="CO303" s="46">
        <v>3.79</v>
      </c>
      <c r="CP303" s="46">
        <v>1.637</v>
      </c>
      <c r="CQ303" s="46">
        <v>27.277999999999999</v>
      </c>
      <c r="CR303" s="46">
        <v>0.96609999999999996</v>
      </c>
      <c r="CS303" s="46" t="s">
        <v>19</v>
      </c>
    </row>
    <row r="304" spans="1:97" ht="15.75" customHeight="1" x14ac:dyDescent="0.25">
      <c r="A304" s="46" t="s">
        <v>122</v>
      </c>
      <c r="B304" s="46">
        <v>109</v>
      </c>
      <c r="C304" s="46">
        <v>117</v>
      </c>
      <c r="D304" s="46" t="s">
        <v>85</v>
      </c>
      <c r="E304" s="46">
        <v>5.55</v>
      </c>
      <c r="F304" s="46">
        <v>2</v>
      </c>
      <c r="G304" s="46">
        <v>7</v>
      </c>
      <c r="H304" s="46">
        <v>5.32</v>
      </c>
      <c r="I304" s="46">
        <v>5.61</v>
      </c>
      <c r="J304" s="46">
        <v>0.82899999999999996</v>
      </c>
      <c r="K304" s="46">
        <v>11.849</v>
      </c>
      <c r="L304" s="46">
        <v>0.89239999999999997</v>
      </c>
      <c r="M304" s="46" t="s">
        <v>18</v>
      </c>
      <c r="N304" s="46">
        <v>5.32</v>
      </c>
      <c r="O304" s="46">
        <v>5.61</v>
      </c>
      <c r="P304" s="46">
        <v>0.82599999999999996</v>
      </c>
      <c r="Q304" s="46">
        <v>11.8</v>
      </c>
      <c r="R304" s="46">
        <v>0.92889999999999995</v>
      </c>
      <c r="S304" s="46" t="s">
        <v>18</v>
      </c>
      <c r="T304" s="46">
        <v>5.32</v>
      </c>
      <c r="U304" s="46">
        <v>5.61</v>
      </c>
      <c r="V304" s="46">
        <v>0.79500000000000004</v>
      </c>
      <c r="W304" s="46">
        <v>11.358000000000001</v>
      </c>
      <c r="X304" s="46">
        <v>0.89119999999999999</v>
      </c>
      <c r="Y304" s="46" t="s">
        <v>18</v>
      </c>
      <c r="Z304" s="46">
        <v>5.32</v>
      </c>
      <c r="AA304" s="46">
        <v>5.6</v>
      </c>
      <c r="AB304" s="46">
        <v>0.89200000000000002</v>
      </c>
      <c r="AC304" s="46">
        <v>12.743</v>
      </c>
      <c r="AD304" s="46">
        <v>0.88959999999999995</v>
      </c>
      <c r="AE304" s="46" t="s">
        <v>18</v>
      </c>
      <c r="AF304" s="46">
        <v>5.32</v>
      </c>
      <c r="AG304" s="46">
        <v>5.6</v>
      </c>
      <c r="AH304" s="46">
        <v>0.996</v>
      </c>
      <c r="AI304" s="46">
        <v>14.23</v>
      </c>
      <c r="AJ304" s="46">
        <v>0.92110000000000003</v>
      </c>
      <c r="AK304" s="46" t="s">
        <v>18</v>
      </c>
      <c r="AL304" s="46">
        <v>5.32</v>
      </c>
      <c r="AM304" s="46">
        <v>5.6</v>
      </c>
      <c r="AN304" s="46">
        <v>0.94499999999999995</v>
      </c>
      <c r="AO304" s="46">
        <v>13.496</v>
      </c>
      <c r="AP304" s="46">
        <v>0.89459999999999995</v>
      </c>
      <c r="AQ304" s="46" t="s">
        <v>18</v>
      </c>
      <c r="AR304" s="46">
        <v>5.32</v>
      </c>
      <c r="AS304" s="46">
        <v>5.6</v>
      </c>
      <c r="AT304" s="46">
        <v>1.369</v>
      </c>
      <c r="AU304" s="46">
        <v>19.562000000000001</v>
      </c>
      <c r="AV304" s="46">
        <v>0.84919999999999995</v>
      </c>
      <c r="AW304" s="46" t="s">
        <v>18</v>
      </c>
      <c r="AX304" s="46">
        <v>5.32</v>
      </c>
      <c r="AY304" s="46">
        <v>5.6</v>
      </c>
      <c r="AZ304" s="46">
        <v>1.333</v>
      </c>
      <c r="BA304" s="46">
        <v>19.045000000000002</v>
      </c>
      <c r="BB304" s="46">
        <v>0.9052</v>
      </c>
      <c r="BC304" s="46" t="s">
        <v>18</v>
      </c>
      <c r="BD304" s="46">
        <v>5.32</v>
      </c>
      <c r="BE304" s="46">
        <v>5.6</v>
      </c>
      <c r="BF304" s="46">
        <v>1.3049999999999999</v>
      </c>
      <c r="BG304" s="46">
        <v>18.637</v>
      </c>
      <c r="BH304" s="46">
        <v>0.87150000000000005</v>
      </c>
      <c r="BI304" s="46" t="s">
        <v>18</v>
      </c>
      <c r="BJ304" s="46">
        <v>5.32</v>
      </c>
      <c r="BK304" s="46">
        <v>5.61</v>
      </c>
      <c r="BL304" s="46">
        <v>2.0070000000000001</v>
      </c>
      <c r="BM304" s="46">
        <v>28.67</v>
      </c>
      <c r="BN304" s="46">
        <v>0.88290000000000002</v>
      </c>
      <c r="BO304" s="46" t="s">
        <v>18</v>
      </c>
      <c r="BP304" s="46">
        <v>5.32</v>
      </c>
      <c r="BQ304" s="46">
        <v>5.61</v>
      </c>
      <c r="BR304" s="46">
        <v>1.992</v>
      </c>
      <c r="BS304" s="46">
        <v>28.452000000000002</v>
      </c>
      <c r="BT304" s="46">
        <v>0.87660000000000005</v>
      </c>
      <c r="BU304" s="46" t="s">
        <v>18</v>
      </c>
      <c r="BV304" s="46">
        <v>5.32</v>
      </c>
      <c r="BW304" s="46">
        <v>5.6</v>
      </c>
      <c r="BX304" s="46">
        <v>1.9950000000000001</v>
      </c>
      <c r="BY304" s="46">
        <v>28.507000000000001</v>
      </c>
      <c r="BZ304" s="46">
        <v>0.86270000000000002</v>
      </c>
      <c r="CA304" s="46" t="s">
        <v>18</v>
      </c>
      <c r="CB304" s="46">
        <v>5.32</v>
      </c>
      <c r="CC304" s="46">
        <v>5.6</v>
      </c>
      <c r="CD304" s="46">
        <v>2.2250000000000001</v>
      </c>
      <c r="CE304" s="46">
        <v>31.792000000000002</v>
      </c>
      <c r="CF304" s="46">
        <v>0.85029999999999994</v>
      </c>
      <c r="CG304" s="46" t="s">
        <v>18</v>
      </c>
      <c r="CH304" s="46">
        <v>5.32</v>
      </c>
      <c r="CI304" s="46">
        <v>5.61</v>
      </c>
      <c r="CJ304" s="46">
        <v>2.2149999999999999</v>
      </c>
      <c r="CK304" s="46">
        <v>31.648</v>
      </c>
      <c r="CL304" s="46">
        <v>0.86770000000000003</v>
      </c>
      <c r="CM304" s="46" t="s">
        <v>18</v>
      </c>
      <c r="CN304" s="46">
        <v>5.32</v>
      </c>
      <c r="CO304" s="46">
        <v>5.6</v>
      </c>
      <c r="CP304" s="46">
        <v>2.2200000000000002</v>
      </c>
      <c r="CQ304" s="46">
        <v>31.721</v>
      </c>
      <c r="CR304" s="46">
        <v>0.84019999999999995</v>
      </c>
      <c r="CS304" s="46" t="s">
        <v>18</v>
      </c>
    </row>
    <row r="305" spans="1:97" ht="15.75" customHeight="1" x14ac:dyDescent="0.25">
      <c r="A305" s="46" t="s">
        <v>122</v>
      </c>
      <c r="B305" s="46">
        <v>117</v>
      </c>
      <c r="C305" s="46">
        <v>121</v>
      </c>
      <c r="D305" s="46" t="s">
        <v>86</v>
      </c>
      <c r="E305" s="46">
        <v>13.46</v>
      </c>
      <c r="F305" s="46">
        <v>1</v>
      </c>
      <c r="G305" s="46">
        <v>3</v>
      </c>
      <c r="H305" s="46">
        <v>13.35</v>
      </c>
      <c r="I305" s="46">
        <v>13.69</v>
      </c>
      <c r="J305" s="46">
        <v>5.8999999999999997E-2</v>
      </c>
      <c r="K305" s="46">
        <v>1.9830000000000001</v>
      </c>
      <c r="L305" s="46">
        <v>0.87819999999999998</v>
      </c>
      <c r="M305" s="46" t="s">
        <v>18</v>
      </c>
      <c r="N305" s="46">
        <v>13.35</v>
      </c>
      <c r="O305" s="46">
        <v>13.69</v>
      </c>
      <c r="P305" s="46">
        <v>3.3000000000000002E-2</v>
      </c>
      <c r="Q305" s="46">
        <v>1.0960000000000001</v>
      </c>
      <c r="R305" s="46">
        <v>0.88629999999999998</v>
      </c>
      <c r="S305" s="46" t="s">
        <v>18</v>
      </c>
      <c r="T305" s="46">
        <v>13.35</v>
      </c>
      <c r="U305" s="46">
        <v>13.69</v>
      </c>
      <c r="V305" s="46">
        <v>4.1000000000000002E-2</v>
      </c>
      <c r="W305" s="46">
        <v>1.375</v>
      </c>
      <c r="X305" s="46">
        <v>0.9022</v>
      </c>
      <c r="Y305" s="46" t="s">
        <v>18</v>
      </c>
      <c r="Z305" s="46">
        <v>13.35</v>
      </c>
      <c r="AA305" s="46">
        <v>13.69</v>
      </c>
      <c r="AB305" s="46">
        <v>4.7E-2</v>
      </c>
      <c r="AC305" s="46">
        <v>1.5820000000000001</v>
      </c>
      <c r="AD305" s="46">
        <v>0.87960000000000005</v>
      </c>
      <c r="AE305" s="46" t="s">
        <v>18</v>
      </c>
      <c r="AF305" s="46">
        <v>13.35</v>
      </c>
      <c r="AG305" s="46">
        <v>13.7</v>
      </c>
      <c r="AH305" s="46">
        <v>7.5999999999999998E-2</v>
      </c>
      <c r="AI305" s="46">
        <v>2.5270000000000001</v>
      </c>
      <c r="AJ305" s="46">
        <v>0.88670000000000004</v>
      </c>
      <c r="AK305" s="46" t="s">
        <v>18</v>
      </c>
      <c r="AL305" s="46">
        <v>13.34</v>
      </c>
      <c r="AM305" s="46">
        <v>13.69</v>
      </c>
      <c r="AN305" s="46">
        <v>0.03</v>
      </c>
      <c r="AO305" s="46">
        <v>1.0129999999999999</v>
      </c>
      <c r="AP305" s="46">
        <v>0.90659999999999996</v>
      </c>
      <c r="AQ305" s="46" t="s">
        <v>18</v>
      </c>
      <c r="AR305" s="46">
        <v>13.35</v>
      </c>
      <c r="AS305" s="46">
        <v>13.7</v>
      </c>
      <c r="AT305" s="46">
        <v>8.1000000000000003E-2</v>
      </c>
      <c r="AU305" s="46">
        <v>2.698</v>
      </c>
      <c r="AV305" s="46">
        <v>0.92020000000000002</v>
      </c>
      <c r="AW305" s="46" t="s">
        <v>18</v>
      </c>
      <c r="AX305" s="46">
        <v>13.35</v>
      </c>
      <c r="AY305" s="46">
        <v>13.69</v>
      </c>
      <c r="AZ305" s="46">
        <v>4.3999999999999997E-2</v>
      </c>
      <c r="BA305" s="46">
        <v>1.4590000000000001</v>
      </c>
      <c r="BB305" s="46">
        <v>0.91139999999999999</v>
      </c>
      <c r="BC305" s="46" t="s">
        <v>18</v>
      </c>
      <c r="BD305" s="46">
        <v>13.35</v>
      </c>
      <c r="BE305" s="46">
        <v>13.69</v>
      </c>
      <c r="BF305" s="46">
        <v>5.5E-2</v>
      </c>
      <c r="BG305" s="46">
        <v>1.8440000000000001</v>
      </c>
      <c r="BH305" s="46">
        <v>0.9234</v>
      </c>
      <c r="BI305" s="46" t="s">
        <v>18</v>
      </c>
      <c r="BJ305" s="46">
        <v>13.35</v>
      </c>
      <c r="BK305" s="46">
        <v>13.7</v>
      </c>
      <c r="BL305" s="46">
        <v>0.219</v>
      </c>
      <c r="BM305" s="46">
        <v>7.2869999999999999</v>
      </c>
      <c r="BN305" s="46">
        <v>0.91969999999999996</v>
      </c>
      <c r="BO305" s="46" t="s">
        <v>18</v>
      </c>
      <c r="BP305" s="46">
        <v>13.35</v>
      </c>
      <c r="BQ305" s="46">
        <v>13.69</v>
      </c>
      <c r="BR305" s="46">
        <v>0.193</v>
      </c>
      <c r="BS305" s="46">
        <v>6.43</v>
      </c>
      <c r="BT305" s="46">
        <v>0.92430000000000001</v>
      </c>
      <c r="BU305" s="46" t="s">
        <v>18</v>
      </c>
      <c r="BV305" s="46">
        <v>13.35</v>
      </c>
      <c r="BW305" s="46">
        <v>13.69</v>
      </c>
      <c r="BX305" s="46">
        <v>0.20100000000000001</v>
      </c>
      <c r="BY305" s="46">
        <v>6.7130000000000001</v>
      </c>
      <c r="BZ305" s="46">
        <v>0.92279999999999995</v>
      </c>
      <c r="CA305" s="46" t="s">
        <v>18</v>
      </c>
      <c r="CB305" s="46">
        <v>13.34</v>
      </c>
      <c r="CC305" s="46">
        <v>13.69</v>
      </c>
      <c r="CD305" s="46">
        <v>0.86399999999999999</v>
      </c>
      <c r="CE305" s="46">
        <v>28.812000000000001</v>
      </c>
      <c r="CF305" s="46">
        <v>0.86509999999999998</v>
      </c>
      <c r="CG305" s="46" t="s">
        <v>18</v>
      </c>
      <c r="CH305" s="46">
        <v>13.35</v>
      </c>
      <c r="CI305" s="46">
        <v>13.69</v>
      </c>
      <c r="CJ305" s="46">
        <v>0.82199999999999995</v>
      </c>
      <c r="CK305" s="46">
        <v>27.4</v>
      </c>
      <c r="CL305" s="46">
        <v>0.91100000000000003</v>
      </c>
      <c r="CM305" s="46" t="s">
        <v>18</v>
      </c>
      <c r="CN305" s="46">
        <v>13.35</v>
      </c>
      <c r="CO305" s="46">
        <v>13.69</v>
      </c>
      <c r="CP305" s="46">
        <v>0.83299999999999996</v>
      </c>
      <c r="CQ305" s="46">
        <v>27.777999999999999</v>
      </c>
      <c r="CR305" s="46">
        <v>0.9163</v>
      </c>
      <c r="CS305" s="46" t="s">
        <v>18</v>
      </c>
    </row>
    <row r="306" spans="1:97" ht="15.75" customHeight="1" x14ac:dyDescent="0.25">
      <c r="A306" s="46" t="s">
        <v>122</v>
      </c>
      <c r="B306" s="46">
        <v>117</v>
      </c>
      <c r="C306" s="46">
        <v>138</v>
      </c>
      <c r="D306" s="46" t="s">
        <v>87</v>
      </c>
      <c r="E306" s="46">
        <v>9.91</v>
      </c>
      <c r="F306" s="46">
        <v>4</v>
      </c>
      <c r="G306" s="46">
        <v>19</v>
      </c>
      <c r="H306" s="46">
        <v>9.84</v>
      </c>
      <c r="I306" s="46">
        <v>10</v>
      </c>
      <c r="J306" s="46">
        <v>0.36399999999999999</v>
      </c>
      <c r="K306" s="46">
        <v>1.9159999999999999</v>
      </c>
      <c r="L306" s="46">
        <v>0.93500000000000005</v>
      </c>
      <c r="M306" s="46" t="s">
        <v>19</v>
      </c>
      <c r="N306" s="46">
        <v>9.85</v>
      </c>
      <c r="O306" s="46">
        <v>10</v>
      </c>
      <c r="P306" s="46">
        <v>0.40699999999999997</v>
      </c>
      <c r="Q306" s="46">
        <v>2.1429999999999998</v>
      </c>
      <c r="R306" s="46">
        <v>0.92420000000000002</v>
      </c>
      <c r="S306" s="46" t="s">
        <v>19</v>
      </c>
      <c r="T306" s="46">
        <v>9.85</v>
      </c>
      <c r="U306" s="46">
        <v>10</v>
      </c>
      <c r="V306" s="46">
        <v>0.38400000000000001</v>
      </c>
      <c r="W306" s="46">
        <v>2.0190000000000001</v>
      </c>
      <c r="X306" s="46">
        <v>0.92249999999999999</v>
      </c>
      <c r="Y306" s="46" t="s">
        <v>18</v>
      </c>
      <c r="Z306" s="46">
        <v>9.84</v>
      </c>
      <c r="AA306" s="46">
        <v>9.99</v>
      </c>
      <c r="AB306" s="46">
        <v>0.74</v>
      </c>
      <c r="AC306" s="46">
        <v>3.895</v>
      </c>
      <c r="AD306" s="46">
        <v>0.92179999999999995</v>
      </c>
      <c r="AE306" s="46" t="s">
        <v>19</v>
      </c>
      <c r="AF306" s="46">
        <v>9.84</v>
      </c>
      <c r="AG306" s="46">
        <v>9.99</v>
      </c>
      <c r="AH306" s="46">
        <v>0.80500000000000005</v>
      </c>
      <c r="AI306" s="46">
        <v>4.2350000000000003</v>
      </c>
      <c r="AJ306" s="46">
        <v>0.91739999999999999</v>
      </c>
      <c r="AK306" s="46" t="s">
        <v>19</v>
      </c>
      <c r="AL306" s="46">
        <v>9.84</v>
      </c>
      <c r="AM306" s="46">
        <v>9.99</v>
      </c>
      <c r="AN306" s="46">
        <v>0.88400000000000001</v>
      </c>
      <c r="AO306" s="46">
        <v>4.6509999999999998</v>
      </c>
      <c r="AP306" s="46">
        <v>0.92169999999999996</v>
      </c>
      <c r="AQ306" s="46" t="s">
        <v>18</v>
      </c>
      <c r="AR306" s="46">
        <v>9.84</v>
      </c>
      <c r="AS306" s="46">
        <v>9.99</v>
      </c>
      <c r="AT306" s="46">
        <v>2.4380000000000002</v>
      </c>
      <c r="AU306" s="46">
        <v>12.83</v>
      </c>
      <c r="AV306" s="46">
        <v>0.90100000000000002</v>
      </c>
      <c r="AW306" s="46" t="s">
        <v>19</v>
      </c>
      <c r="AX306" s="46">
        <v>9.84</v>
      </c>
      <c r="AY306" s="46">
        <v>9.99</v>
      </c>
      <c r="AZ306" s="46">
        <v>2.4329999999999998</v>
      </c>
      <c r="BA306" s="46">
        <v>12.804</v>
      </c>
      <c r="BB306" s="46">
        <v>0.90900000000000003</v>
      </c>
      <c r="BC306" s="46" t="s">
        <v>19</v>
      </c>
      <c r="BD306" s="46">
        <v>9.85</v>
      </c>
      <c r="BE306" s="46">
        <v>10</v>
      </c>
      <c r="BF306" s="46">
        <v>2.355</v>
      </c>
      <c r="BG306" s="46">
        <v>12.393000000000001</v>
      </c>
      <c r="BH306" s="46">
        <v>0.90769999999999995</v>
      </c>
      <c r="BI306" s="46" t="s">
        <v>18</v>
      </c>
      <c r="BJ306" s="46">
        <v>9.85</v>
      </c>
      <c r="BK306" s="46">
        <v>10</v>
      </c>
      <c r="BL306" s="46">
        <v>3.4929999999999999</v>
      </c>
      <c r="BM306" s="46">
        <v>18.382999999999999</v>
      </c>
      <c r="BN306" s="46">
        <v>0.89810000000000001</v>
      </c>
      <c r="BO306" s="46" t="s">
        <v>18</v>
      </c>
      <c r="BP306" s="46">
        <v>9.85</v>
      </c>
      <c r="BQ306" s="46">
        <v>10</v>
      </c>
      <c r="BR306" s="46">
        <v>3.4089999999999998</v>
      </c>
      <c r="BS306" s="46">
        <v>17.942</v>
      </c>
      <c r="BT306" s="46">
        <v>0.90100000000000002</v>
      </c>
      <c r="BU306" s="46" t="s">
        <v>18</v>
      </c>
      <c r="BV306" s="46">
        <v>9.85</v>
      </c>
      <c r="BW306" s="46">
        <v>10</v>
      </c>
      <c r="BX306" s="46">
        <v>3.3519999999999999</v>
      </c>
      <c r="BY306" s="46">
        <v>17.640999999999998</v>
      </c>
      <c r="BZ306" s="46">
        <v>0.86970000000000003</v>
      </c>
      <c r="CA306" s="46" t="s">
        <v>18</v>
      </c>
      <c r="CB306" s="46">
        <v>9.84</v>
      </c>
      <c r="CC306" s="46">
        <v>9.99</v>
      </c>
      <c r="CD306" s="46">
        <v>4.9889999999999999</v>
      </c>
      <c r="CE306" s="46">
        <v>26.259</v>
      </c>
      <c r="CF306" s="46">
        <v>0.90439999999999998</v>
      </c>
      <c r="CG306" s="46" t="s">
        <v>19</v>
      </c>
      <c r="CH306" s="46">
        <v>9.85</v>
      </c>
      <c r="CI306" s="46">
        <v>10</v>
      </c>
      <c r="CJ306" s="46">
        <v>4.6829999999999998</v>
      </c>
      <c r="CK306" s="46">
        <v>24.645</v>
      </c>
      <c r="CL306" s="46">
        <v>0.90349999999999997</v>
      </c>
      <c r="CM306" s="46" t="s">
        <v>19</v>
      </c>
      <c r="CN306" s="46">
        <v>9.85</v>
      </c>
      <c r="CO306" s="46">
        <v>10</v>
      </c>
      <c r="CP306" s="46">
        <v>4.5780000000000003</v>
      </c>
      <c r="CQ306" s="46">
        <v>24.094999999999999</v>
      </c>
      <c r="CR306" s="46">
        <v>0.84119999999999995</v>
      </c>
      <c r="CS306" s="46" t="s">
        <v>18</v>
      </c>
    </row>
    <row r="307" spans="1:97" ht="15.75" customHeight="1" x14ac:dyDescent="0.25">
      <c r="A307" s="46" t="s">
        <v>122</v>
      </c>
      <c r="B307" s="46">
        <v>117</v>
      </c>
      <c r="C307" s="46">
        <v>138</v>
      </c>
      <c r="D307" s="46" t="s">
        <v>87</v>
      </c>
      <c r="E307" s="46">
        <v>9.91</v>
      </c>
      <c r="F307" s="46">
        <v>5</v>
      </c>
      <c r="G307" s="46">
        <v>19</v>
      </c>
      <c r="H307" s="46">
        <v>9.76</v>
      </c>
      <c r="I307" s="46">
        <v>10.06</v>
      </c>
      <c r="J307" s="46">
        <v>0.36399999999999999</v>
      </c>
      <c r="K307" s="46">
        <v>1.9179999999999999</v>
      </c>
      <c r="L307" s="46">
        <v>0.89700000000000002</v>
      </c>
      <c r="M307" s="46" t="s">
        <v>19</v>
      </c>
      <c r="N307" s="46">
        <v>9.76</v>
      </c>
      <c r="O307" s="46">
        <v>10.06</v>
      </c>
      <c r="P307" s="46">
        <v>0.38</v>
      </c>
      <c r="Q307" s="46">
        <v>1.998</v>
      </c>
      <c r="R307" s="46">
        <v>0.93520000000000003</v>
      </c>
      <c r="S307" s="46" t="s">
        <v>19</v>
      </c>
      <c r="T307" s="46">
        <v>9.76</v>
      </c>
      <c r="U307" s="46">
        <v>10.06</v>
      </c>
      <c r="V307" s="46">
        <v>0.34499999999999997</v>
      </c>
      <c r="W307" s="46">
        <v>1.8169999999999999</v>
      </c>
      <c r="X307" s="46">
        <v>0.91080000000000005</v>
      </c>
      <c r="Y307" s="46" t="s">
        <v>19</v>
      </c>
      <c r="Z307" s="46">
        <v>9.76</v>
      </c>
      <c r="AA307" s="46">
        <v>10.06</v>
      </c>
      <c r="AB307" s="46">
        <v>0.76</v>
      </c>
      <c r="AC307" s="46">
        <v>3.9980000000000002</v>
      </c>
      <c r="AD307" s="46">
        <v>0.93140000000000001</v>
      </c>
      <c r="AE307" s="46" t="s">
        <v>19</v>
      </c>
      <c r="AF307" s="46">
        <v>9.76</v>
      </c>
      <c r="AG307" s="46">
        <v>10.06</v>
      </c>
      <c r="AH307" s="46">
        <v>0.79800000000000004</v>
      </c>
      <c r="AI307" s="46">
        <v>4.202</v>
      </c>
      <c r="AJ307" s="46">
        <v>0.93</v>
      </c>
      <c r="AK307" s="46" t="s">
        <v>19</v>
      </c>
      <c r="AL307" s="46">
        <v>9.76</v>
      </c>
      <c r="AM307" s="46">
        <v>10.06</v>
      </c>
      <c r="AN307" s="46">
        <v>0.85199999999999998</v>
      </c>
      <c r="AO307" s="46">
        <v>4.4850000000000003</v>
      </c>
      <c r="AP307" s="46">
        <v>0.91779999999999995</v>
      </c>
      <c r="AQ307" s="46" t="s">
        <v>19</v>
      </c>
      <c r="AR307" s="46">
        <v>9.76</v>
      </c>
      <c r="AS307" s="46">
        <v>10.06</v>
      </c>
      <c r="AT307" s="46">
        <v>2.4500000000000002</v>
      </c>
      <c r="AU307" s="46">
        <v>12.894</v>
      </c>
      <c r="AV307" s="46">
        <v>0.90359999999999996</v>
      </c>
      <c r="AW307" s="46" t="s">
        <v>19</v>
      </c>
      <c r="AX307" s="46">
        <v>9.76</v>
      </c>
      <c r="AY307" s="46">
        <v>10.06</v>
      </c>
      <c r="AZ307" s="46">
        <v>2.419</v>
      </c>
      <c r="BA307" s="46">
        <v>12.73</v>
      </c>
      <c r="BB307" s="46">
        <v>0.89739999999999998</v>
      </c>
      <c r="BC307" s="46" t="s">
        <v>18</v>
      </c>
      <c r="BD307" s="46">
        <v>9.77</v>
      </c>
      <c r="BE307" s="46">
        <v>10.07</v>
      </c>
      <c r="BF307" s="46">
        <v>2.3090000000000002</v>
      </c>
      <c r="BG307" s="46">
        <v>12.15</v>
      </c>
      <c r="BH307" s="46">
        <v>0.90580000000000005</v>
      </c>
      <c r="BI307" s="46" t="s">
        <v>19</v>
      </c>
      <c r="BJ307" s="46">
        <v>9.77</v>
      </c>
      <c r="BK307" s="46">
        <v>10.07</v>
      </c>
      <c r="BL307" s="46">
        <v>3.5070000000000001</v>
      </c>
      <c r="BM307" s="46">
        <v>18.457000000000001</v>
      </c>
      <c r="BN307" s="46">
        <v>0.84499999999999997</v>
      </c>
      <c r="BO307" s="46" t="s">
        <v>18</v>
      </c>
      <c r="BP307" s="46">
        <v>9.76</v>
      </c>
      <c r="BQ307" s="46">
        <v>10.06</v>
      </c>
      <c r="BR307" s="46">
        <v>3.4689999999999999</v>
      </c>
      <c r="BS307" s="46">
        <v>18.256</v>
      </c>
      <c r="BT307" s="46">
        <v>0.91839999999999999</v>
      </c>
      <c r="BU307" s="46" t="s">
        <v>19</v>
      </c>
      <c r="BV307" s="46">
        <v>9.76</v>
      </c>
      <c r="BW307" s="46">
        <v>10.07</v>
      </c>
      <c r="BX307" s="46">
        <v>3.3919999999999999</v>
      </c>
      <c r="BY307" s="46">
        <v>17.850999999999999</v>
      </c>
      <c r="BZ307" s="46">
        <v>0.90280000000000005</v>
      </c>
      <c r="CA307" s="46" t="s">
        <v>19</v>
      </c>
      <c r="CB307" s="46">
        <v>9.76</v>
      </c>
      <c r="CC307" s="46">
        <v>10.06</v>
      </c>
      <c r="CD307" s="46">
        <v>4.9790000000000001</v>
      </c>
      <c r="CE307" s="46">
        <v>26.207000000000001</v>
      </c>
      <c r="CF307" s="46">
        <v>0.91830000000000001</v>
      </c>
      <c r="CG307" s="46" t="s">
        <v>19</v>
      </c>
      <c r="CH307" s="46">
        <v>9.76</v>
      </c>
      <c r="CI307" s="46">
        <v>10.06</v>
      </c>
      <c r="CJ307" s="46">
        <v>4.7210000000000001</v>
      </c>
      <c r="CK307" s="46">
        <v>24.85</v>
      </c>
      <c r="CL307" s="46">
        <v>0.92030000000000001</v>
      </c>
      <c r="CM307" s="46" t="s">
        <v>19</v>
      </c>
      <c r="CN307" s="46">
        <v>9.76</v>
      </c>
      <c r="CO307" s="46">
        <v>10.07</v>
      </c>
      <c r="CP307" s="46">
        <v>4.1849999999999996</v>
      </c>
      <c r="CQ307" s="46">
        <v>22.027999999999999</v>
      </c>
      <c r="CR307" s="46">
        <v>0.82330000000000003</v>
      </c>
      <c r="CS307" s="46" t="s">
        <v>18</v>
      </c>
    </row>
    <row r="308" spans="1:97" ht="15.75" customHeight="1" x14ac:dyDescent="0.25">
      <c r="A308" s="46" t="s">
        <v>122</v>
      </c>
      <c r="B308" s="46">
        <v>117</v>
      </c>
      <c r="C308" s="46">
        <v>141</v>
      </c>
      <c r="D308" s="46" t="s">
        <v>88</v>
      </c>
      <c r="E308" s="46">
        <v>9.4</v>
      </c>
      <c r="F308" s="46">
        <v>4</v>
      </c>
      <c r="G308" s="46">
        <v>22</v>
      </c>
      <c r="H308" s="46">
        <v>9.26</v>
      </c>
      <c r="I308" s="46">
        <v>9.64</v>
      </c>
      <c r="J308" s="46">
        <v>0.39400000000000002</v>
      </c>
      <c r="K308" s="46">
        <v>1.7929999999999999</v>
      </c>
      <c r="L308" s="46">
        <v>0.91969999999999996</v>
      </c>
      <c r="M308" s="46" t="s">
        <v>19</v>
      </c>
      <c r="N308" s="46">
        <v>9.26</v>
      </c>
      <c r="O308" s="46">
        <v>9.64</v>
      </c>
      <c r="P308" s="46">
        <v>0.374</v>
      </c>
      <c r="Q308" s="46">
        <v>1.6990000000000001</v>
      </c>
      <c r="R308" s="46">
        <v>0.89970000000000006</v>
      </c>
      <c r="S308" s="46" t="s">
        <v>18</v>
      </c>
      <c r="T308" s="46">
        <v>9.26</v>
      </c>
      <c r="U308" s="46">
        <v>9.64</v>
      </c>
      <c r="V308" s="46">
        <v>0.39800000000000002</v>
      </c>
      <c r="W308" s="46">
        <v>1.8089999999999999</v>
      </c>
      <c r="X308" s="46">
        <v>0.89800000000000002</v>
      </c>
      <c r="Y308" s="46" t="s">
        <v>18</v>
      </c>
      <c r="Z308" s="46">
        <v>9.26</v>
      </c>
      <c r="AA308" s="46">
        <v>9.6300000000000008</v>
      </c>
      <c r="AB308" s="46">
        <v>0.73199999999999998</v>
      </c>
      <c r="AC308" s="46">
        <v>3.3290000000000002</v>
      </c>
      <c r="AD308" s="46">
        <v>0.88439999999999996</v>
      </c>
      <c r="AE308" s="46" t="s">
        <v>18</v>
      </c>
      <c r="AF308" s="46">
        <v>9.26</v>
      </c>
      <c r="AG308" s="46">
        <v>9.6300000000000008</v>
      </c>
      <c r="AH308" s="46">
        <v>0.76500000000000001</v>
      </c>
      <c r="AI308" s="46">
        <v>3.4769999999999999</v>
      </c>
      <c r="AJ308" s="46">
        <v>0.91239999999999999</v>
      </c>
      <c r="AK308" s="46" t="s">
        <v>19</v>
      </c>
      <c r="AL308" s="46">
        <v>9.26</v>
      </c>
      <c r="AM308" s="46">
        <v>9.6300000000000008</v>
      </c>
      <c r="AN308" s="46">
        <v>0.88100000000000001</v>
      </c>
      <c r="AO308" s="46">
        <v>4.0030000000000001</v>
      </c>
      <c r="AP308" s="46">
        <v>0.86409999999999998</v>
      </c>
      <c r="AQ308" s="46" t="s">
        <v>18</v>
      </c>
      <c r="AR308" s="46">
        <v>9.26</v>
      </c>
      <c r="AS308" s="46">
        <v>9.6300000000000008</v>
      </c>
      <c r="AT308" s="46">
        <v>2.4249999999999998</v>
      </c>
      <c r="AU308" s="46">
        <v>11.023999999999999</v>
      </c>
      <c r="AV308" s="46">
        <v>0.86509999999999998</v>
      </c>
      <c r="AW308" s="46" t="s">
        <v>18</v>
      </c>
      <c r="AX308" s="46">
        <v>9.25</v>
      </c>
      <c r="AY308" s="46">
        <v>9.6300000000000008</v>
      </c>
      <c r="AZ308" s="46">
        <v>2.44</v>
      </c>
      <c r="BA308" s="46">
        <v>11.090999999999999</v>
      </c>
      <c r="BB308" s="46">
        <v>0.88629999999999998</v>
      </c>
      <c r="BC308" s="46" t="s">
        <v>18</v>
      </c>
      <c r="BD308" s="46">
        <v>9.26</v>
      </c>
      <c r="BE308" s="46">
        <v>9.64</v>
      </c>
      <c r="BF308" s="46">
        <v>2.379</v>
      </c>
      <c r="BG308" s="46">
        <v>10.816000000000001</v>
      </c>
      <c r="BH308" s="46">
        <v>0.84789999999999999</v>
      </c>
      <c r="BI308" s="46" t="s">
        <v>18</v>
      </c>
      <c r="BJ308" s="46">
        <v>9.25</v>
      </c>
      <c r="BK308" s="46">
        <v>9.6300000000000008</v>
      </c>
      <c r="BL308" s="46">
        <v>3.524</v>
      </c>
      <c r="BM308" s="46">
        <v>16.018999999999998</v>
      </c>
      <c r="BN308" s="46">
        <v>0.89200000000000002</v>
      </c>
      <c r="BO308" s="46" t="s">
        <v>18</v>
      </c>
      <c r="BP308" s="46">
        <v>9.26</v>
      </c>
      <c r="BQ308" s="46">
        <v>9.64</v>
      </c>
      <c r="BR308" s="46">
        <v>3.4740000000000002</v>
      </c>
      <c r="BS308" s="46">
        <v>15.792999999999999</v>
      </c>
      <c r="BT308" s="46">
        <v>0.87</v>
      </c>
      <c r="BU308" s="46" t="s">
        <v>18</v>
      </c>
      <c r="BV308" s="46">
        <v>9.26</v>
      </c>
      <c r="BW308" s="46">
        <v>9.64</v>
      </c>
      <c r="BX308" s="46">
        <v>3.47</v>
      </c>
      <c r="BY308" s="46">
        <v>15.772</v>
      </c>
      <c r="BZ308" s="46">
        <v>0.8226</v>
      </c>
      <c r="CA308" s="46" t="s">
        <v>18</v>
      </c>
      <c r="CB308" s="46">
        <v>9.26</v>
      </c>
      <c r="CC308" s="46">
        <v>9.6300000000000008</v>
      </c>
      <c r="CD308" s="46">
        <v>5.2569999999999997</v>
      </c>
      <c r="CE308" s="46">
        <v>23.896000000000001</v>
      </c>
      <c r="CF308" s="46">
        <v>0.88690000000000002</v>
      </c>
      <c r="CG308" s="46" t="s">
        <v>18</v>
      </c>
      <c r="CH308" s="46">
        <v>9.26</v>
      </c>
      <c r="CI308" s="46">
        <v>9.64</v>
      </c>
      <c r="CJ308" s="46">
        <v>5.0010000000000003</v>
      </c>
      <c r="CK308" s="46">
        <v>22.731999999999999</v>
      </c>
      <c r="CL308" s="46">
        <v>0.90400000000000003</v>
      </c>
      <c r="CM308" s="46" t="s">
        <v>19</v>
      </c>
      <c r="CN308" s="46">
        <v>9.26</v>
      </c>
      <c r="CO308" s="46">
        <v>9.64</v>
      </c>
      <c r="CP308" s="46">
        <v>4.8049999999999997</v>
      </c>
      <c r="CQ308" s="46">
        <v>21.838999999999999</v>
      </c>
      <c r="CR308" s="46">
        <v>0.76749999999999996</v>
      </c>
      <c r="CS308" s="46" t="s">
        <v>18</v>
      </c>
    </row>
    <row r="309" spans="1:97" ht="15.75" customHeight="1" x14ac:dyDescent="0.25">
      <c r="A309" s="46" t="s">
        <v>122</v>
      </c>
      <c r="B309" s="46">
        <v>118</v>
      </c>
      <c r="C309" s="46">
        <v>138</v>
      </c>
      <c r="D309" s="46" t="s">
        <v>89</v>
      </c>
      <c r="E309" s="46">
        <v>9.0399999999999991</v>
      </c>
      <c r="F309" s="46">
        <v>4</v>
      </c>
      <c r="G309" s="46">
        <v>18</v>
      </c>
      <c r="H309" s="46">
        <v>8.98</v>
      </c>
      <c r="I309" s="46">
        <v>9.4</v>
      </c>
      <c r="J309" s="46">
        <v>0.37</v>
      </c>
      <c r="K309" s="46">
        <v>2.0569999999999999</v>
      </c>
      <c r="L309" s="46">
        <v>0.95879999999999999</v>
      </c>
      <c r="M309" s="46" t="s">
        <v>19</v>
      </c>
      <c r="N309" s="46">
        <v>8.98</v>
      </c>
      <c r="O309" s="46">
        <v>9.4</v>
      </c>
      <c r="P309" s="46">
        <v>0.40699999999999997</v>
      </c>
      <c r="Q309" s="46">
        <v>2.2629999999999999</v>
      </c>
      <c r="R309" s="46">
        <v>0.95630000000000004</v>
      </c>
      <c r="S309" s="46" t="s">
        <v>19</v>
      </c>
      <c r="T309" s="46">
        <v>8.98</v>
      </c>
      <c r="U309" s="46">
        <v>9.4</v>
      </c>
      <c r="V309" s="46">
        <v>0.38200000000000001</v>
      </c>
      <c r="W309" s="46">
        <v>2.12</v>
      </c>
      <c r="X309" s="46">
        <v>0.95989999999999998</v>
      </c>
      <c r="Y309" s="46" t="s">
        <v>19</v>
      </c>
      <c r="Z309" s="46">
        <v>8.98</v>
      </c>
      <c r="AA309" s="46">
        <v>9.4</v>
      </c>
      <c r="AB309" s="46">
        <v>0.78900000000000003</v>
      </c>
      <c r="AC309" s="46">
        <v>4.3810000000000002</v>
      </c>
      <c r="AD309" s="46">
        <v>0.95269999999999999</v>
      </c>
      <c r="AE309" s="46" t="s">
        <v>19</v>
      </c>
      <c r="AF309" s="46">
        <v>8.98</v>
      </c>
      <c r="AG309" s="46">
        <v>9.4</v>
      </c>
      <c r="AH309" s="46">
        <v>0.82</v>
      </c>
      <c r="AI309" s="46">
        <v>4.556</v>
      </c>
      <c r="AJ309" s="46">
        <v>0.94850000000000001</v>
      </c>
      <c r="AK309" s="46" t="s">
        <v>19</v>
      </c>
      <c r="AL309" s="46">
        <v>8.98</v>
      </c>
      <c r="AM309" s="46">
        <v>9.4</v>
      </c>
      <c r="AN309" s="46">
        <v>0.92200000000000004</v>
      </c>
      <c r="AO309" s="46">
        <v>5.1210000000000004</v>
      </c>
      <c r="AP309" s="46">
        <v>0.95540000000000003</v>
      </c>
      <c r="AQ309" s="46" t="s">
        <v>19</v>
      </c>
      <c r="AR309" s="46">
        <v>8.98</v>
      </c>
      <c r="AS309" s="46">
        <v>9.4</v>
      </c>
      <c r="AT309" s="46">
        <v>2.492</v>
      </c>
      <c r="AU309" s="46">
        <v>13.847</v>
      </c>
      <c r="AV309" s="46">
        <v>0.94899999999999995</v>
      </c>
      <c r="AW309" s="46" t="s">
        <v>19</v>
      </c>
      <c r="AX309" s="46">
        <v>8.98</v>
      </c>
      <c r="AY309" s="46">
        <v>9.4</v>
      </c>
      <c r="AZ309" s="46">
        <v>2.5230000000000001</v>
      </c>
      <c r="BA309" s="46">
        <v>14.019</v>
      </c>
      <c r="BB309" s="46">
        <v>0.95920000000000005</v>
      </c>
      <c r="BC309" s="46" t="s">
        <v>19</v>
      </c>
      <c r="BD309" s="46">
        <v>8.98</v>
      </c>
      <c r="BE309" s="46">
        <v>9.4</v>
      </c>
      <c r="BF309" s="46">
        <v>2.3759999999999999</v>
      </c>
      <c r="BG309" s="46">
        <v>13.199</v>
      </c>
      <c r="BH309" s="46">
        <v>0.95750000000000002</v>
      </c>
      <c r="BI309" s="46" t="s">
        <v>19</v>
      </c>
      <c r="BJ309" s="46">
        <v>8.98</v>
      </c>
      <c r="BK309" s="46">
        <v>9.4</v>
      </c>
      <c r="BL309" s="46">
        <v>3.4430000000000001</v>
      </c>
      <c r="BM309" s="46">
        <v>19.126999999999999</v>
      </c>
      <c r="BN309" s="46">
        <v>0.96230000000000004</v>
      </c>
      <c r="BO309" s="46" t="s">
        <v>19</v>
      </c>
      <c r="BP309" s="46">
        <v>8.98</v>
      </c>
      <c r="BQ309" s="46">
        <v>9.4</v>
      </c>
      <c r="BR309" s="46">
        <v>3.4159999999999999</v>
      </c>
      <c r="BS309" s="46">
        <v>18.975000000000001</v>
      </c>
      <c r="BT309" s="46">
        <v>0.95830000000000004</v>
      </c>
      <c r="BU309" s="46" t="s">
        <v>19</v>
      </c>
      <c r="BV309" s="46">
        <v>8.98</v>
      </c>
      <c r="BW309" s="46">
        <v>9.4</v>
      </c>
      <c r="BX309" s="46">
        <v>3.3490000000000002</v>
      </c>
      <c r="BY309" s="46">
        <v>18.603999999999999</v>
      </c>
      <c r="BZ309" s="46">
        <v>0.95250000000000001</v>
      </c>
      <c r="CA309" s="46" t="s">
        <v>19</v>
      </c>
      <c r="CB309" s="46">
        <v>8.98</v>
      </c>
      <c r="CC309" s="46">
        <v>9.4</v>
      </c>
      <c r="CD309" s="46">
        <v>4.2549999999999999</v>
      </c>
      <c r="CE309" s="46">
        <v>23.638999999999999</v>
      </c>
      <c r="CF309" s="46">
        <v>0.95520000000000005</v>
      </c>
      <c r="CG309" s="46" t="s">
        <v>19</v>
      </c>
      <c r="CH309" s="46">
        <v>8.98</v>
      </c>
      <c r="CI309" s="46">
        <v>9.4</v>
      </c>
      <c r="CJ309" s="46">
        <v>4.032</v>
      </c>
      <c r="CK309" s="46">
        <v>22.4</v>
      </c>
      <c r="CL309" s="46">
        <v>0.9597</v>
      </c>
      <c r="CM309" s="46" t="s">
        <v>19</v>
      </c>
      <c r="CN309" s="46">
        <v>8.98</v>
      </c>
      <c r="CO309" s="46">
        <v>9.4</v>
      </c>
      <c r="CP309" s="46">
        <v>3.94</v>
      </c>
      <c r="CQ309" s="46">
        <v>21.887</v>
      </c>
      <c r="CR309" s="46">
        <v>0.94389999999999996</v>
      </c>
      <c r="CS309" s="46" t="s">
        <v>19</v>
      </c>
    </row>
    <row r="310" spans="1:97" ht="15.75" customHeight="1" x14ac:dyDescent="0.25">
      <c r="A310" s="46" t="s">
        <v>122</v>
      </c>
      <c r="B310" s="46">
        <v>118</v>
      </c>
      <c r="C310" s="46">
        <v>138</v>
      </c>
      <c r="D310" s="46" t="s">
        <v>89</v>
      </c>
      <c r="E310" s="46">
        <v>9.0399999999999991</v>
      </c>
      <c r="F310" s="46">
        <v>5</v>
      </c>
      <c r="G310" s="46">
        <v>18</v>
      </c>
      <c r="H310" s="46">
        <v>8.9</v>
      </c>
      <c r="I310" s="46">
        <v>9.06</v>
      </c>
      <c r="J310" s="46">
        <v>0.41099999999999998</v>
      </c>
      <c r="K310" s="46">
        <v>2.2810000000000001</v>
      </c>
      <c r="L310" s="46">
        <v>0.95509999999999995</v>
      </c>
      <c r="M310" s="46" t="s">
        <v>19</v>
      </c>
      <c r="N310" s="46">
        <v>8.9</v>
      </c>
      <c r="O310" s="46">
        <v>9.06</v>
      </c>
      <c r="P310" s="46">
        <v>0.45300000000000001</v>
      </c>
      <c r="Q310" s="46">
        <v>2.5179999999999998</v>
      </c>
      <c r="R310" s="46">
        <v>0.96340000000000003</v>
      </c>
      <c r="S310" s="46" t="s">
        <v>19</v>
      </c>
      <c r="T310" s="46">
        <v>8.91</v>
      </c>
      <c r="U310" s="46">
        <v>9.06</v>
      </c>
      <c r="V310" s="46">
        <v>0.41299999999999998</v>
      </c>
      <c r="W310" s="46">
        <v>2.2919999999999998</v>
      </c>
      <c r="X310" s="46">
        <v>0.9627</v>
      </c>
      <c r="Y310" s="46" t="s">
        <v>19</v>
      </c>
      <c r="Z310" s="46">
        <v>8.9</v>
      </c>
      <c r="AA310" s="46">
        <v>9.0500000000000007</v>
      </c>
      <c r="AB310" s="46">
        <v>0.85</v>
      </c>
      <c r="AC310" s="46">
        <v>4.7210000000000001</v>
      </c>
      <c r="AD310" s="46">
        <v>0.95489999999999997</v>
      </c>
      <c r="AE310" s="46" t="s">
        <v>19</v>
      </c>
      <c r="AF310" s="46">
        <v>8.9</v>
      </c>
      <c r="AG310" s="46">
        <v>9.0500000000000007</v>
      </c>
      <c r="AH310" s="46">
        <v>0.88100000000000001</v>
      </c>
      <c r="AI310" s="46">
        <v>4.8940000000000001</v>
      </c>
      <c r="AJ310" s="46">
        <v>0.95840000000000003</v>
      </c>
      <c r="AK310" s="46" t="s">
        <v>19</v>
      </c>
      <c r="AL310" s="46">
        <v>8.9</v>
      </c>
      <c r="AM310" s="46">
        <v>9.0500000000000007</v>
      </c>
      <c r="AN310" s="46">
        <v>0.97099999999999997</v>
      </c>
      <c r="AO310" s="46">
        <v>5.3970000000000002</v>
      </c>
      <c r="AP310" s="46">
        <v>0.9607</v>
      </c>
      <c r="AQ310" s="46" t="s">
        <v>19</v>
      </c>
      <c r="AR310" s="46">
        <v>8.9</v>
      </c>
      <c r="AS310" s="46">
        <v>9.0500000000000007</v>
      </c>
      <c r="AT310" s="46">
        <v>2.6339999999999999</v>
      </c>
      <c r="AU310" s="46">
        <v>14.635</v>
      </c>
      <c r="AV310" s="46">
        <v>0.94420000000000004</v>
      </c>
      <c r="AW310" s="46" t="s">
        <v>19</v>
      </c>
      <c r="AX310" s="46">
        <v>8.9</v>
      </c>
      <c r="AY310" s="46">
        <v>9.0500000000000007</v>
      </c>
      <c r="AZ310" s="46">
        <v>2.629</v>
      </c>
      <c r="BA310" s="46">
        <v>14.603999999999999</v>
      </c>
      <c r="BB310" s="46">
        <v>0.96030000000000004</v>
      </c>
      <c r="BC310" s="46" t="s">
        <v>19</v>
      </c>
      <c r="BD310" s="46">
        <v>8.9</v>
      </c>
      <c r="BE310" s="46">
        <v>9.0500000000000007</v>
      </c>
      <c r="BF310" s="46">
        <v>2.5019999999999998</v>
      </c>
      <c r="BG310" s="46">
        <v>13.901</v>
      </c>
      <c r="BH310" s="46">
        <v>0.96099999999999997</v>
      </c>
      <c r="BI310" s="46" t="s">
        <v>19</v>
      </c>
      <c r="BJ310" s="46">
        <v>8.9</v>
      </c>
      <c r="BK310" s="46">
        <v>9.0500000000000007</v>
      </c>
      <c r="BL310" s="46">
        <v>3.5939999999999999</v>
      </c>
      <c r="BM310" s="46">
        <v>19.969000000000001</v>
      </c>
      <c r="BN310" s="46">
        <v>0.95799999999999996</v>
      </c>
      <c r="BO310" s="46" t="s">
        <v>19</v>
      </c>
      <c r="BP310" s="46">
        <v>8.91</v>
      </c>
      <c r="BQ310" s="46">
        <v>9.06</v>
      </c>
      <c r="BR310" s="46">
        <v>3.5510000000000002</v>
      </c>
      <c r="BS310" s="46">
        <v>19.725999999999999</v>
      </c>
      <c r="BT310" s="46">
        <v>0.96640000000000004</v>
      </c>
      <c r="BU310" s="46" t="s">
        <v>19</v>
      </c>
      <c r="BV310" s="46">
        <v>8.91</v>
      </c>
      <c r="BW310" s="46">
        <v>9.06</v>
      </c>
      <c r="BX310" s="46">
        <v>3.5230000000000001</v>
      </c>
      <c r="BY310" s="46">
        <v>19.571000000000002</v>
      </c>
      <c r="BZ310" s="46">
        <v>0.91320000000000001</v>
      </c>
      <c r="CA310" s="46" t="s">
        <v>19</v>
      </c>
      <c r="CB310" s="46">
        <v>8.9</v>
      </c>
      <c r="CC310" s="46">
        <v>9.0500000000000007</v>
      </c>
      <c r="CD310" s="46">
        <v>4.4160000000000004</v>
      </c>
      <c r="CE310" s="46">
        <v>24.533999999999999</v>
      </c>
      <c r="CF310" s="46">
        <v>0.9617</v>
      </c>
      <c r="CG310" s="46" t="s">
        <v>19</v>
      </c>
      <c r="CH310" s="46">
        <v>8.91</v>
      </c>
      <c r="CI310" s="46">
        <v>9.06</v>
      </c>
      <c r="CJ310" s="46">
        <v>4.1909999999999998</v>
      </c>
      <c r="CK310" s="46">
        <v>23.285</v>
      </c>
      <c r="CL310" s="46">
        <v>0.9597</v>
      </c>
      <c r="CM310" s="46" t="s">
        <v>19</v>
      </c>
      <c r="CN310" s="46">
        <v>8.91</v>
      </c>
      <c r="CO310" s="46">
        <v>9.06</v>
      </c>
      <c r="CP310" s="46">
        <v>4.0590000000000002</v>
      </c>
      <c r="CQ310" s="46">
        <v>22.547000000000001</v>
      </c>
      <c r="CR310" s="46">
        <v>0.82210000000000005</v>
      </c>
      <c r="CS310" s="46" t="s">
        <v>18</v>
      </c>
    </row>
    <row r="311" spans="1:97" ht="15.75" customHeight="1" x14ac:dyDescent="0.25">
      <c r="A311" s="46" t="s">
        <v>122</v>
      </c>
      <c r="B311" s="46">
        <v>118</v>
      </c>
      <c r="C311" s="46">
        <v>141</v>
      </c>
      <c r="D311" s="46" t="s">
        <v>90</v>
      </c>
      <c r="E311" s="46">
        <v>8.7899999999999991</v>
      </c>
      <c r="F311" s="46">
        <v>5</v>
      </c>
      <c r="G311" s="46">
        <v>21</v>
      </c>
      <c r="H311" s="46">
        <v>8.4600000000000009</v>
      </c>
      <c r="I311" s="46">
        <v>9.1199999999999992</v>
      </c>
      <c r="J311" s="46">
        <v>0.40100000000000002</v>
      </c>
      <c r="K311" s="46">
        <v>1.909</v>
      </c>
      <c r="L311" s="46">
        <v>0.95009999999999994</v>
      </c>
      <c r="M311" s="46" t="s">
        <v>19</v>
      </c>
      <c r="N311" s="46">
        <v>8.4600000000000009</v>
      </c>
      <c r="O311" s="46">
        <v>9.1199999999999992</v>
      </c>
      <c r="P311" s="46">
        <v>0.42099999999999999</v>
      </c>
      <c r="Q311" s="46">
        <v>2.0049999999999999</v>
      </c>
      <c r="R311" s="46">
        <v>0.95269999999999999</v>
      </c>
      <c r="S311" s="46" t="s">
        <v>19</v>
      </c>
      <c r="T311" s="46">
        <v>8.4600000000000009</v>
      </c>
      <c r="U311" s="46">
        <v>9.1199999999999992</v>
      </c>
      <c r="V311" s="46">
        <v>0.41499999999999998</v>
      </c>
      <c r="W311" s="46">
        <v>1.9750000000000001</v>
      </c>
      <c r="X311" s="46">
        <v>0.95379999999999998</v>
      </c>
      <c r="Y311" s="46" t="s">
        <v>19</v>
      </c>
      <c r="Z311" s="46">
        <v>8.4600000000000009</v>
      </c>
      <c r="AA311" s="46">
        <v>9.1199999999999992</v>
      </c>
      <c r="AB311" s="46">
        <v>0.82199999999999995</v>
      </c>
      <c r="AC311" s="46">
        <v>3.9119999999999999</v>
      </c>
      <c r="AD311" s="46">
        <v>0.9506</v>
      </c>
      <c r="AE311" s="46" t="s">
        <v>19</v>
      </c>
      <c r="AF311" s="46">
        <v>8.4600000000000009</v>
      </c>
      <c r="AG311" s="46">
        <v>9.1199999999999992</v>
      </c>
      <c r="AH311" s="46">
        <v>0.85299999999999998</v>
      </c>
      <c r="AI311" s="46">
        <v>4.0609999999999999</v>
      </c>
      <c r="AJ311" s="46">
        <v>0.94410000000000005</v>
      </c>
      <c r="AK311" s="46" t="s">
        <v>19</v>
      </c>
      <c r="AL311" s="46">
        <v>8.4600000000000009</v>
      </c>
      <c r="AM311" s="46">
        <v>9.1199999999999992</v>
      </c>
      <c r="AN311" s="46">
        <v>0.95399999999999996</v>
      </c>
      <c r="AO311" s="46">
        <v>4.5419999999999998</v>
      </c>
      <c r="AP311" s="46">
        <v>0.95409999999999995</v>
      </c>
      <c r="AQ311" s="46" t="s">
        <v>19</v>
      </c>
      <c r="AR311" s="46">
        <v>8.4600000000000009</v>
      </c>
      <c r="AS311" s="46">
        <v>9.1199999999999992</v>
      </c>
      <c r="AT311" s="46">
        <v>2.5390000000000001</v>
      </c>
      <c r="AU311" s="46">
        <v>12.092000000000001</v>
      </c>
      <c r="AV311" s="46">
        <v>0.93769999999999998</v>
      </c>
      <c r="AW311" s="46" t="s">
        <v>19</v>
      </c>
      <c r="AX311" s="46">
        <v>8.4600000000000009</v>
      </c>
      <c r="AY311" s="46">
        <v>9.1199999999999992</v>
      </c>
      <c r="AZ311" s="46">
        <v>2.5870000000000002</v>
      </c>
      <c r="BA311" s="46">
        <v>12.318</v>
      </c>
      <c r="BB311" s="46">
        <v>0.94910000000000005</v>
      </c>
      <c r="BC311" s="46" t="s">
        <v>19</v>
      </c>
      <c r="BD311" s="46">
        <v>8.4600000000000009</v>
      </c>
      <c r="BE311" s="46">
        <v>9.1199999999999992</v>
      </c>
      <c r="BF311" s="46">
        <v>2.4350000000000001</v>
      </c>
      <c r="BG311" s="46">
        <v>11.597</v>
      </c>
      <c r="BH311" s="46">
        <v>0.94540000000000002</v>
      </c>
      <c r="BI311" s="46" t="s">
        <v>19</v>
      </c>
      <c r="BJ311" s="46">
        <v>8.4600000000000009</v>
      </c>
      <c r="BK311" s="46">
        <v>9.1199999999999992</v>
      </c>
      <c r="BL311" s="46">
        <v>3.5419999999999998</v>
      </c>
      <c r="BM311" s="46">
        <v>16.867999999999999</v>
      </c>
      <c r="BN311" s="46">
        <v>0.94769999999999999</v>
      </c>
      <c r="BO311" s="46" t="s">
        <v>19</v>
      </c>
      <c r="BP311" s="46">
        <v>8.4600000000000009</v>
      </c>
      <c r="BQ311" s="46">
        <v>9.1199999999999992</v>
      </c>
      <c r="BR311" s="46">
        <v>3.5179999999999998</v>
      </c>
      <c r="BS311" s="46">
        <v>16.751000000000001</v>
      </c>
      <c r="BT311" s="46">
        <v>0.94910000000000005</v>
      </c>
      <c r="BU311" s="46" t="s">
        <v>19</v>
      </c>
      <c r="BV311" s="46">
        <v>8.4600000000000009</v>
      </c>
      <c r="BW311" s="46">
        <v>9.1300000000000008</v>
      </c>
      <c r="BX311" s="46">
        <v>3.4849999999999999</v>
      </c>
      <c r="BY311" s="46">
        <v>16.594999999999999</v>
      </c>
      <c r="BZ311" s="46">
        <v>0.94550000000000001</v>
      </c>
      <c r="CA311" s="46" t="s">
        <v>19</v>
      </c>
      <c r="CB311" s="46">
        <v>8.4600000000000009</v>
      </c>
      <c r="CC311" s="46">
        <v>9.1199999999999992</v>
      </c>
      <c r="CD311" s="46">
        <v>4.5460000000000003</v>
      </c>
      <c r="CE311" s="46">
        <v>21.65</v>
      </c>
      <c r="CF311" s="46">
        <v>0.9546</v>
      </c>
      <c r="CG311" s="46" t="s">
        <v>19</v>
      </c>
      <c r="CH311" s="46">
        <v>8.4600000000000009</v>
      </c>
      <c r="CI311" s="46">
        <v>9.1199999999999992</v>
      </c>
      <c r="CJ311" s="46">
        <v>4.3609999999999998</v>
      </c>
      <c r="CK311" s="46">
        <v>20.768000000000001</v>
      </c>
      <c r="CL311" s="46">
        <v>0.95350000000000001</v>
      </c>
      <c r="CM311" s="46" t="s">
        <v>19</v>
      </c>
      <c r="CN311" s="46">
        <v>8.4600000000000009</v>
      </c>
      <c r="CO311" s="46">
        <v>9.1300000000000008</v>
      </c>
      <c r="CP311" s="46">
        <v>4.2960000000000003</v>
      </c>
      <c r="CQ311" s="46">
        <v>20.457000000000001</v>
      </c>
      <c r="CR311" s="46">
        <v>0.94310000000000005</v>
      </c>
      <c r="CS311" s="46" t="s">
        <v>19</v>
      </c>
    </row>
    <row r="312" spans="1:97" ht="15.75" customHeight="1" x14ac:dyDescent="0.25">
      <c r="A312" s="46" t="s">
        <v>122</v>
      </c>
      <c r="B312" s="46">
        <v>118</v>
      </c>
      <c r="C312" s="46">
        <v>150</v>
      </c>
      <c r="D312" s="46" t="s">
        <v>91</v>
      </c>
      <c r="E312" s="46">
        <v>11</v>
      </c>
      <c r="F312" s="46">
        <v>4</v>
      </c>
      <c r="G312" s="46">
        <v>30</v>
      </c>
      <c r="H312" s="46">
        <v>10.79</v>
      </c>
      <c r="I312" s="46">
        <v>11.29</v>
      </c>
      <c r="J312" s="46">
        <v>0.59899999999999998</v>
      </c>
      <c r="K312" s="46">
        <v>1.9970000000000001</v>
      </c>
      <c r="L312" s="46">
        <v>0.94299999999999995</v>
      </c>
      <c r="M312" s="46" t="s">
        <v>19</v>
      </c>
      <c r="N312" s="46">
        <v>10.79</v>
      </c>
      <c r="O312" s="46">
        <v>11.29</v>
      </c>
      <c r="P312" s="46">
        <v>0.63800000000000001</v>
      </c>
      <c r="Q312" s="46">
        <v>2.1259999999999999</v>
      </c>
      <c r="R312" s="46">
        <v>0.95189999999999997</v>
      </c>
      <c r="S312" s="46" t="s">
        <v>19</v>
      </c>
      <c r="T312" s="46">
        <v>10.8</v>
      </c>
      <c r="U312" s="46">
        <v>11.29</v>
      </c>
      <c r="V312" s="46">
        <v>0.58599999999999997</v>
      </c>
      <c r="W312" s="46">
        <v>1.9530000000000001</v>
      </c>
      <c r="X312" s="46">
        <v>0.94479999999999997</v>
      </c>
      <c r="Y312" s="46" t="s">
        <v>19</v>
      </c>
      <c r="Z312" s="46">
        <v>10.79</v>
      </c>
      <c r="AA312" s="46">
        <v>11.29</v>
      </c>
      <c r="AB312" s="46">
        <v>1.1220000000000001</v>
      </c>
      <c r="AC312" s="46">
        <v>3.74</v>
      </c>
      <c r="AD312" s="46">
        <v>0.94120000000000004</v>
      </c>
      <c r="AE312" s="46" t="s">
        <v>19</v>
      </c>
      <c r="AF312" s="46">
        <v>10.79</v>
      </c>
      <c r="AG312" s="46">
        <v>11.29</v>
      </c>
      <c r="AH312" s="46">
        <v>1.155</v>
      </c>
      <c r="AI312" s="46">
        <v>3.8490000000000002</v>
      </c>
      <c r="AJ312" s="46">
        <v>0.95289999999999997</v>
      </c>
      <c r="AK312" s="46" t="s">
        <v>19</v>
      </c>
      <c r="AL312" s="46">
        <v>10.79</v>
      </c>
      <c r="AM312" s="46">
        <v>11.29</v>
      </c>
      <c r="AN312" s="46">
        <v>1.2490000000000001</v>
      </c>
      <c r="AO312" s="46">
        <v>4.1630000000000003</v>
      </c>
      <c r="AP312" s="46">
        <v>0.9516</v>
      </c>
      <c r="AQ312" s="46" t="s">
        <v>19</v>
      </c>
      <c r="AR312" s="46">
        <v>10.79</v>
      </c>
      <c r="AS312" s="46">
        <v>11.29</v>
      </c>
      <c r="AT312" s="46">
        <v>3.7639999999999998</v>
      </c>
      <c r="AU312" s="46">
        <v>12.547000000000001</v>
      </c>
      <c r="AV312" s="46">
        <v>0.90739999999999998</v>
      </c>
      <c r="AW312" s="46" t="s">
        <v>19</v>
      </c>
      <c r="AX312" s="46">
        <v>10.8</v>
      </c>
      <c r="AY312" s="46">
        <v>11.29</v>
      </c>
      <c r="AZ312" s="46">
        <v>3.8610000000000002</v>
      </c>
      <c r="BA312" s="46">
        <v>12.87</v>
      </c>
      <c r="BB312" s="46">
        <v>0.94269999999999998</v>
      </c>
      <c r="BC312" s="46" t="s">
        <v>19</v>
      </c>
      <c r="BD312" s="46">
        <v>10.8</v>
      </c>
      <c r="BE312" s="46">
        <v>11.29</v>
      </c>
      <c r="BF312" s="46">
        <v>3.734</v>
      </c>
      <c r="BG312" s="46">
        <v>12.448</v>
      </c>
      <c r="BH312" s="46">
        <v>0.91920000000000002</v>
      </c>
      <c r="BI312" s="46" t="s">
        <v>19</v>
      </c>
      <c r="BJ312" s="46">
        <v>10.8</v>
      </c>
      <c r="BK312" s="46">
        <v>11.29</v>
      </c>
      <c r="BL312" s="46">
        <v>5.218</v>
      </c>
      <c r="BM312" s="46">
        <v>17.391999999999999</v>
      </c>
      <c r="BN312" s="46">
        <v>0.91690000000000005</v>
      </c>
      <c r="BO312" s="46" t="s">
        <v>19</v>
      </c>
      <c r="BP312" s="46">
        <v>10.79</v>
      </c>
      <c r="BQ312" s="46">
        <v>11.29</v>
      </c>
      <c r="BR312" s="46">
        <v>5.1109999999999998</v>
      </c>
      <c r="BS312" s="46">
        <v>17.036000000000001</v>
      </c>
      <c r="BT312" s="46">
        <v>0.92290000000000005</v>
      </c>
      <c r="BU312" s="46" t="s">
        <v>19</v>
      </c>
      <c r="BV312" s="46">
        <v>10.8</v>
      </c>
      <c r="BW312" s="46">
        <v>11.29</v>
      </c>
      <c r="BX312" s="46">
        <v>5.03</v>
      </c>
      <c r="BY312" s="46">
        <v>16.765999999999998</v>
      </c>
      <c r="BZ312" s="46">
        <v>0.88419999999999999</v>
      </c>
      <c r="CA312" s="46" t="s">
        <v>19</v>
      </c>
      <c r="CB312" s="46">
        <v>10.79</v>
      </c>
      <c r="CC312" s="46">
        <v>11.29</v>
      </c>
      <c r="CD312" s="46">
        <v>7.5350000000000001</v>
      </c>
      <c r="CE312" s="46">
        <v>25.117999999999999</v>
      </c>
      <c r="CF312" s="46">
        <v>0.92020000000000002</v>
      </c>
      <c r="CG312" s="46" t="s">
        <v>19</v>
      </c>
      <c r="CH312" s="46">
        <v>10.79</v>
      </c>
      <c r="CI312" s="46">
        <v>11.29</v>
      </c>
      <c r="CJ312" s="46">
        <v>7.22</v>
      </c>
      <c r="CK312" s="46">
        <v>24.065999999999999</v>
      </c>
      <c r="CL312" s="46">
        <v>0.92249999999999999</v>
      </c>
      <c r="CM312" s="46" t="s">
        <v>19</v>
      </c>
      <c r="CN312" s="46">
        <v>10.8</v>
      </c>
      <c r="CO312" s="46">
        <v>11.29</v>
      </c>
      <c r="CP312" s="46">
        <v>6.8520000000000003</v>
      </c>
      <c r="CQ312" s="46">
        <v>22.84</v>
      </c>
      <c r="CR312" s="46">
        <v>0.8649</v>
      </c>
      <c r="CS312" s="46" t="s">
        <v>18</v>
      </c>
    </row>
    <row r="313" spans="1:97" ht="15.75" customHeight="1" x14ac:dyDescent="0.25">
      <c r="A313" s="46" t="s">
        <v>122</v>
      </c>
      <c r="B313" s="46">
        <v>118</v>
      </c>
      <c r="C313" s="46">
        <v>150</v>
      </c>
      <c r="D313" s="46" t="s">
        <v>91</v>
      </c>
      <c r="E313" s="46">
        <v>11</v>
      </c>
      <c r="F313" s="46">
        <v>6</v>
      </c>
      <c r="G313" s="46">
        <v>30</v>
      </c>
      <c r="H313" s="46">
        <v>10.74</v>
      </c>
      <c r="I313" s="46">
        <v>11.49</v>
      </c>
      <c r="J313" s="46">
        <v>0.59099999999999997</v>
      </c>
      <c r="K313" s="46">
        <v>1.9690000000000001</v>
      </c>
      <c r="L313" s="46">
        <v>0.95220000000000005</v>
      </c>
      <c r="M313" s="46" t="s">
        <v>19</v>
      </c>
      <c r="N313" s="46">
        <v>10.74</v>
      </c>
      <c r="O313" s="46">
        <v>11.49</v>
      </c>
      <c r="P313" s="46">
        <v>0.61699999999999999</v>
      </c>
      <c r="Q313" s="46">
        <v>2.0579999999999998</v>
      </c>
      <c r="R313" s="46">
        <v>0.96060000000000001</v>
      </c>
      <c r="S313" s="46" t="s">
        <v>19</v>
      </c>
      <c r="T313" s="46">
        <v>10.74</v>
      </c>
      <c r="U313" s="46">
        <v>11.49</v>
      </c>
      <c r="V313" s="46">
        <v>0.59199999999999997</v>
      </c>
      <c r="W313" s="46">
        <v>1.9730000000000001</v>
      </c>
      <c r="X313" s="46">
        <v>0.94369999999999998</v>
      </c>
      <c r="Y313" s="46" t="s">
        <v>19</v>
      </c>
      <c r="Z313" s="46">
        <v>10.74</v>
      </c>
      <c r="AA313" s="46">
        <v>11.49</v>
      </c>
      <c r="AB313" s="46">
        <v>1.1220000000000001</v>
      </c>
      <c r="AC313" s="46">
        <v>3.7389999999999999</v>
      </c>
      <c r="AD313" s="46">
        <v>0.94820000000000004</v>
      </c>
      <c r="AE313" s="46" t="s">
        <v>19</v>
      </c>
      <c r="AF313" s="46">
        <v>10.74</v>
      </c>
      <c r="AG313" s="46">
        <v>11.49</v>
      </c>
      <c r="AH313" s="46">
        <v>1.1259999999999999</v>
      </c>
      <c r="AI313" s="46">
        <v>3.7519999999999998</v>
      </c>
      <c r="AJ313" s="46">
        <v>0.95340000000000003</v>
      </c>
      <c r="AK313" s="46" t="s">
        <v>19</v>
      </c>
      <c r="AL313" s="46">
        <v>10.74</v>
      </c>
      <c r="AM313" s="46">
        <v>11.49</v>
      </c>
      <c r="AN313" s="46">
        <v>1.248</v>
      </c>
      <c r="AO313" s="46">
        <v>4.1589999999999998</v>
      </c>
      <c r="AP313" s="46">
        <v>0.95020000000000004</v>
      </c>
      <c r="AQ313" s="46" t="s">
        <v>19</v>
      </c>
      <c r="AR313" s="46">
        <v>10.74</v>
      </c>
      <c r="AS313" s="46">
        <v>11.49</v>
      </c>
      <c r="AT313" s="46">
        <v>3.7410000000000001</v>
      </c>
      <c r="AU313" s="46">
        <v>12.471</v>
      </c>
      <c r="AV313" s="46">
        <v>0.91520000000000001</v>
      </c>
      <c r="AW313" s="46" t="s">
        <v>19</v>
      </c>
      <c r="AX313" s="46">
        <v>10.74</v>
      </c>
      <c r="AY313" s="46">
        <v>11.49</v>
      </c>
      <c r="AZ313" s="46">
        <v>3.9129999999999998</v>
      </c>
      <c r="BA313" s="46">
        <v>13.044</v>
      </c>
      <c r="BB313" s="46">
        <v>0.94359999999999999</v>
      </c>
      <c r="BC313" s="46" t="s">
        <v>19</v>
      </c>
      <c r="BD313" s="46">
        <v>10.74</v>
      </c>
      <c r="BE313" s="46">
        <v>11.49</v>
      </c>
      <c r="BF313" s="46">
        <v>3.7629999999999999</v>
      </c>
      <c r="BG313" s="46">
        <v>12.544</v>
      </c>
      <c r="BH313" s="46">
        <v>0.92620000000000002</v>
      </c>
      <c r="BI313" s="46" t="s">
        <v>19</v>
      </c>
      <c r="BJ313" s="46">
        <v>10.74</v>
      </c>
      <c r="BK313" s="46">
        <v>11.49</v>
      </c>
      <c r="BL313" s="46">
        <v>5.2439999999999998</v>
      </c>
      <c r="BM313" s="46">
        <v>17.481000000000002</v>
      </c>
      <c r="BN313" s="46">
        <v>0.92979999999999996</v>
      </c>
      <c r="BO313" s="46" t="s">
        <v>19</v>
      </c>
      <c r="BP313" s="46">
        <v>10.74</v>
      </c>
      <c r="BQ313" s="46">
        <v>11.49</v>
      </c>
      <c r="BR313" s="46">
        <v>5.19</v>
      </c>
      <c r="BS313" s="46">
        <v>17.300999999999998</v>
      </c>
      <c r="BT313" s="46">
        <v>0.9325</v>
      </c>
      <c r="BU313" s="46" t="s">
        <v>19</v>
      </c>
      <c r="BV313" s="46">
        <v>10.74</v>
      </c>
      <c r="BW313" s="46">
        <v>11.49</v>
      </c>
      <c r="BX313" s="46">
        <v>5.1470000000000002</v>
      </c>
      <c r="BY313" s="46">
        <v>17.155999999999999</v>
      </c>
      <c r="BZ313" s="46">
        <v>0.89800000000000002</v>
      </c>
      <c r="CA313" s="46" t="s">
        <v>19</v>
      </c>
      <c r="CB313" s="46">
        <v>10.74</v>
      </c>
      <c r="CC313" s="46">
        <v>11.49</v>
      </c>
      <c r="CD313" s="46">
        <v>7.5369999999999999</v>
      </c>
      <c r="CE313" s="46">
        <v>25.122</v>
      </c>
      <c r="CF313" s="46">
        <v>0.90549999999999997</v>
      </c>
      <c r="CG313" s="46" t="s">
        <v>19</v>
      </c>
      <c r="CH313" s="46">
        <v>10.74</v>
      </c>
      <c r="CI313" s="46">
        <v>11.49</v>
      </c>
      <c r="CJ313" s="46">
        <v>7.31</v>
      </c>
      <c r="CK313" s="46">
        <v>24.366</v>
      </c>
      <c r="CL313" s="46">
        <v>0.91420000000000001</v>
      </c>
      <c r="CM313" s="46" t="s">
        <v>19</v>
      </c>
      <c r="CN313" s="46">
        <v>10.74</v>
      </c>
      <c r="CO313" s="46">
        <v>11.49</v>
      </c>
      <c r="CP313" s="46">
        <v>7.1820000000000004</v>
      </c>
      <c r="CQ313" s="46">
        <v>23.940999999999999</v>
      </c>
      <c r="CR313" s="46">
        <v>0.86160000000000003</v>
      </c>
      <c r="CS313" s="46" t="s">
        <v>18</v>
      </c>
    </row>
    <row r="314" spans="1:97" ht="15.75" customHeight="1" x14ac:dyDescent="0.25">
      <c r="A314" s="46" t="s">
        <v>122</v>
      </c>
      <c r="B314" s="46">
        <v>121</v>
      </c>
      <c r="C314" s="46">
        <v>128</v>
      </c>
      <c r="D314" s="46" t="s">
        <v>92</v>
      </c>
      <c r="E314" s="46">
        <v>7</v>
      </c>
      <c r="F314" s="46">
        <v>2</v>
      </c>
      <c r="G314" s="46">
        <v>6</v>
      </c>
      <c r="H314" s="46">
        <v>6.8</v>
      </c>
      <c r="I314" s="46">
        <v>7.06</v>
      </c>
      <c r="J314" s="46">
        <v>0.09</v>
      </c>
      <c r="K314" s="46">
        <v>1.4930000000000001</v>
      </c>
      <c r="L314" s="46">
        <v>0.95240000000000002</v>
      </c>
      <c r="M314" s="46" t="s">
        <v>18</v>
      </c>
      <c r="N314" s="46">
        <v>6.8</v>
      </c>
      <c r="O314" s="46">
        <v>7.06</v>
      </c>
      <c r="P314" s="46">
        <v>0.107</v>
      </c>
      <c r="Q314" s="46">
        <v>1.7749999999999999</v>
      </c>
      <c r="R314" s="46">
        <v>0.95640000000000003</v>
      </c>
      <c r="S314" s="46" t="s">
        <v>18</v>
      </c>
      <c r="T314" s="46">
        <v>6.8</v>
      </c>
      <c r="U314" s="46">
        <v>7.06</v>
      </c>
      <c r="V314" s="46">
        <v>8.4000000000000005E-2</v>
      </c>
      <c r="W314" s="46">
        <v>1.3959999999999999</v>
      </c>
      <c r="X314" s="46">
        <v>0.95860000000000001</v>
      </c>
      <c r="Y314" s="46" t="s">
        <v>18</v>
      </c>
      <c r="Z314" s="46">
        <v>6.8</v>
      </c>
      <c r="AA314" s="46">
        <v>7.06</v>
      </c>
      <c r="AB314" s="46">
        <v>9.6000000000000002E-2</v>
      </c>
      <c r="AC314" s="46">
        <v>1.605</v>
      </c>
      <c r="AD314" s="46">
        <v>0.96240000000000003</v>
      </c>
      <c r="AE314" s="46" t="s">
        <v>18</v>
      </c>
      <c r="AF314" s="46">
        <v>6.8</v>
      </c>
      <c r="AG314" s="46">
        <v>7.06</v>
      </c>
      <c r="AH314" s="46">
        <v>0.114</v>
      </c>
      <c r="AI314" s="46">
        <v>1.899</v>
      </c>
      <c r="AJ314" s="46">
        <v>0.96450000000000002</v>
      </c>
      <c r="AK314" s="46" t="s">
        <v>18</v>
      </c>
      <c r="AL314" s="46">
        <v>6.8</v>
      </c>
      <c r="AM314" s="46">
        <v>7.06</v>
      </c>
      <c r="AN314" s="46">
        <v>0.09</v>
      </c>
      <c r="AO314" s="46">
        <v>1.4950000000000001</v>
      </c>
      <c r="AP314" s="46">
        <v>0.95779999999999998</v>
      </c>
      <c r="AQ314" s="46" t="s">
        <v>18</v>
      </c>
      <c r="AR314" s="46">
        <v>6.8</v>
      </c>
      <c r="AS314" s="46">
        <v>7.06</v>
      </c>
      <c r="AT314" s="46">
        <v>0.122</v>
      </c>
      <c r="AU314" s="46">
        <v>2.0249999999999999</v>
      </c>
      <c r="AV314" s="46">
        <v>0.93769999999999998</v>
      </c>
      <c r="AW314" s="46" t="s">
        <v>18</v>
      </c>
      <c r="AX314" s="46">
        <v>6.8</v>
      </c>
      <c r="AY314" s="46">
        <v>7.06</v>
      </c>
      <c r="AZ314" s="46">
        <v>0.106</v>
      </c>
      <c r="BA314" s="46">
        <v>1.7629999999999999</v>
      </c>
      <c r="BB314" s="46">
        <v>0.96209999999999996</v>
      </c>
      <c r="BC314" s="46" t="s">
        <v>18</v>
      </c>
      <c r="BD314" s="46">
        <v>6.8</v>
      </c>
      <c r="BE314" s="46">
        <v>7.06</v>
      </c>
      <c r="BF314" s="46">
        <v>0.14499999999999999</v>
      </c>
      <c r="BG314" s="46">
        <v>2.41</v>
      </c>
      <c r="BH314" s="46">
        <v>0.95930000000000004</v>
      </c>
      <c r="BI314" s="46" t="s">
        <v>18</v>
      </c>
      <c r="BJ314" s="46">
        <v>6.8</v>
      </c>
      <c r="BK314" s="46">
        <v>7.06</v>
      </c>
      <c r="BL314" s="46">
        <v>0.10100000000000001</v>
      </c>
      <c r="BM314" s="46">
        <v>1.6850000000000001</v>
      </c>
      <c r="BN314" s="46">
        <v>0.96279999999999999</v>
      </c>
      <c r="BO314" s="46" t="s">
        <v>18</v>
      </c>
      <c r="BP314" s="46">
        <v>6.8</v>
      </c>
      <c r="BQ314" s="46">
        <v>7.06</v>
      </c>
      <c r="BR314" s="46">
        <v>0.10100000000000001</v>
      </c>
      <c r="BS314" s="46">
        <v>1.69</v>
      </c>
      <c r="BT314" s="46">
        <v>0.97050000000000003</v>
      </c>
      <c r="BU314" s="46" t="s">
        <v>18</v>
      </c>
      <c r="BV314" s="46">
        <v>6.79</v>
      </c>
      <c r="BW314" s="46">
        <v>7.05</v>
      </c>
      <c r="BX314" s="46">
        <v>0.123</v>
      </c>
      <c r="BY314" s="46">
        <v>2.0579999999999998</v>
      </c>
      <c r="BZ314" s="46">
        <v>0.93920000000000003</v>
      </c>
      <c r="CA314" s="46" t="s">
        <v>18</v>
      </c>
      <c r="CB314" s="46">
        <v>6.8</v>
      </c>
      <c r="CC314" s="46">
        <v>7.06</v>
      </c>
      <c r="CD314" s="46">
        <v>0.15</v>
      </c>
      <c r="CE314" s="46">
        <v>2.504</v>
      </c>
      <c r="CF314" s="46">
        <v>0.95109999999999995</v>
      </c>
      <c r="CG314" s="46" t="s">
        <v>18</v>
      </c>
      <c r="CH314" s="46">
        <v>6.8</v>
      </c>
      <c r="CI314" s="46">
        <v>7.06</v>
      </c>
      <c r="CJ314" s="46">
        <v>0.14899999999999999</v>
      </c>
      <c r="CK314" s="46">
        <v>2.4820000000000002</v>
      </c>
      <c r="CL314" s="46">
        <v>0.96409999999999996</v>
      </c>
      <c r="CM314" s="46" t="s">
        <v>18</v>
      </c>
      <c r="CN314" s="46">
        <v>6.79</v>
      </c>
      <c r="CO314" s="46">
        <v>7.05</v>
      </c>
      <c r="CP314" s="46">
        <v>0.17199999999999999</v>
      </c>
      <c r="CQ314" s="46">
        <v>2.8740000000000001</v>
      </c>
      <c r="CR314" s="46">
        <v>0.95009999999999994</v>
      </c>
      <c r="CS314" s="46" t="s">
        <v>18</v>
      </c>
    </row>
    <row r="315" spans="1:97" ht="15.75" customHeight="1" x14ac:dyDescent="0.25">
      <c r="A315" s="46" t="s">
        <v>122</v>
      </c>
      <c r="B315" s="46">
        <v>121</v>
      </c>
      <c r="C315" s="46">
        <v>138</v>
      </c>
      <c r="D315" s="46" t="s">
        <v>93</v>
      </c>
      <c r="E315" s="46">
        <v>7.14</v>
      </c>
      <c r="F315" s="46">
        <v>3</v>
      </c>
      <c r="G315" s="46">
        <v>15</v>
      </c>
      <c r="H315" s="46">
        <v>6.98</v>
      </c>
      <c r="I315" s="46">
        <v>7.62</v>
      </c>
      <c r="J315" s="46">
        <v>0.42499999999999999</v>
      </c>
      <c r="K315" s="46">
        <v>2.8330000000000002</v>
      </c>
      <c r="L315" s="46">
        <v>0.94679999999999997</v>
      </c>
      <c r="M315" s="46" t="s">
        <v>19</v>
      </c>
      <c r="N315" s="46">
        <v>6.98</v>
      </c>
      <c r="O315" s="46">
        <v>7.62</v>
      </c>
      <c r="P315" s="46">
        <v>0.47499999999999998</v>
      </c>
      <c r="Q315" s="46">
        <v>3.1659999999999999</v>
      </c>
      <c r="R315" s="46">
        <v>0.94159999999999999</v>
      </c>
      <c r="S315" s="46" t="s">
        <v>19</v>
      </c>
      <c r="T315" s="46">
        <v>6.98</v>
      </c>
      <c r="U315" s="46">
        <v>7.62</v>
      </c>
      <c r="V315" s="46">
        <v>0.443</v>
      </c>
      <c r="W315" s="46">
        <v>2.9550000000000001</v>
      </c>
      <c r="X315" s="46">
        <v>0.95350000000000001</v>
      </c>
      <c r="Y315" s="46" t="s">
        <v>19</v>
      </c>
      <c r="Z315" s="46">
        <v>6.98</v>
      </c>
      <c r="AA315" s="46">
        <v>7.62</v>
      </c>
      <c r="AB315" s="46">
        <v>0.86299999999999999</v>
      </c>
      <c r="AC315" s="46">
        <v>5.7519999999999998</v>
      </c>
      <c r="AD315" s="46">
        <v>0.95289999999999997</v>
      </c>
      <c r="AE315" s="46" t="s">
        <v>19</v>
      </c>
      <c r="AF315" s="46">
        <v>6.98</v>
      </c>
      <c r="AG315" s="46">
        <v>7.62</v>
      </c>
      <c r="AH315" s="46">
        <v>0.92</v>
      </c>
      <c r="AI315" s="46">
        <v>6.133</v>
      </c>
      <c r="AJ315" s="46">
        <v>0.94079999999999997</v>
      </c>
      <c r="AK315" s="46" t="s">
        <v>19</v>
      </c>
      <c r="AL315" s="46">
        <v>6.98</v>
      </c>
      <c r="AM315" s="46">
        <v>7.62</v>
      </c>
      <c r="AN315" s="46">
        <v>1.0349999999999999</v>
      </c>
      <c r="AO315" s="46">
        <v>6.9020000000000001</v>
      </c>
      <c r="AP315" s="46">
        <v>0.95389999999999997</v>
      </c>
      <c r="AQ315" s="46" t="s">
        <v>19</v>
      </c>
      <c r="AR315" s="46">
        <v>6.98</v>
      </c>
      <c r="AS315" s="46">
        <v>7.62</v>
      </c>
      <c r="AT315" s="46">
        <v>2.714</v>
      </c>
      <c r="AU315" s="46">
        <v>18.096</v>
      </c>
      <c r="AV315" s="46">
        <v>0.93559999999999999</v>
      </c>
      <c r="AW315" s="46" t="s">
        <v>19</v>
      </c>
      <c r="AX315" s="46">
        <v>6.98</v>
      </c>
      <c r="AY315" s="46">
        <v>7.62</v>
      </c>
      <c r="AZ315" s="46">
        <v>2.7360000000000002</v>
      </c>
      <c r="BA315" s="46">
        <v>18.238</v>
      </c>
      <c r="BB315" s="46">
        <v>0.94330000000000003</v>
      </c>
      <c r="BC315" s="46" t="s">
        <v>19</v>
      </c>
      <c r="BD315" s="46">
        <v>6.98</v>
      </c>
      <c r="BE315" s="46">
        <v>7.62</v>
      </c>
      <c r="BF315" s="46">
        <v>2.6339999999999999</v>
      </c>
      <c r="BG315" s="46">
        <v>17.558</v>
      </c>
      <c r="BH315" s="46">
        <v>0.93659999999999999</v>
      </c>
      <c r="BI315" s="46" t="s">
        <v>19</v>
      </c>
      <c r="BJ315" s="46">
        <v>6.98</v>
      </c>
      <c r="BK315" s="46">
        <v>7.62</v>
      </c>
      <c r="BL315" s="46">
        <v>3.7160000000000002</v>
      </c>
      <c r="BM315" s="46">
        <v>24.774000000000001</v>
      </c>
      <c r="BN315" s="46">
        <v>0.94510000000000005</v>
      </c>
      <c r="BO315" s="46" t="s">
        <v>19</v>
      </c>
      <c r="BP315" s="46">
        <v>6.98</v>
      </c>
      <c r="BQ315" s="46">
        <v>7.62</v>
      </c>
      <c r="BR315" s="46">
        <v>3.7570000000000001</v>
      </c>
      <c r="BS315" s="46">
        <v>25.045999999999999</v>
      </c>
      <c r="BT315" s="46">
        <v>0.9506</v>
      </c>
      <c r="BU315" s="46" t="s">
        <v>19</v>
      </c>
      <c r="BV315" s="46">
        <v>6.98</v>
      </c>
      <c r="BW315" s="46">
        <v>7.62</v>
      </c>
      <c r="BX315" s="46">
        <v>3.6970000000000001</v>
      </c>
      <c r="BY315" s="46">
        <v>24.643999999999998</v>
      </c>
      <c r="BZ315" s="46">
        <v>0.94310000000000005</v>
      </c>
      <c r="CA315" s="46" t="s">
        <v>19</v>
      </c>
      <c r="CB315" s="46">
        <v>6.98</v>
      </c>
      <c r="CC315" s="46">
        <v>7.62</v>
      </c>
      <c r="CD315" s="46">
        <v>4.5209999999999999</v>
      </c>
      <c r="CE315" s="46">
        <v>30.140999999999998</v>
      </c>
      <c r="CF315" s="46">
        <v>0.95389999999999997</v>
      </c>
      <c r="CG315" s="46" t="s">
        <v>19</v>
      </c>
      <c r="CH315" s="46">
        <v>6.98</v>
      </c>
      <c r="CI315" s="46">
        <v>7.62</v>
      </c>
      <c r="CJ315" s="46">
        <v>4.3970000000000002</v>
      </c>
      <c r="CK315" s="46">
        <v>29.311</v>
      </c>
      <c r="CL315" s="46">
        <v>0.94899999999999995</v>
      </c>
      <c r="CM315" s="46" t="s">
        <v>19</v>
      </c>
      <c r="CN315" s="46">
        <v>6.98</v>
      </c>
      <c r="CO315" s="46">
        <v>7.62</v>
      </c>
      <c r="CP315" s="46">
        <v>4.3460000000000001</v>
      </c>
      <c r="CQ315" s="46">
        <v>28.974</v>
      </c>
      <c r="CR315" s="46">
        <v>0.92610000000000003</v>
      </c>
      <c r="CS315" s="46" t="s">
        <v>19</v>
      </c>
    </row>
    <row r="316" spans="1:97" ht="15.75" customHeight="1" x14ac:dyDescent="0.25">
      <c r="A316" s="46" t="s">
        <v>122</v>
      </c>
      <c r="B316" s="46">
        <v>121</v>
      </c>
      <c r="C316" s="46">
        <v>138</v>
      </c>
      <c r="D316" s="46" t="s">
        <v>93</v>
      </c>
      <c r="E316" s="46">
        <v>7.14</v>
      </c>
      <c r="F316" s="46">
        <v>4</v>
      </c>
      <c r="G316" s="46">
        <v>15</v>
      </c>
      <c r="H316" s="46">
        <v>6.96</v>
      </c>
      <c r="I316" s="46">
        <v>7.61</v>
      </c>
      <c r="J316" s="46">
        <v>0.40699999999999997</v>
      </c>
      <c r="K316" s="46">
        <v>2.7149999999999999</v>
      </c>
      <c r="L316" s="46">
        <v>0.93940000000000001</v>
      </c>
      <c r="M316" s="46" t="s">
        <v>19</v>
      </c>
      <c r="N316" s="46">
        <v>6.96</v>
      </c>
      <c r="O316" s="46">
        <v>7.61</v>
      </c>
      <c r="P316" s="46">
        <v>0.44600000000000001</v>
      </c>
      <c r="Q316" s="46">
        <v>2.9750000000000001</v>
      </c>
      <c r="R316" s="46">
        <v>0.93469999999999998</v>
      </c>
      <c r="S316" s="46" t="s">
        <v>19</v>
      </c>
      <c r="T316" s="46">
        <v>6.96</v>
      </c>
      <c r="U316" s="46">
        <v>7.61</v>
      </c>
      <c r="V316" s="46">
        <v>0.40699999999999997</v>
      </c>
      <c r="W316" s="46">
        <v>2.7160000000000002</v>
      </c>
      <c r="X316" s="46">
        <v>0.94630000000000003</v>
      </c>
      <c r="Y316" s="46" t="s">
        <v>19</v>
      </c>
      <c r="Z316" s="46">
        <v>6.96</v>
      </c>
      <c r="AA316" s="46">
        <v>7.61</v>
      </c>
      <c r="AB316" s="46">
        <v>0.86399999999999999</v>
      </c>
      <c r="AC316" s="46">
        <v>5.76</v>
      </c>
      <c r="AD316" s="46">
        <v>0.93920000000000003</v>
      </c>
      <c r="AE316" s="46" t="s">
        <v>19</v>
      </c>
      <c r="AF316" s="46">
        <v>6.96</v>
      </c>
      <c r="AG316" s="46">
        <v>7.61</v>
      </c>
      <c r="AH316" s="46">
        <v>0.91400000000000003</v>
      </c>
      <c r="AI316" s="46">
        <v>6.0960000000000001</v>
      </c>
      <c r="AJ316" s="46">
        <v>0.93620000000000003</v>
      </c>
      <c r="AK316" s="46" t="s">
        <v>19</v>
      </c>
      <c r="AL316" s="46">
        <v>6.96</v>
      </c>
      <c r="AM316" s="46">
        <v>7.61</v>
      </c>
      <c r="AN316" s="46">
        <v>1.02</v>
      </c>
      <c r="AO316" s="46">
        <v>6.7969999999999997</v>
      </c>
      <c r="AP316" s="46">
        <v>0.9446</v>
      </c>
      <c r="AQ316" s="46" t="s">
        <v>19</v>
      </c>
      <c r="AR316" s="46">
        <v>6.96</v>
      </c>
      <c r="AS316" s="46">
        <v>7.61</v>
      </c>
      <c r="AT316" s="46">
        <v>2.714</v>
      </c>
      <c r="AU316" s="46">
        <v>18.096</v>
      </c>
      <c r="AV316" s="46">
        <v>0.95350000000000001</v>
      </c>
      <c r="AW316" s="46" t="s">
        <v>19</v>
      </c>
      <c r="AX316" s="46">
        <v>6.95</v>
      </c>
      <c r="AY316" s="46">
        <v>7.61</v>
      </c>
      <c r="AZ316" s="46">
        <v>2.6970000000000001</v>
      </c>
      <c r="BA316" s="46">
        <v>17.98</v>
      </c>
      <c r="BB316" s="46">
        <v>0.93520000000000003</v>
      </c>
      <c r="BC316" s="46" t="s">
        <v>19</v>
      </c>
      <c r="BD316" s="46">
        <v>6.95</v>
      </c>
      <c r="BE316" s="46">
        <v>7.61</v>
      </c>
      <c r="BF316" s="46">
        <v>2.6030000000000002</v>
      </c>
      <c r="BG316" s="46">
        <v>17.352</v>
      </c>
      <c r="BH316" s="46">
        <v>0.94989999999999997</v>
      </c>
      <c r="BI316" s="46" t="s">
        <v>19</v>
      </c>
      <c r="BJ316" s="46">
        <v>6.96</v>
      </c>
      <c r="BK316" s="46">
        <v>7.61</v>
      </c>
      <c r="BL316" s="46">
        <v>3.7149999999999999</v>
      </c>
      <c r="BM316" s="46">
        <v>24.768999999999998</v>
      </c>
      <c r="BN316" s="46">
        <v>0.94299999999999995</v>
      </c>
      <c r="BO316" s="46" t="s">
        <v>19</v>
      </c>
      <c r="BP316" s="46">
        <v>6.96</v>
      </c>
      <c r="BQ316" s="46">
        <v>7.61</v>
      </c>
      <c r="BR316" s="46">
        <v>3.7469999999999999</v>
      </c>
      <c r="BS316" s="46">
        <v>24.98</v>
      </c>
      <c r="BT316" s="46">
        <v>0.93959999999999999</v>
      </c>
      <c r="BU316" s="46" t="s">
        <v>19</v>
      </c>
      <c r="BV316" s="46">
        <v>6.95</v>
      </c>
      <c r="BW316" s="46">
        <v>7.61</v>
      </c>
      <c r="BX316" s="46">
        <v>3.6869999999999998</v>
      </c>
      <c r="BY316" s="46">
        <v>24.577999999999999</v>
      </c>
      <c r="BZ316" s="46">
        <v>0.94610000000000005</v>
      </c>
      <c r="CA316" s="46" t="s">
        <v>19</v>
      </c>
      <c r="CB316" s="46">
        <v>6.96</v>
      </c>
      <c r="CC316" s="46">
        <v>7.61</v>
      </c>
      <c r="CD316" s="46">
        <v>4.5069999999999997</v>
      </c>
      <c r="CE316" s="46">
        <v>30.047999999999998</v>
      </c>
      <c r="CF316" s="46">
        <v>0.94769999999999999</v>
      </c>
      <c r="CG316" s="46" t="s">
        <v>19</v>
      </c>
      <c r="CH316" s="46">
        <v>6.96</v>
      </c>
      <c r="CI316" s="46">
        <v>7.61</v>
      </c>
      <c r="CJ316" s="46">
        <v>4.38</v>
      </c>
      <c r="CK316" s="46">
        <v>29.201000000000001</v>
      </c>
      <c r="CL316" s="46">
        <v>0.93659999999999999</v>
      </c>
      <c r="CM316" s="46" t="s">
        <v>19</v>
      </c>
      <c r="CN316" s="46">
        <v>6.95</v>
      </c>
      <c r="CO316" s="46">
        <v>7.61</v>
      </c>
      <c r="CP316" s="46">
        <v>4.3449999999999998</v>
      </c>
      <c r="CQ316" s="46">
        <v>28.965</v>
      </c>
      <c r="CR316" s="46">
        <v>0.93930000000000002</v>
      </c>
      <c r="CS316" s="46" t="s">
        <v>19</v>
      </c>
    </row>
    <row r="317" spans="1:97" ht="15.75" customHeight="1" x14ac:dyDescent="0.25">
      <c r="A317" s="46" t="s">
        <v>122</v>
      </c>
      <c r="B317" s="46">
        <v>121</v>
      </c>
      <c r="C317" s="46">
        <v>139</v>
      </c>
      <c r="D317" s="46" t="s">
        <v>94</v>
      </c>
      <c r="E317" s="46">
        <v>7.3</v>
      </c>
      <c r="F317" s="46">
        <v>5</v>
      </c>
      <c r="G317" s="46">
        <v>16</v>
      </c>
      <c r="H317" s="46">
        <v>7.17</v>
      </c>
      <c r="I317" s="46">
        <v>7.48</v>
      </c>
      <c r="J317" s="46">
        <v>0.39100000000000001</v>
      </c>
      <c r="K317" s="46">
        <v>2.4460000000000002</v>
      </c>
      <c r="L317" s="46">
        <v>0.85729999999999995</v>
      </c>
      <c r="M317" s="46" t="s">
        <v>18</v>
      </c>
      <c r="N317" s="46">
        <v>7.17</v>
      </c>
      <c r="O317" s="46">
        <v>7.48</v>
      </c>
      <c r="P317" s="46">
        <v>0.40699999999999997</v>
      </c>
      <c r="Q317" s="46">
        <v>2.544</v>
      </c>
      <c r="R317" s="46">
        <v>0.85909999999999997</v>
      </c>
      <c r="S317" s="46" t="s">
        <v>18</v>
      </c>
      <c r="T317" s="46">
        <v>7.17</v>
      </c>
      <c r="U317" s="46">
        <v>7.48</v>
      </c>
      <c r="V317" s="46">
        <v>0.39300000000000002</v>
      </c>
      <c r="W317" s="46">
        <v>2.4569999999999999</v>
      </c>
      <c r="X317" s="46">
        <v>0.75800000000000001</v>
      </c>
      <c r="Y317" s="46" t="s">
        <v>18</v>
      </c>
      <c r="Z317" s="46">
        <v>7.17</v>
      </c>
      <c r="AA317" s="46">
        <v>7.48</v>
      </c>
      <c r="AB317" s="46">
        <v>0.78500000000000003</v>
      </c>
      <c r="AC317" s="46">
        <v>4.9059999999999997</v>
      </c>
      <c r="AD317" s="46">
        <v>0.8669</v>
      </c>
      <c r="AE317" s="46" t="s">
        <v>18</v>
      </c>
      <c r="AF317" s="46">
        <v>7.17</v>
      </c>
      <c r="AG317" s="46">
        <v>7.48</v>
      </c>
      <c r="AH317" s="46">
        <v>0.879</v>
      </c>
      <c r="AI317" s="46">
        <v>5.4909999999999997</v>
      </c>
      <c r="AJ317" s="46">
        <v>0.86070000000000002</v>
      </c>
      <c r="AK317" s="46" t="s">
        <v>18</v>
      </c>
      <c r="AL317" s="46">
        <v>7.17</v>
      </c>
      <c r="AM317" s="46">
        <v>7.48</v>
      </c>
      <c r="AN317" s="46">
        <v>0.97199999999999998</v>
      </c>
      <c r="AO317" s="46">
        <v>6.0750000000000002</v>
      </c>
      <c r="AP317" s="46">
        <v>0.85250000000000004</v>
      </c>
      <c r="AQ317" s="46" t="s">
        <v>18</v>
      </c>
      <c r="AR317" s="46">
        <v>7.17</v>
      </c>
      <c r="AS317" s="46">
        <v>7.48</v>
      </c>
      <c r="AT317" s="46">
        <v>2.8119999999999998</v>
      </c>
      <c r="AU317" s="46">
        <v>17.577999999999999</v>
      </c>
      <c r="AV317" s="46">
        <v>0.86770000000000003</v>
      </c>
      <c r="AW317" s="46" t="s">
        <v>18</v>
      </c>
      <c r="AX317" s="46">
        <v>7.16</v>
      </c>
      <c r="AY317" s="46">
        <v>7.47</v>
      </c>
      <c r="AZ317" s="46">
        <v>2.629</v>
      </c>
      <c r="BA317" s="46">
        <v>16.433</v>
      </c>
      <c r="BB317" s="46">
        <v>0.80779999999999996</v>
      </c>
      <c r="BC317" s="46" t="s">
        <v>18</v>
      </c>
      <c r="BD317" s="46">
        <v>7.16</v>
      </c>
      <c r="BE317" s="46">
        <v>7.47</v>
      </c>
      <c r="BF317" s="46">
        <v>2.7890000000000001</v>
      </c>
      <c r="BG317" s="46">
        <v>17.434000000000001</v>
      </c>
      <c r="BH317" s="46">
        <v>0.85560000000000003</v>
      </c>
      <c r="BI317" s="46" t="s">
        <v>18</v>
      </c>
      <c r="BJ317" s="46">
        <v>7.17</v>
      </c>
      <c r="BK317" s="46">
        <v>7.48</v>
      </c>
      <c r="BL317" s="46">
        <v>3.9039999999999999</v>
      </c>
      <c r="BM317" s="46">
        <v>24.401</v>
      </c>
      <c r="BN317" s="46">
        <v>0.81220000000000003</v>
      </c>
      <c r="BO317" s="46" t="s">
        <v>18</v>
      </c>
      <c r="BP317" s="46">
        <v>7.17</v>
      </c>
      <c r="BQ317" s="46">
        <v>7.48</v>
      </c>
      <c r="BR317" s="46">
        <v>3.879</v>
      </c>
      <c r="BS317" s="46">
        <v>24.244</v>
      </c>
      <c r="BT317" s="46">
        <v>0.88080000000000003</v>
      </c>
      <c r="BU317" s="46" t="s">
        <v>18</v>
      </c>
      <c r="BV317" s="46">
        <v>7.16</v>
      </c>
      <c r="BW317" s="46">
        <v>7.47</v>
      </c>
      <c r="BX317" s="46">
        <v>3.782</v>
      </c>
      <c r="BY317" s="46">
        <v>23.64</v>
      </c>
      <c r="BZ317" s="46">
        <v>0.8377</v>
      </c>
      <c r="CA317" s="46" t="s">
        <v>18</v>
      </c>
      <c r="CB317" s="46">
        <v>7.17</v>
      </c>
      <c r="CC317" s="46">
        <v>7.48</v>
      </c>
      <c r="CD317" s="46">
        <v>4.6669999999999998</v>
      </c>
      <c r="CE317" s="46">
        <v>29.169</v>
      </c>
      <c r="CF317" s="46">
        <v>0.82430000000000003</v>
      </c>
      <c r="CG317" s="46" t="s">
        <v>18</v>
      </c>
      <c r="CH317" s="46">
        <v>7.17</v>
      </c>
      <c r="CI317" s="46">
        <v>7.48</v>
      </c>
      <c r="CJ317" s="46">
        <v>4.6840000000000002</v>
      </c>
      <c r="CK317" s="46">
        <v>29.274999999999999</v>
      </c>
      <c r="CL317" s="46">
        <v>0.84360000000000002</v>
      </c>
      <c r="CM317" s="46" t="s">
        <v>18</v>
      </c>
      <c r="CN317" s="46">
        <v>7.16</v>
      </c>
      <c r="CO317" s="46">
        <v>7.47</v>
      </c>
      <c r="CP317" s="46">
        <v>4.4880000000000004</v>
      </c>
      <c r="CQ317" s="46">
        <v>28.047999999999998</v>
      </c>
      <c r="CR317" s="46">
        <v>0.83850000000000002</v>
      </c>
      <c r="CS317" s="46" t="s">
        <v>18</v>
      </c>
    </row>
    <row r="318" spans="1:97" ht="15.75" customHeight="1" x14ac:dyDescent="0.25">
      <c r="A318" s="46" t="s">
        <v>122</v>
      </c>
      <c r="B318" s="46">
        <v>121</v>
      </c>
      <c r="C318" s="46">
        <v>141</v>
      </c>
      <c r="D318" s="46" t="s">
        <v>95</v>
      </c>
      <c r="E318" s="46">
        <v>6.82</v>
      </c>
      <c r="F318" s="46">
        <v>4</v>
      </c>
      <c r="G318" s="46">
        <v>18</v>
      </c>
      <c r="H318" s="46">
        <v>6.67</v>
      </c>
      <c r="I318" s="46">
        <v>7.32</v>
      </c>
      <c r="J318" s="46">
        <v>0.38700000000000001</v>
      </c>
      <c r="K318" s="46">
        <v>2.153</v>
      </c>
      <c r="L318" s="46">
        <v>0.9274</v>
      </c>
      <c r="M318" s="46" t="s">
        <v>19</v>
      </c>
      <c r="N318" s="46">
        <v>6.67</v>
      </c>
      <c r="O318" s="46">
        <v>7.32</v>
      </c>
      <c r="P318" s="46">
        <v>0.45500000000000002</v>
      </c>
      <c r="Q318" s="46">
        <v>2.528</v>
      </c>
      <c r="R318" s="46">
        <v>0.92500000000000004</v>
      </c>
      <c r="S318" s="46" t="s">
        <v>19</v>
      </c>
      <c r="T318" s="46">
        <v>6.67</v>
      </c>
      <c r="U318" s="46">
        <v>7.32</v>
      </c>
      <c r="V318" s="46">
        <v>0.41399999999999998</v>
      </c>
      <c r="W318" s="46">
        <v>2.2999999999999998</v>
      </c>
      <c r="X318" s="46">
        <v>0.9375</v>
      </c>
      <c r="Y318" s="46" t="s">
        <v>19</v>
      </c>
      <c r="Z318" s="46">
        <v>6.67</v>
      </c>
      <c r="AA318" s="46">
        <v>7.32</v>
      </c>
      <c r="AB318" s="46">
        <v>0.82199999999999995</v>
      </c>
      <c r="AC318" s="46">
        <v>4.5679999999999996</v>
      </c>
      <c r="AD318" s="46">
        <v>0.92959999999999998</v>
      </c>
      <c r="AE318" s="46" t="s">
        <v>19</v>
      </c>
      <c r="AF318" s="46">
        <v>6.67</v>
      </c>
      <c r="AG318" s="46">
        <v>7.32</v>
      </c>
      <c r="AH318" s="46">
        <v>0.90300000000000002</v>
      </c>
      <c r="AI318" s="46">
        <v>5.0190000000000001</v>
      </c>
      <c r="AJ318" s="46">
        <v>0.92669999999999997</v>
      </c>
      <c r="AK318" s="46" t="s">
        <v>19</v>
      </c>
      <c r="AL318" s="46">
        <v>6.67</v>
      </c>
      <c r="AM318" s="46">
        <v>7.32</v>
      </c>
      <c r="AN318" s="46">
        <v>1.006</v>
      </c>
      <c r="AO318" s="46">
        <v>5.59</v>
      </c>
      <c r="AP318" s="46">
        <v>0.93500000000000005</v>
      </c>
      <c r="AQ318" s="46" t="s">
        <v>19</v>
      </c>
      <c r="AR318" s="46">
        <v>6.67</v>
      </c>
      <c r="AS318" s="46">
        <v>7.32</v>
      </c>
      <c r="AT318" s="46">
        <v>2.746</v>
      </c>
      <c r="AU318" s="46">
        <v>15.255000000000001</v>
      </c>
      <c r="AV318" s="46">
        <v>0.95199999999999996</v>
      </c>
      <c r="AW318" s="46" t="s">
        <v>19</v>
      </c>
      <c r="AX318" s="46">
        <v>6.67</v>
      </c>
      <c r="AY318" s="46">
        <v>7.32</v>
      </c>
      <c r="AZ318" s="46">
        <v>2.6949999999999998</v>
      </c>
      <c r="BA318" s="46">
        <v>14.971</v>
      </c>
      <c r="BB318" s="46">
        <v>0.92849999999999999</v>
      </c>
      <c r="BC318" s="46" t="s">
        <v>19</v>
      </c>
      <c r="BD318" s="46">
        <v>6.67</v>
      </c>
      <c r="BE318" s="46">
        <v>7.32</v>
      </c>
      <c r="BF318" s="46">
        <v>2.629</v>
      </c>
      <c r="BG318" s="46">
        <v>14.606999999999999</v>
      </c>
      <c r="BH318" s="46">
        <v>0.94330000000000003</v>
      </c>
      <c r="BI318" s="46" t="s">
        <v>19</v>
      </c>
      <c r="BJ318" s="46">
        <v>6.67</v>
      </c>
      <c r="BK318" s="46">
        <v>7.32</v>
      </c>
      <c r="BL318" s="46">
        <v>3.7330000000000001</v>
      </c>
      <c r="BM318" s="46">
        <v>20.741</v>
      </c>
      <c r="BN318" s="46">
        <v>0.93389999999999995</v>
      </c>
      <c r="BO318" s="46" t="s">
        <v>19</v>
      </c>
      <c r="BP318" s="46">
        <v>6.67</v>
      </c>
      <c r="BQ318" s="46">
        <v>7.32</v>
      </c>
      <c r="BR318" s="46">
        <v>3.8050000000000002</v>
      </c>
      <c r="BS318" s="46">
        <v>21.138000000000002</v>
      </c>
      <c r="BT318" s="46">
        <v>0.93430000000000002</v>
      </c>
      <c r="BU318" s="46" t="s">
        <v>19</v>
      </c>
      <c r="BV318" s="46">
        <v>6.67</v>
      </c>
      <c r="BW318" s="46">
        <v>7.31</v>
      </c>
      <c r="BX318" s="46">
        <v>3.7210000000000001</v>
      </c>
      <c r="BY318" s="46">
        <v>20.673999999999999</v>
      </c>
      <c r="BZ318" s="46">
        <v>0.93910000000000005</v>
      </c>
      <c r="CA318" s="46" t="s">
        <v>19</v>
      </c>
      <c r="CB318" s="46">
        <v>6.67</v>
      </c>
      <c r="CC318" s="46">
        <v>7.32</v>
      </c>
      <c r="CD318" s="46">
        <v>4.7850000000000001</v>
      </c>
      <c r="CE318" s="46">
        <v>26.581</v>
      </c>
      <c r="CF318" s="46">
        <v>0.93930000000000002</v>
      </c>
      <c r="CG318" s="46" t="s">
        <v>19</v>
      </c>
      <c r="CH318" s="46">
        <v>6.67</v>
      </c>
      <c r="CI318" s="46">
        <v>7.32</v>
      </c>
      <c r="CJ318" s="46">
        <v>4.63</v>
      </c>
      <c r="CK318" s="46">
        <v>25.721</v>
      </c>
      <c r="CL318" s="46">
        <v>0.92869999999999997</v>
      </c>
      <c r="CM318" s="46" t="s">
        <v>19</v>
      </c>
      <c r="CN318" s="46">
        <v>6.67</v>
      </c>
      <c r="CO318" s="46">
        <v>7.32</v>
      </c>
      <c r="CP318" s="46">
        <v>4.6269999999999998</v>
      </c>
      <c r="CQ318" s="46">
        <v>25.707999999999998</v>
      </c>
      <c r="CR318" s="46">
        <v>0.9244</v>
      </c>
      <c r="CS318" s="46" t="s">
        <v>19</v>
      </c>
    </row>
    <row r="319" spans="1:97" ht="15.75" customHeight="1" x14ac:dyDescent="0.25">
      <c r="A319" s="46" t="s">
        <v>122</v>
      </c>
      <c r="B319" s="46">
        <v>121</v>
      </c>
      <c r="C319" s="46">
        <v>141</v>
      </c>
      <c r="D319" s="46" t="s">
        <v>95</v>
      </c>
      <c r="E319" s="46">
        <v>6.82</v>
      </c>
      <c r="F319" s="46">
        <v>5</v>
      </c>
      <c r="G319" s="46">
        <v>18</v>
      </c>
      <c r="H319" s="46">
        <v>6.68</v>
      </c>
      <c r="I319" s="46">
        <v>7.32</v>
      </c>
      <c r="J319" s="46">
        <v>0.39800000000000002</v>
      </c>
      <c r="K319" s="46">
        <v>2.2120000000000002</v>
      </c>
      <c r="L319" s="46">
        <v>0.93079999999999996</v>
      </c>
      <c r="M319" s="46" t="s">
        <v>19</v>
      </c>
      <c r="N319" s="46">
        <v>6.68</v>
      </c>
      <c r="O319" s="46">
        <v>7.32</v>
      </c>
      <c r="P319" s="46">
        <v>0.45600000000000002</v>
      </c>
      <c r="Q319" s="46">
        <v>2.5339999999999998</v>
      </c>
      <c r="R319" s="46">
        <v>0.93110000000000004</v>
      </c>
      <c r="S319" s="46" t="s">
        <v>19</v>
      </c>
      <c r="T319" s="46">
        <v>6.68</v>
      </c>
      <c r="U319" s="46">
        <v>7.32</v>
      </c>
      <c r="V319" s="46">
        <v>0.432</v>
      </c>
      <c r="W319" s="46">
        <v>2.3980000000000001</v>
      </c>
      <c r="X319" s="46">
        <v>0.94230000000000003</v>
      </c>
      <c r="Y319" s="46" t="s">
        <v>19</v>
      </c>
      <c r="Z319" s="46">
        <v>6.68</v>
      </c>
      <c r="AA319" s="46">
        <v>7.32</v>
      </c>
      <c r="AB319" s="46">
        <v>0.83299999999999996</v>
      </c>
      <c r="AC319" s="46">
        <v>4.6269999999999998</v>
      </c>
      <c r="AD319" s="46">
        <v>0.93479999999999996</v>
      </c>
      <c r="AE319" s="46" t="s">
        <v>19</v>
      </c>
      <c r="AF319" s="46">
        <v>6.68</v>
      </c>
      <c r="AG319" s="46">
        <v>7.32</v>
      </c>
      <c r="AH319" s="46">
        <v>0.92300000000000004</v>
      </c>
      <c r="AI319" s="46">
        <v>5.1289999999999996</v>
      </c>
      <c r="AJ319" s="46">
        <v>0.92700000000000005</v>
      </c>
      <c r="AK319" s="46" t="s">
        <v>19</v>
      </c>
      <c r="AL319" s="46">
        <v>6.68</v>
      </c>
      <c r="AM319" s="46">
        <v>7.32</v>
      </c>
      <c r="AN319" s="46">
        <v>1.004</v>
      </c>
      <c r="AO319" s="46">
        <v>5.5780000000000003</v>
      </c>
      <c r="AP319" s="46">
        <v>0.93759999999999999</v>
      </c>
      <c r="AQ319" s="46" t="s">
        <v>19</v>
      </c>
      <c r="AR319" s="46">
        <v>6.68</v>
      </c>
      <c r="AS319" s="46">
        <v>7.32</v>
      </c>
      <c r="AT319" s="46">
        <v>2.75</v>
      </c>
      <c r="AU319" s="46">
        <v>15.28</v>
      </c>
      <c r="AV319" s="46">
        <v>0.95069999999999999</v>
      </c>
      <c r="AW319" s="46" t="s">
        <v>19</v>
      </c>
      <c r="AX319" s="46">
        <v>6.68</v>
      </c>
      <c r="AY319" s="46">
        <v>7.32</v>
      </c>
      <c r="AZ319" s="46">
        <v>2.7389999999999999</v>
      </c>
      <c r="BA319" s="46">
        <v>15.215</v>
      </c>
      <c r="BB319" s="46">
        <v>0.92849999999999999</v>
      </c>
      <c r="BC319" s="46" t="s">
        <v>19</v>
      </c>
      <c r="BD319" s="46">
        <v>6.68</v>
      </c>
      <c r="BE319" s="46">
        <v>7.32</v>
      </c>
      <c r="BF319" s="46">
        <v>2.661</v>
      </c>
      <c r="BG319" s="46">
        <v>14.782</v>
      </c>
      <c r="BH319" s="46">
        <v>0.94530000000000003</v>
      </c>
      <c r="BI319" s="46" t="s">
        <v>19</v>
      </c>
      <c r="BJ319" s="46">
        <v>6.68</v>
      </c>
      <c r="BK319" s="46">
        <v>7.32</v>
      </c>
      <c r="BL319" s="46">
        <v>3.7610000000000001</v>
      </c>
      <c r="BM319" s="46">
        <v>20.896000000000001</v>
      </c>
      <c r="BN319" s="46">
        <v>0.93940000000000001</v>
      </c>
      <c r="BO319" s="46" t="s">
        <v>19</v>
      </c>
      <c r="BP319" s="46">
        <v>6.68</v>
      </c>
      <c r="BQ319" s="46">
        <v>7.32</v>
      </c>
      <c r="BR319" s="46">
        <v>3.798</v>
      </c>
      <c r="BS319" s="46">
        <v>21.097999999999999</v>
      </c>
      <c r="BT319" s="46">
        <v>0.93930000000000002</v>
      </c>
      <c r="BU319" s="46" t="s">
        <v>19</v>
      </c>
      <c r="BV319" s="46">
        <v>6.68</v>
      </c>
      <c r="BW319" s="46">
        <v>7.31</v>
      </c>
      <c r="BX319" s="46">
        <v>3.7269999999999999</v>
      </c>
      <c r="BY319" s="46">
        <v>20.707999999999998</v>
      </c>
      <c r="BZ319" s="46">
        <v>0.9375</v>
      </c>
      <c r="CA319" s="46" t="s">
        <v>19</v>
      </c>
      <c r="CB319" s="46">
        <v>6.68</v>
      </c>
      <c r="CC319" s="46">
        <v>7.32</v>
      </c>
      <c r="CD319" s="46">
        <v>4.774</v>
      </c>
      <c r="CE319" s="46">
        <v>26.521999999999998</v>
      </c>
      <c r="CF319" s="46">
        <v>0.93889999999999996</v>
      </c>
      <c r="CG319" s="46" t="s">
        <v>19</v>
      </c>
      <c r="CH319" s="46">
        <v>6.68</v>
      </c>
      <c r="CI319" s="46">
        <v>7.32</v>
      </c>
      <c r="CJ319" s="46">
        <v>4.63</v>
      </c>
      <c r="CK319" s="46">
        <v>25.72</v>
      </c>
      <c r="CL319" s="46">
        <v>0.92779999999999996</v>
      </c>
      <c r="CM319" s="46" t="s">
        <v>19</v>
      </c>
      <c r="CN319" s="46">
        <v>6.68</v>
      </c>
      <c r="CO319" s="46">
        <v>7.32</v>
      </c>
      <c r="CP319" s="46">
        <v>4.6210000000000004</v>
      </c>
      <c r="CQ319" s="46">
        <v>25.675000000000001</v>
      </c>
      <c r="CR319" s="46">
        <v>0.92869999999999997</v>
      </c>
      <c r="CS319" s="46" t="s">
        <v>19</v>
      </c>
    </row>
    <row r="320" spans="1:97" ht="15.75" customHeight="1" x14ac:dyDescent="0.25">
      <c r="A320" s="46" t="s">
        <v>122</v>
      </c>
      <c r="B320" s="46">
        <v>121</v>
      </c>
      <c r="C320" s="46">
        <v>150</v>
      </c>
      <c r="D320" s="46" t="s">
        <v>96</v>
      </c>
      <c r="E320" s="46">
        <v>10.220000000000001</v>
      </c>
      <c r="F320" s="46">
        <v>3</v>
      </c>
      <c r="G320" s="46">
        <v>27</v>
      </c>
      <c r="H320" s="46">
        <v>10.029999999999999</v>
      </c>
      <c r="I320" s="46">
        <v>10.62</v>
      </c>
      <c r="J320" s="46">
        <v>0.53800000000000003</v>
      </c>
      <c r="K320" s="46">
        <v>1.994</v>
      </c>
      <c r="L320" s="46">
        <v>0.95030000000000003</v>
      </c>
      <c r="M320" s="46" t="s">
        <v>19</v>
      </c>
      <c r="N320" s="46">
        <v>10.029999999999999</v>
      </c>
      <c r="O320" s="46">
        <v>10.62</v>
      </c>
      <c r="P320" s="46">
        <v>0.58799999999999997</v>
      </c>
      <c r="Q320" s="46">
        <v>2.1760000000000002</v>
      </c>
      <c r="R320" s="46">
        <v>0.95589999999999997</v>
      </c>
      <c r="S320" s="46" t="s">
        <v>19</v>
      </c>
      <c r="T320" s="46">
        <v>10.029999999999999</v>
      </c>
      <c r="U320" s="46">
        <v>10.62</v>
      </c>
      <c r="V320" s="46">
        <v>0.56100000000000005</v>
      </c>
      <c r="W320" s="46">
        <v>2.0790000000000002</v>
      </c>
      <c r="X320" s="46">
        <v>0.95579999999999998</v>
      </c>
      <c r="Y320" s="46" t="s">
        <v>19</v>
      </c>
      <c r="Z320" s="46">
        <v>10.029999999999999</v>
      </c>
      <c r="AA320" s="46">
        <v>10.62</v>
      </c>
      <c r="AB320" s="46">
        <v>1.101</v>
      </c>
      <c r="AC320" s="46">
        <v>4.0759999999999996</v>
      </c>
      <c r="AD320" s="46">
        <v>0.95779999999999998</v>
      </c>
      <c r="AE320" s="46" t="s">
        <v>19</v>
      </c>
      <c r="AF320" s="46">
        <v>10.029999999999999</v>
      </c>
      <c r="AG320" s="46">
        <v>10.62</v>
      </c>
      <c r="AH320" s="46">
        <v>1.1120000000000001</v>
      </c>
      <c r="AI320" s="46">
        <v>4.12</v>
      </c>
      <c r="AJ320" s="46">
        <v>0.95650000000000002</v>
      </c>
      <c r="AK320" s="46" t="s">
        <v>19</v>
      </c>
      <c r="AL320" s="46">
        <v>10.029999999999999</v>
      </c>
      <c r="AM320" s="46">
        <v>10.62</v>
      </c>
      <c r="AN320" s="46">
        <v>1.2310000000000001</v>
      </c>
      <c r="AO320" s="46">
        <v>4.5609999999999999</v>
      </c>
      <c r="AP320" s="46">
        <v>0.95850000000000002</v>
      </c>
      <c r="AQ320" s="46" t="s">
        <v>19</v>
      </c>
      <c r="AR320" s="46">
        <v>10.029999999999999</v>
      </c>
      <c r="AS320" s="46">
        <v>10.62</v>
      </c>
      <c r="AT320" s="46">
        <v>3.762</v>
      </c>
      <c r="AU320" s="46">
        <v>13.933999999999999</v>
      </c>
      <c r="AV320" s="46">
        <v>0.9355</v>
      </c>
      <c r="AW320" s="46" t="s">
        <v>19</v>
      </c>
      <c r="AX320" s="46">
        <v>10.029999999999999</v>
      </c>
      <c r="AY320" s="46">
        <v>10.62</v>
      </c>
      <c r="AZ320" s="46">
        <v>3.96</v>
      </c>
      <c r="BA320" s="46">
        <v>14.667</v>
      </c>
      <c r="BB320" s="46">
        <v>0.94450000000000001</v>
      </c>
      <c r="BC320" s="46" t="s">
        <v>19</v>
      </c>
      <c r="BD320" s="46">
        <v>10.029999999999999</v>
      </c>
      <c r="BE320" s="46">
        <v>10.62</v>
      </c>
      <c r="BF320" s="46">
        <v>3.778</v>
      </c>
      <c r="BG320" s="46">
        <v>13.992000000000001</v>
      </c>
      <c r="BH320" s="46">
        <v>0.94330000000000003</v>
      </c>
      <c r="BI320" s="46" t="s">
        <v>19</v>
      </c>
      <c r="BJ320" s="46">
        <v>10.029999999999999</v>
      </c>
      <c r="BK320" s="46">
        <v>10.62</v>
      </c>
      <c r="BL320" s="46">
        <v>5.1829999999999998</v>
      </c>
      <c r="BM320" s="46">
        <v>19.195</v>
      </c>
      <c r="BN320" s="46">
        <v>0.92749999999999999</v>
      </c>
      <c r="BO320" s="46" t="s">
        <v>19</v>
      </c>
      <c r="BP320" s="46">
        <v>10.029999999999999</v>
      </c>
      <c r="BQ320" s="46">
        <v>10.62</v>
      </c>
      <c r="BR320" s="46">
        <v>5.0019999999999998</v>
      </c>
      <c r="BS320" s="46">
        <v>18.524999999999999</v>
      </c>
      <c r="BT320" s="46">
        <v>0.55010000000000003</v>
      </c>
      <c r="BU320" s="46" t="s">
        <v>18</v>
      </c>
      <c r="BV320" s="46">
        <v>10.029999999999999</v>
      </c>
      <c r="BW320" s="46">
        <v>10.62</v>
      </c>
      <c r="BX320" s="46">
        <v>5.0410000000000004</v>
      </c>
      <c r="BY320" s="46">
        <v>18.670999999999999</v>
      </c>
      <c r="BZ320" s="46">
        <v>0.91120000000000001</v>
      </c>
      <c r="CA320" s="46" t="s">
        <v>19</v>
      </c>
      <c r="CB320" s="46">
        <v>10.029999999999999</v>
      </c>
      <c r="CC320" s="46">
        <v>10.62</v>
      </c>
      <c r="CD320" s="46">
        <v>7.4850000000000003</v>
      </c>
      <c r="CE320" s="46">
        <v>27.721</v>
      </c>
      <c r="CF320" s="46">
        <v>0.54339999999999999</v>
      </c>
      <c r="CG320" s="46" t="s">
        <v>18</v>
      </c>
      <c r="CH320" s="46">
        <v>10.029999999999999</v>
      </c>
      <c r="CI320" s="46">
        <v>10.62</v>
      </c>
      <c r="CJ320" s="46">
        <v>7.3440000000000003</v>
      </c>
      <c r="CK320" s="46">
        <v>27.201000000000001</v>
      </c>
      <c r="CL320" s="46">
        <v>0.54</v>
      </c>
      <c r="CM320" s="46" t="s">
        <v>18</v>
      </c>
      <c r="CN320" s="46">
        <v>10.029999999999999</v>
      </c>
      <c r="CO320" s="46">
        <v>10.62</v>
      </c>
      <c r="CP320" s="46">
        <v>7.133</v>
      </c>
      <c r="CQ320" s="46">
        <v>26.417000000000002</v>
      </c>
      <c r="CR320" s="46">
        <v>0.89359999999999995</v>
      </c>
      <c r="CS320" s="46" t="s">
        <v>18</v>
      </c>
    </row>
    <row r="321" spans="1:97" ht="15.75" customHeight="1" x14ac:dyDescent="0.25">
      <c r="A321" s="46" t="s">
        <v>122</v>
      </c>
      <c r="B321" s="46">
        <v>121</v>
      </c>
      <c r="C321" s="46">
        <v>150</v>
      </c>
      <c r="D321" s="46" t="s">
        <v>96</v>
      </c>
      <c r="E321" s="46">
        <v>10.220000000000001</v>
      </c>
      <c r="F321" s="46">
        <v>4</v>
      </c>
      <c r="G321" s="46">
        <v>27</v>
      </c>
      <c r="H321" s="46">
        <v>10.1</v>
      </c>
      <c r="I321" s="46">
        <v>10.53</v>
      </c>
      <c r="J321" s="46">
        <v>0.56299999999999994</v>
      </c>
      <c r="K321" s="46">
        <v>2.0870000000000002</v>
      </c>
      <c r="L321" s="46">
        <v>0.94130000000000003</v>
      </c>
      <c r="M321" s="46" t="s">
        <v>19</v>
      </c>
      <c r="N321" s="46">
        <v>10.1</v>
      </c>
      <c r="O321" s="46">
        <v>10.53</v>
      </c>
      <c r="P321" s="46">
        <v>0.622</v>
      </c>
      <c r="Q321" s="46">
        <v>2.302</v>
      </c>
      <c r="R321" s="46">
        <v>0.93730000000000002</v>
      </c>
      <c r="S321" s="46" t="s">
        <v>19</v>
      </c>
      <c r="T321" s="46">
        <v>10.1</v>
      </c>
      <c r="U321" s="46">
        <v>10.53</v>
      </c>
      <c r="V321" s="46">
        <v>0.56200000000000006</v>
      </c>
      <c r="W321" s="46">
        <v>2.081</v>
      </c>
      <c r="X321" s="46">
        <v>0.94340000000000002</v>
      </c>
      <c r="Y321" s="46" t="s">
        <v>19</v>
      </c>
      <c r="Z321" s="46">
        <v>10.1</v>
      </c>
      <c r="AA321" s="46">
        <v>10.52</v>
      </c>
      <c r="AB321" s="46">
        <v>1.111</v>
      </c>
      <c r="AC321" s="46">
        <v>4.1150000000000002</v>
      </c>
      <c r="AD321" s="46">
        <v>0.94630000000000003</v>
      </c>
      <c r="AE321" s="46" t="s">
        <v>19</v>
      </c>
      <c r="AF321" s="46">
        <v>10.1</v>
      </c>
      <c r="AG321" s="46">
        <v>10.52</v>
      </c>
      <c r="AH321" s="46">
        <v>1.121</v>
      </c>
      <c r="AI321" s="46">
        <v>4.1509999999999998</v>
      </c>
      <c r="AJ321" s="46">
        <v>0.94210000000000005</v>
      </c>
      <c r="AK321" s="46" t="s">
        <v>19</v>
      </c>
      <c r="AL321" s="46">
        <v>10.1</v>
      </c>
      <c r="AM321" s="46">
        <v>10.52</v>
      </c>
      <c r="AN321" s="46">
        <v>1.238</v>
      </c>
      <c r="AO321" s="46">
        <v>4.585</v>
      </c>
      <c r="AP321" s="46">
        <v>0.93879999999999997</v>
      </c>
      <c r="AQ321" s="46" t="s">
        <v>19</v>
      </c>
      <c r="AR321" s="46">
        <v>10.1</v>
      </c>
      <c r="AS321" s="46">
        <v>10.52</v>
      </c>
      <c r="AT321" s="46">
        <v>3.7719999999999998</v>
      </c>
      <c r="AU321" s="46">
        <v>13.97</v>
      </c>
      <c r="AV321" s="46">
        <v>0.95299999999999996</v>
      </c>
      <c r="AW321" s="46" t="s">
        <v>19</v>
      </c>
      <c r="AX321" s="46">
        <v>10.09</v>
      </c>
      <c r="AY321" s="46">
        <v>10.53</v>
      </c>
      <c r="AZ321" s="46">
        <v>3.9319999999999999</v>
      </c>
      <c r="BA321" s="46">
        <v>14.561</v>
      </c>
      <c r="BB321" s="46">
        <v>0.94240000000000002</v>
      </c>
      <c r="BC321" s="46" t="s">
        <v>19</v>
      </c>
      <c r="BD321" s="46">
        <v>10.1</v>
      </c>
      <c r="BE321" s="46">
        <v>10.53</v>
      </c>
      <c r="BF321" s="46">
        <v>3.7269999999999999</v>
      </c>
      <c r="BG321" s="46">
        <v>13.805</v>
      </c>
      <c r="BH321" s="46">
        <v>0.94830000000000003</v>
      </c>
      <c r="BI321" s="46" t="s">
        <v>19</v>
      </c>
      <c r="BJ321" s="46">
        <v>10.1</v>
      </c>
      <c r="BK321" s="46">
        <v>10.53</v>
      </c>
      <c r="BL321" s="46">
        <v>5.1840000000000002</v>
      </c>
      <c r="BM321" s="46">
        <v>19.201000000000001</v>
      </c>
      <c r="BN321" s="46">
        <v>0.94299999999999995</v>
      </c>
      <c r="BO321" s="46" t="s">
        <v>19</v>
      </c>
      <c r="BP321" s="46">
        <v>10.1</v>
      </c>
      <c r="BQ321" s="46">
        <v>10.53</v>
      </c>
      <c r="BR321" s="46">
        <v>5.1079999999999997</v>
      </c>
      <c r="BS321" s="46">
        <v>18.919</v>
      </c>
      <c r="BT321" s="46">
        <v>0.94830000000000003</v>
      </c>
      <c r="BU321" s="46" t="s">
        <v>19</v>
      </c>
      <c r="BV321" s="46">
        <v>10.1</v>
      </c>
      <c r="BW321" s="46">
        <v>10.53</v>
      </c>
      <c r="BX321" s="46">
        <v>5.0289999999999999</v>
      </c>
      <c r="BY321" s="46">
        <v>18.628</v>
      </c>
      <c r="BZ321" s="46">
        <v>0.93810000000000004</v>
      </c>
      <c r="CA321" s="46" t="s">
        <v>19</v>
      </c>
      <c r="CB321" s="46">
        <v>10.1</v>
      </c>
      <c r="CC321" s="46">
        <v>10.52</v>
      </c>
      <c r="CD321" s="46">
        <v>7.5979999999999999</v>
      </c>
      <c r="CE321" s="46">
        <v>28.141999999999999</v>
      </c>
      <c r="CF321" s="46">
        <v>0.94079999999999997</v>
      </c>
      <c r="CG321" s="46" t="s">
        <v>19</v>
      </c>
      <c r="CH321" s="46">
        <v>10.1</v>
      </c>
      <c r="CI321" s="46">
        <v>10.53</v>
      </c>
      <c r="CJ321" s="46">
        <v>7.226</v>
      </c>
      <c r="CK321" s="46">
        <v>26.763999999999999</v>
      </c>
      <c r="CL321" s="46">
        <v>0.93300000000000005</v>
      </c>
      <c r="CM321" s="46" t="s">
        <v>19</v>
      </c>
      <c r="CN321" s="46">
        <v>10.1</v>
      </c>
      <c r="CO321" s="46">
        <v>10.53</v>
      </c>
      <c r="CP321" s="46">
        <v>6.9420000000000002</v>
      </c>
      <c r="CQ321" s="46">
        <v>25.712</v>
      </c>
      <c r="CR321" s="46">
        <v>0.92720000000000002</v>
      </c>
      <c r="CS321" s="46" t="s">
        <v>19</v>
      </c>
    </row>
    <row r="322" spans="1:97" ht="15.75" customHeight="1" x14ac:dyDescent="0.25">
      <c r="A322" s="46" t="s">
        <v>122</v>
      </c>
      <c r="B322" s="46">
        <v>122</v>
      </c>
      <c r="C322" s="46">
        <v>138</v>
      </c>
      <c r="D322" s="46" t="s">
        <v>97</v>
      </c>
      <c r="E322" s="46">
        <v>6.72</v>
      </c>
      <c r="F322" s="46">
        <v>4</v>
      </c>
      <c r="G322" s="46">
        <v>14</v>
      </c>
      <c r="H322" s="46">
        <v>6.59</v>
      </c>
      <c r="I322" s="46">
        <v>6.96</v>
      </c>
      <c r="J322" s="46">
        <v>0.42399999999999999</v>
      </c>
      <c r="K322" s="46">
        <v>3.0289999999999999</v>
      </c>
      <c r="L322" s="46">
        <v>0.96230000000000004</v>
      </c>
      <c r="M322" s="46" t="s">
        <v>19</v>
      </c>
      <c r="N322" s="46">
        <v>6.59</v>
      </c>
      <c r="O322" s="46">
        <v>6.96</v>
      </c>
      <c r="P322" s="46">
        <v>0.45400000000000001</v>
      </c>
      <c r="Q322" s="46">
        <v>3.2410000000000001</v>
      </c>
      <c r="R322" s="46">
        <v>0.96509999999999996</v>
      </c>
      <c r="S322" s="46" t="s">
        <v>19</v>
      </c>
      <c r="T322" s="46">
        <v>6.59</v>
      </c>
      <c r="U322" s="46">
        <v>6.96</v>
      </c>
      <c r="V322" s="46">
        <v>0.42599999999999999</v>
      </c>
      <c r="W322" s="46">
        <v>3.0419999999999998</v>
      </c>
      <c r="X322" s="46">
        <v>0.94830000000000003</v>
      </c>
      <c r="Y322" s="46" t="s">
        <v>19</v>
      </c>
      <c r="Z322" s="46">
        <v>6.59</v>
      </c>
      <c r="AA322" s="46">
        <v>6.96</v>
      </c>
      <c r="AB322" s="46">
        <v>0.83599999999999997</v>
      </c>
      <c r="AC322" s="46">
        <v>5.97</v>
      </c>
      <c r="AD322" s="46">
        <v>0.9647</v>
      </c>
      <c r="AE322" s="46" t="s">
        <v>19</v>
      </c>
      <c r="AF322" s="46">
        <v>6.59</v>
      </c>
      <c r="AG322" s="46">
        <v>6.96</v>
      </c>
      <c r="AH322" s="46">
        <v>0.91200000000000003</v>
      </c>
      <c r="AI322" s="46">
        <v>6.5149999999999997</v>
      </c>
      <c r="AJ322" s="46">
        <v>0.9637</v>
      </c>
      <c r="AK322" s="46" t="s">
        <v>19</v>
      </c>
      <c r="AL322" s="46">
        <v>6.59</v>
      </c>
      <c r="AM322" s="46">
        <v>6.96</v>
      </c>
      <c r="AN322" s="46">
        <v>1.004</v>
      </c>
      <c r="AO322" s="46">
        <v>7.1689999999999996</v>
      </c>
      <c r="AP322" s="46">
        <v>0.97099999999999997</v>
      </c>
      <c r="AQ322" s="46" t="s">
        <v>19</v>
      </c>
      <c r="AR322" s="46">
        <v>6.59</v>
      </c>
      <c r="AS322" s="46">
        <v>6.96</v>
      </c>
      <c r="AT322" s="46">
        <v>2.7320000000000002</v>
      </c>
      <c r="AU322" s="46">
        <v>19.510999999999999</v>
      </c>
      <c r="AV322" s="46">
        <v>0.96260000000000001</v>
      </c>
      <c r="AW322" s="46" t="s">
        <v>19</v>
      </c>
      <c r="AX322" s="46">
        <v>6.59</v>
      </c>
      <c r="AY322" s="46">
        <v>6.95</v>
      </c>
      <c r="AZ322" s="46">
        <v>2.6869999999999998</v>
      </c>
      <c r="BA322" s="46">
        <v>19.189</v>
      </c>
      <c r="BB322" s="46">
        <v>0.96379999999999999</v>
      </c>
      <c r="BC322" s="46" t="s">
        <v>19</v>
      </c>
      <c r="BD322" s="46">
        <v>6.59</v>
      </c>
      <c r="BE322" s="46">
        <v>6.95</v>
      </c>
      <c r="BF322" s="46">
        <v>2.6030000000000002</v>
      </c>
      <c r="BG322" s="46">
        <v>18.596</v>
      </c>
      <c r="BH322" s="46">
        <v>0.96830000000000005</v>
      </c>
      <c r="BI322" s="46" t="s">
        <v>19</v>
      </c>
      <c r="BJ322" s="46">
        <v>6.59</v>
      </c>
      <c r="BK322" s="46">
        <v>6.96</v>
      </c>
      <c r="BL322" s="46">
        <v>3.7229999999999999</v>
      </c>
      <c r="BM322" s="46">
        <v>26.591000000000001</v>
      </c>
      <c r="BN322" s="46">
        <v>0.96819999999999995</v>
      </c>
      <c r="BO322" s="46" t="s">
        <v>19</v>
      </c>
      <c r="BP322" s="46">
        <v>6.59</v>
      </c>
      <c r="BQ322" s="46">
        <v>6.96</v>
      </c>
      <c r="BR322" s="46">
        <v>3.7639999999999998</v>
      </c>
      <c r="BS322" s="46">
        <v>26.887</v>
      </c>
      <c r="BT322" s="46">
        <v>0.94340000000000002</v>
      </c>
      <c r="BU322" s="46" t="s">
        <v>19</v>
      </c>
      <c r="BV322" s="46">
        <v>6.58</v>
      </c>
      <c r="BW322" s="46">
        <v>6.95</v>
      </c>
      <c r="BX322" s="46">
        <v>3.6890000000000001</v>
      </c>
      <c r="BY322" s="46">
        <v>26.347999999999999</v>
      </c>
      <c r="BZ322" s="46">
        <v>0.96220000000000006</v>
      </c>
      <c r="CA322" s="46" t="s">
        <v>19</v>
      </c>
      <c r="CB322" s="46">
        <v>6.59</v>
      </c>
      <c r="CC322" s="46">
        <v>6.96</v>
      </c>
      <c r="CD322" s="46">
        <v>4.5</v>
      </c>
      <c r="CE322" s="46">
        <v>32.145000000000003</v>
      </c>
      <c r="CF322" s="46">
        <v>0.9627</v>
      </c>
      <c r="CG322" s="46" t="s">
        <v>19</v>
      </c>
      <c r="CH322" s="46">
        <v>6.59</v>
      </c>
      <c r="CI322" s="46">
        <v>6.96</v>
      </c>
      <c r="CJ322" s="46">
        <v>4.3719999999999999</v>
      </c>
      <c r="CK322" s="46">
        <v>31.228999999999999</v>
      </c>
      <c r="CL322" s="46">
        <v>0.94940000000000002</v>
      </c>
      <c r="CM322" s="46" t="s">
        <v>19</v>
      </c>
      <c r="CN322" s="46">
        <v>6.59</v>
      </c>
      <c r="CO322" s="46">
        <v>6.95</v>
      </c>
      <c r="CP322" s="46">
        <v>4.319</v>
      </c>
      <c r="CQ322" s="46">
        <v>30.853000000000002</v>
      </c>
      <c r="CR322" s="46">
        <v>0.96040000000000003</v>
      </c>
      <c r="CS322" s="46" t="s">
        <v>19</v>
      </c>
    </row>
    <row r="323" spans="1:97" ht="15.75" customHeight="1" x14ac:dyDescent="0.25">
      <c r="A323" s="46" t="s">
        <v>122</v>
      </c>
      <c r="B323" s="46">
        <v>122</v>
      </c>
      <c r="C323" s="46">
        <v>141</v>
      </c>
      <c r="D323" s="46" t="s">
        <v>98</v>
      </c>
      <c r="E323" s="46">
        <v>6.46</v>
      </c>
      <c r="F323" s="46">
        <v>3</v>
      </c>
      <c r="G323" s="46">
        <v>17</v>
      </c>
      <c r="H323" s="46">
        <v>6.29</v>
      </c>
      <c r="I323" s="46">
        <v>6.88</v>
      </c>
      <c r="J323" s="46">
        <v>0.438</v>
      </c>
      <c r="K323" s="46">
        <v>2.5750000000000002</v>
      </c>
      <c r="L323" s="46">
        <v>0.95179999999999998</v>
      </c>
      <c r="M323" s="46" t="s">
        <v>19</v>
      </c>
      <c r="N323" s="46">
        <v>6.29</v>
      </c>
      <c r="O323" s="46">
        <v>6.88</v>
      </c>
      <c r="P323" s="46">
        <v>0.48599999999999999</v>
      </c>
      <c r="Q323" s="46">
        <v>2.8570000000000002</v>
      </c>
      <c r="R323" s="46">
        <v>0.94720000000000004</v>
      </c>
      <c r="S323" s="46" t="s">
        <v>19</v>
      </c>
      <c r="T323" s="46">
        <v>6.29</v>
      </c>
      <c r="U323" s="46">
        <v>6.88</v>
      </c>
      <c r="V323" s="46">
        <v>0.46400000000000002</v>
      </c>
      <c r="W323" s="46">
        <v>2.73</v>
      </c>
      <c r="X323" s="46">
        <v>0.95099999999999996</v>
      </c>
      <c r="Y323" s="46" t="s">
        <v>19</v>
      </c>
      <c r="Z323" s="46">
        <v>6.29</v>
      </c>
      <c r="AA323" s="46">
        <v>6.88</v>
      </c>
      <c r="AB323" s="46">
        <v>0.83399999999999996</v>
      </c>
      <c r="AC323" s="46">
        <v>4.9080000000000004</v>
      </c>
      <c r="AD323" s="46">
        <v>0.9536</v>
      </c>
      <c r="AE323" s="46" t="s">
        <v>19</v>
      </c>
      <c r="AF323" s="46">
        <v>6.29</v>
      </c>
      <c r="AG323" s="46">
        <v>6.88</v>
      </c>
      <c r="AH323" s="46">
        <v>0.91600000000000004</v>
      </c>
      <c r="AI323" s="46">
        <v>5.3869999999999996</v>
      </c>
      <c r="AJ323" s="46">
        <v>0.95350000000000001</v>
      </c>
      <c r="AK323" s="46" t="s">
        <v>19</v>
      </c>
      <c r="AL323" s="46">
        <v>6.29</v>
      </c>
      <c r="AM323" s="46">
        <v>6.88</v>
      </c>
      <c r="AN323" s="46">
        <v>1.0289999999999999</v>
      </c>
      <c r="AO323" s="46">
        <v>6.0540000000000003</v>
      </c>
      <c r="AP323" s="46">
        <v>0.95020000000000004</v>
      </c>
      <c r="AQ323" s="46" t="s">
        <v>19</v>
      </c>
      <c r="AR323" s="46">
        <v>6.29</v>
      </c>
      <c r="AS323" s="46">
        <v>6.88</v>
      </c>
      <c r="AT323" s="46">
        <v>2.7730000000000001</v>
      </c>
      <c r="AU323" s="46">
        <v>16.311</v>
      </c>
      <c r="AV323" s="46">
        <v>0.92220000000000002</v>
      </c>
      <c r="AW323" s="46" t="s">
        <v>19</v>
      </c>
      <c r="AX323" s="46">
        <v>6.29</v>
      </c>
      <c r="AY323" s="46">
        <v>6.88</v>
      </c>
      <c r="AZ323" s="46">
        <v>2.72</v>
      </c>
      <c r="BA323" s="46">
        <v>15.997</v>
      </c>
      <c r="BB323" s="46">
        <v>0.92390000000000005</v>
      </c>
      <c r="BC323" s="46" t="s">
        <v>19</v>
      </c>
      <c r="BD323" s="46">
        <v>6.29</v>
      </c>
      <c r="BE323" s="46">
        <v>6.88</v>
      </c>
      <c r="BF323" s="46">
        <v>2.6640000000000001</v>
      </c>
      <c r="BG323" s="46">
        <v>15.672000000000001</v>
      </c>
      <c r="BH323" s="46">
        <v>0.91080000000000005</v>
      </c>
      <c r="BI323" s="46" t="s">
        <v>19</v>
      </c>
      <c r="BJ323" s="46">
        <v>6.3</v>
      </c>
      <c r="BK323" s="46">
        <v>6.88</v>
      </c>
      <c r="BL323" s="46">
        <v>3.8039999999999998</v>
      </c>
      <c r="BM323" s="46">
        <v>22.376000000000001</v>
      </c>
      <c r="BN323" s="46">
        <v>0.92849999999999999</v>
      </c>
      <c r="BO323" s="46" t="s">
        <v>19</v>
      </c>
      <c r="BP323" s="46">
        <v>6.29</v>
      </c>
      <c r="BQ323" s="46">
        <v>6.88</v>
      </c>
      <c r="BR323" s="46">
        <v>3.81</v>
      </c>
      <c r="BS323" s="46">
        <v>22.414000000000001</v>
      </c>
      <c r="BT323" s="46">
        <v>0.94240000000000002</v>
      </c>
      <c r="BU323" s="46" t="s">
        <v>19</v>
      </c>
      <c r="BV323" s="46">
        <v>6.29</v>
      </c>
      <c r="BW323" s="46">
        <v>6.88</v>
      </c>
      <c r="BX323" s="46">
        <v>3.7669999999999999</v>
      </c>
      <c r="BY323" s="46">
        <v>22.157</v>
      </c>
      <c r="BZ323" s="46">
        <v>0.93400000000000005</v>
      </c>
      <c r="CA323" s="46" t="s">
        <v>19</v>
      </c>
      <c r="CB323" s="46">
        <v>6.29</v>
      </c>
      <c r="CC323" s="46">
        <v>6.88</v>
      </c>
      <c r="CD323" s="46">
        <v>4.8319999999999999</v>
      </c>
      <c r="CE323" s="46">
        <v>28.422000000000001</v>
      </c>
      <c r="CF323" s="46">
        <v>0.94</v>
      </c>
      <c r="CG323" s="46" t="s">
        <v>19</v>
      </c>
      <c r="CH323" s="46">
        <v>6.29</v>
      </c>
      <c r="CI323" s="46">
        <v>6.88</v>
      </c>
      <c r="CJ323" s="46">
        <v>4.6710000000000003</v>
      </c>
      <c r="CK323" s="46">
        <v>27.475000000000001</v>
      </c>
      <c r="CL323" s="46">
        <v>0.94230000000000003</v>
      </c>
      <c r="CM323" s="46" t="s">
        <v>19</v>
      </c>
      <c r="CN323" s="46">
        <v>6.29</v>
      </c>
      <c r="CO323" s="46">
        <v>6.88</v>
      </c>
      <c r="CP323" s="46">
        <v>4.6870000000000003</v>
      </c>
      <c r="CQ323" s="46">
        <v>27.568999999999999</v>
      </c>
      <c r="CR323" s="46">
        <v>0.93879999999999997</v>
      </c>
      <c r="CS323" s="46" t="s">
        <v>19</v>
      </c>
    </row>
    <row r="324" spans="1:97" ht="15.75" customHeight="1" x14ac:dyDescent="0.25">
      <c r="A324" s="46" t="s">
        <v>122</v>
      </c>
      <c r="B324" s="46">
        <v>122</v>
      </c>
      <c r="C324" s="46">
        <v>141</v>
      </c>
      <c r="D324" s="46" t="s">
        <v>98</v>
      </c>
      <c r="E324" s="46">
        <v>6.46</v>
      </c>
      <c r="F324" s="46">
        <v>4</v>
      </c>
      <c r="G324" s="46">
        <v>17</v>
      </c>
      <c r="H324" s="46">
        <v>6.29</v>
      </c>
      <c r="I324" s="46">
        <v>6.96</v>
      </c>
      <c r="J324" s="46">
        <v>0.42699999999999999</v>
      </c>
      <c r="K324" s="46">
        <v>2.5110000000000001</v>
      </c>
      <c r="L324" s="46">
        <v>0.95930000000000004</v>
      </c>
      <c r="M324" s="46" t="s">
        <v>19</v>
      </c>
      <c r="N324" s="46">
        <v>6.29</v>
      </c>
      <c r="O324" s="46">
        <v>6.96</v>
      </c>
      <c r="P324" s="46">
        <v>0.48699999999999999</v>
      </c>
      <c r="Q324" s="46">
        <v>2.8650000000000002</v>
      </c>
      <c r="R324" s="46">
        <v>0.96440000000000003</v>
      </c>
      <c r="S324" s="46" t="s">
        <v>19</v>
      </c>
      <c r="T324" s="46">
        <v>6.29</v>
      </c>
      <c r="U324" s="46">
        <v>6.96</v>
      </c>
      <c r="V324" s="46">
        <v>0.46</v>
      </c>
      <c r="W324" s="46">
        <v>2.7050000000000001</v>
      </c>
      <c r="X324" s="46">
        <v>0.97</v>
      </c>
      <c r="Y324" s="46" t="s">
        <v>19</v>
      </c>
      <c r="Z324" s="46">
        <v>6.29</v>
      </c>
      <c r="AA324" s="46">
        <v>6.96</v>
      </c>
      <c r="AB324" s="46">
        <v>0.85899999999999999</v>
      </c>
      <c r="AC324" s="46">
        <v>5.0540000000000003</v>
      </c>
      <c r="AD324" s="46">
        <v>0.95240000000000002</v>
      </c>
      <c r="AE324" s="46" t="s">
        <v>19</v>
      </c>
      <c r="AF324" s="46">
        <v>6.29</v>
      </c>
      <c r="AG324" s="46">
        <v>6.96</v>
      </c>
      <c r="AH324" s="46">
        <v>0.93700000000000006</v>
      </c>
      <c r="AI324" s="46">
        <v>5.5129999999999999</v>
      </c>
      <c r="AJ324" s="46">
        <v>0.95899999999999996</v>
      </c>
      <c r="AK324" s="46" t="s">
        <v>19</v>
      </c>
      <c r="AL324" s="46">
        <v>6.29</v>
      </c>
      <c r="AM324" s="46">
        <v>6.96</v>
      </c>
      <c r="AN324" s="46">
        <v>0.999</v>
      </c>
      <c r="AO324" s="46">
        <v>5.8780000000000001</v>
      </c>
      <c r="AP324" s="46">
        <v>0.96730000000000005</v>
      </c>
      <c r="AQ324" s="46" t="s">
        <v>19</v>
      </c>
      <c r="AR324" s="46">
        <v>6.29</v>
      </c>
      <c r="AS324" s="46">
        <v>6.96</v>
      </c>
      <c r="AT324" s="46">
        <v>2.7709999999999999</v>
      </c>
      <c r="AU324" s="46">
        <v>16.302</v>
      </c>
      <c r="AV324" s="46">
        <v>0.96079999999999999</v>
      </c>
      <c r="AW324" s="46" t="s">
        <v>19</v>
      </c>
      <c r="AX324" s="46">
        <v>6.29</v>
      </c>
      <c r="AY324" s="46">
        <v>6.95</v>
      </c>
      <c r="AZ324" s="46">
        <v>2.7160000000000002</v>
      </c>
      <c r="BA324" s="46">
        <v>15.974</v>
      </c>
      <c r="BB324" s="46">
        <v>0.96079999999999999</v>
      </c>
      <c r="BC324" s="46" t="s">
        <v>19</v>
      </c>
      <c r="BD324" s="46">
        <v>6.29</v>
      </c>
      <c r="BE324" s="46">
        <v>6.95</v>
      </c>
      <c r="BF324" s="46">
        <v>2.681</v>
      </c>
      <c r="BG324" s="46">
        <v>15.769</v>
      </c>
      <c r="BH324" s="46">
        <v>0.96140000000000003</v>
      </c>
      <c r="BI324" s="46" t="s">
        <v>19</v>
      </c>
      <c r="BJ324" s="46">
        <v>6.3</v>
      </c>
      <c r="BK324" s="46">
        <v>6.96</v>
      </c>
      <c r="BL324" s="46">
        <v>3.7629999999999999</v>
      </c>
      <c r="BM324" s="46">
        <v>22.137</v>
      </c>
      <c r="BN324" s="46">
        <v>0.95720000000000005</v>
      </c>
      <c r="BO324" s="46" t="s">
        <v>19</v>
      </c>
      <c r="BP324" s="46">
        <v>6.29</v>
      </c>
      <c r="BQ324" s="46">
        <v>6.96</v>
      </c>
      <c r="BR324" s="46">
        <v>3.8109999999999999</v>
      </c>
      <c r="BS324" s="46">
        <v>22.414999999999999</v>
      </c>
      <c r="BT324" s="46">
        <v>0.96109999999999995</v>
      </c>
      <c r="BU324" s="46" t="s">
        <v>19</v>
      </c>
      <c r="BV324" s="46">
        <v>6.29</v>
      </c>
      <c r="BW324" s="46">
        <v>6.95</v>
      </c>
      <c r="BX324" s="46">
        <v>3.7410000000000001</v>
      </c>
      <c r="BY324" s="46">
        <v>22.003</v>
      </c>
      <c r="BZ324" s="46">
        <v>0.9577</v>
      </c>
      <c r="CA324" s="46" t="s">
        <v>19</v>
      </c>
      <c r="CB324" s="46">
        <v>6.29</v>
      </c>
      <c r="CC324" s="46">
        <v>6.96</v>
      </c>
      <c r="CD324" s="46">
        <v>4.8280000000000003</v>
      </c>
      <c r="CE324" s="46">
        <v>28.401</v>
      </c>
      <c r="CF324" s="46">
        <v>0.96230000000000004</v>
      </c>
      <c r="CG324" s="46" t="s">
        <v>19</v>
      </c>
      <c r="CH324" s="46">
        <v>6.29</v>
      </c>
      <c r="CI324" s="46">
        <v>6.96</v>
      </c>
      <c r="CJ324" s="46">
        <v>4.6479999999999997</v>
      </c>
      <c r="CK324" s="46">
        <v>27.344000000000001</v>
      </c>
      <c r="CL324" s="46">
        <v>0.95860000000000001</v>
      </c>
      <c r="CM324" s="46" t="s">
        <v>19</v>
      </c>
      <c r="CN324" s="46">
        <v>6.29</v>
      </c>
      <c r="CO324" s="46">
        <v>6.95</v>
      </c>
      <c r="CP324" s="46">
        <v>4.6710000000000003</v>
      </c>
      <c r="CQ324" s="46">
        <v>27.475999999999999</v>
      </c>
      <c r="CR324" s="46">
        <v>0.94989999999999997</v>
      </c>
      <c r="CS324" s="46" t="s">
        <v>19</v>
      </c>
    </row>
    <row r="325" spans="1:97" ht="15.75" customHeight="1" x14ac:dyDescent="0.25">
      <c r="A325" s="46" t="s">
        <v>122</v>
      </c>
      <c r="B325" s="46">
        <v>139</v>
      </c>
      <c r="C325" s="46">
        <v>149</v>
      </c>
      <c r="D325" s="46" t="s">
        <v>99</v>
      </c>
      <c r="E325" s="46">
        <v>6.42</v>
      </c>
      <c r="F325" s="46">
        <v>3</v>
      </c>
      <c r="G325" s="46">
        <v>9</v>
      </c>
      <c r="H325" s="46">
        <v>6.19</v>
      </c>
      <c r="I325" s="46">
        <v>6.48</v>
      </c>
      <c r="J325" s="46">
        <v>0.17499999999999999</v>
      </c>
      <c r="K325" s="46">
        <v>1.9470000000000001</v>
      </c>
      <c r="L325" s="46">
        <v>0.95779999999999998</v>
      </c>
      <c r="M325" s="46" t="s">
        <v>19</v>
      </c>
      <c r="N325" s="46">
        <v>6.19</v>
      </c>
      <c r="O325" s="46">
        <v>6.48</v>
      </c>
      <c r="P325" s="46">
        <v>0.20599999999999999</v>
      </c>
      <c r="Q325" s="46">
        <v>2.29</v>
      </c>
      <c r="R325" s="46">
        <v>0.95599999999999996</v>
      </c>
      <c r="S325" s="46" t="s">
        <v>19</v>
      </c>
      <c r="T325" s="46">
        <v>6.19</v>
      </c>
      <c r="U325" s="46">
        <v>6.48</v>
      </c>
      <c r="V325" s="46">
        <v>0.193</v>
      </c>
      <c r="W325" s="46">
        <v>2.1459999999999999</v>
      </c>
      <c r="X325" s="46">
        <v>0.96109999999999995</v>
      </c>
      <c r="Y325" s="46" t="s">
        <v>19</v>
      </c>
      <c r="Z325" s="46">
        <v>6.19</v>
      </c>
      <c r="AA325" s="46">
        <v>6.48</v>
      </c>
      <c r="AB325" s="46">
        <v>0.28299999999999997</v>
      </c>
      <c r="AC325" s="46">
        <v>3.1469999999999998</v>
      </c>
      <c r="AD325" s="46">
        <v>0.9546</v>
      </c>
      <c r="AE325" s="46" t="s">
        <v>19</v>
      </c>
      <c r="AF325" s="46">
        <v>6.19</v>
      </c>
      <c r="AG325" s="46">
        <v>6.48</v>
      </c>
      <c r="AH325" s="46">
        <v>0.311</v>
      </c>
      <c r="AI325" s="46">
        <v>3.4569999999999999</v>
      </c>
      <c r="AJ325" s="46">
        <v>0.95550000000000002</v>
      </c>
      <c r="AK325" s="46" t="s">
        <v>19</v>
      </c>
      <c r="AL325" s="46">
        <v>6.19</v>
      </c>
      <c r="AM325" s="46">
        <v>6.48</v>
      </c>
      <c r="AN325" s="46">
        <v>0.29599999999999999</v>
      </c>
      <c r="AO325" s="46">
        <v>3.2850000000000001</v>
      </c>
      <c r="AP325" s="46">
        <v>0.95709999999999995</v>
      </c>
      <c r="AQ325" s="46" t="s">
        <v>19</v>
      </c>
      <c r="AR325" s="46">
        <v>6.19</v>
      </c>
      <c r="AS325" s="46">
        <v>6.48</v>
      </c>
      <c r="AT325" s="46">
        <v>0.80900000000000005</v>
      </c>
      <c r="AU325" s="46">
        <v>8.9920000000000009</v>
      </c>
      <c r="AV325" s="46">
        <v>0.94040000000000001</v>
      </c>
      <c r="AW325" s="46" t="s">
        <v>19</v>
      </c>
      <c r="AX325" s="46">
        <v>6.19</v>
      </c>
      <c r="AY325" s="46">
        <v>6.48</v>
      </c>
      <c r="AZ325" s="46">
        <v>0.78200000000000003</v>
      </c>
      <c r="BA325" s="46">
        <v>8.6940000000000008</v>
      </c>
      <c r="BB325" s="46">
        <v>0.9516</v>
      </c>
      <c r="BC325" s="46" t="s">
        <v>19</v>
      </c>
      <c r="BD325" s="46">
        <v>6.19</v>
      </c>
      <c r="BE325" s="46">
        <v>6.48</v>
      </c>
      <c r="BF325" s="46">
        <v>0.78600000000000003</v>
      </c>
      <c r="BG325" s="46">
        <v>8.7349999999999994</v>
      </c>
      <c r="BH325" s="46">
        <v>0.93720000000000003</v>
      </c>
      <c r="BI325" s="46" t="s">
        <v>19</v>
      </c>
      <c r="BJ325" s="46">
        <v>6.2</v>
      </c>
      <c r="BK325" s="46">
        <v>6.48</v>
      </c>
      <c r="BL325" s="46">
        <v>1.0609999999999999</v>
      </c>
      <c r="BM325" s="46">
        <v>11.791</v>
      </c>
      <c r="BN325" s="46">
        <v>0.92379999999999995</v>
      </c>
      <c r="BO325" s="46" t="s">
        <v>19</v>
      </c>
      <c r="BP325" s="46">
        <v>6.19</v>
      </c>
      <c r="BQ325" s="46">
        <v>6.48</v>
      </c>
      <c r="BR325" s="46">
        <v>1.06</v>
      </c>
      <c r="BS325" s="46">
        <v>11.773999999999999</v>
      </c>
      <c r="BT325" s="46">
        <v>0.93869999999999998</v>
      </c>
      <c r="BU325" s="46" t="s">
        <v>19</v>
      </c>
      <c r="BV325" s="46">
        <v>6.19</v>
      </c>
      <c r="BW325" s="46">
        <v>6.48</v>
      </c>
      <c r="BX325" s="46">
        <v>1.0669999999999999</v>
      </c>
      <c r="BY325" s="46">
        <v>11.852</v>
      </c>
      <c r="BZ325" s="46">
        <v>0.93320000000000003</v>
      </c>
      <c r="CA325" s="46" t="s">
        <v>19</v>
      </c>
      <c r="CB325" s="46">
        <v>6.19</v>
      </c>
      <c r="CC325" s="46">
        <v>6.48</v>
      </c>
      <c r="CD325" s="46">
        <v>2.234</v>
      </c>
      <c r="CE325" s="46">
        <v>24.826000000000001</v>
      </c>
      <c r="CF325" s="46">
        <v>0.92849999999999999</v>
      </c>
      <c r="CG325" s="46" t="s">
        <v>19</v>
      </c>
      <c r="CH325" s="46">
        <v>6.19</v>
      </c>
      <c r="CI325" s="46">
        <v>6.48</v>
      </c>
      <c r="CJ325" s="46">
        <v>2.161</v>
      </c>
      <c r="CK325" s="46">
        <v>24.012</v>
      </c>
      <c r="CL325" s="46">
        <v>0.94710000000000005</v>
      </c>
      <c r="CM325" s="46" t="s">
        <v>19</v>
      </c>
      <c r="CN325" s="46">
        <v>6.19</v>
      </c>
      <c r="CO325" s="46">
        <v>6.48</v>
      </c>
      <c r="CP325" s="46">
        <v>2.1469999999999998</v>
      </c>
      <c r="CQ325" s="46">
        <v>23.86</v>
      </c>
      <c r="CR325" s="46">
        <v>0.92710000000000004</v>
      </c>
      <c r="CS325" s="46" t="s">
        <v>19</v>
      </c>
    </row>
    <row r="326" spans="1:97" ht="15.75" customHeight="1" x14ac:dyDescent="0.25">
      <c r="A326" s="46" t="s">
        <v>122</v>
      </c>
      <c r="B326" s="46">
        <v>139</v>
      </c>
      <c r="C326" s="46">
        <v>150</v>
      </c>
      <c r="D326" s="46" t="s">
        <v>100</v>
      </c>
      <c r="E326" s="46">
        <v>9.81</v>
      </c>
      <c r="F326" s="46">
        <v>2</v>
      </c>
      <c r="G326" s="46">
        <v>10</v>
      </c>
      <c r="H326" s="46">
        <v>9.5399999999999991</v>
      </c>
      <c r="I326" s="46">
        <v>9.8800000000000008</v>
      </c>
      <c r="J326" s="46">
        <v>0.23300000000000001</v>
      </c>
      <c r="K326" s="46">
        <v>2.327</v>
      </c>
      <c r="L326" s="46">
        <v>0.94379999999999997</v>
      </c>
      <c r="M326" s="46" t="s">
        <v>19</v>
      </c>
      <c r="N326" s="46">
        <v>9.5399999999999991</v>
      </c>
      <c r="O326" s="46">
        <v>9.8800000000000008</v>
      </c>
      <c r="P326" s="46">
        <v>0.22900000000000001</v>
      </c>
      <c r="Q326" s="46">
        <v>2.2890000000000001</v>
      </c>
      <c r="R326" s="46">
        <v>0.93669999999999998</v>
      </c>
      <c r="S326" s="46" t="s">
        <v>19</v>
      </c>
      <c r="T326" s="46">
        <v>9.5399999999999991</v>
      </c>
      <c r="U326" s="46">
        <v>9.8800000000000008</v>
      </c>
      <c r="V326" s="46">
        <v>0.22600000000000001</v>
      </c>
      <c r="W326" s="46">
        <v>2.2549999999999999</v>
      </c>
      <c r="X326" s="46">
        <v>0.94630000000000003</v>
      </c>
      <c r="Y326" s="46" t="s">
        <v>19</v>
      </c>
      <c r="Z326" s="46">
        <v>9.5399999999999991</v>
      </c>
      <c r="AA326" s="46">
        <v>9.8800000000000008</v>
      </c>
      <c r="AB326" s="46">
        <v>0.35599999999999998</v>
      </c>
      <c r="AC326" s="46">
        <v>3.5630000000000002</v>
      </c>
      <c r="AD326" s="46">
        <v>0.93320000000000003</v>
      </c>
      <c r="AE326" s="46" t="s">
        <v>19</v>
      </c>
      <c r="AF326" s="46">
        <v>9.5399999999999991</v>
      </c>
      <c r="AG326" s="46">
        <v>9.8800000000000008</v>
      </c>
      <c r="AH326" s="46">
        <v>0.378</v>
      </c>
      <c r="AI326" s="46">
        <v>3.7810000000000001</v>
      </c>
      <c r="AJ326" s="46">
        <v>0.93540000000000001</v>
      </c>
      <c r="AK326" s="46" t="s">
        <v>19</v>
      </c>
      <c r="AL326" s="46">
        <v>9.5399999999999991</v>
      </c>
      <c r="AM326" s="46">
        <v>9.8800000000000008</v>
      </c>
      <c r="AN326" s="46">
        <v>0.41699999999999998</v>
      </c>
      <c r="AO326" s="46">
        <v>4.17</v>
      </c>
      <c r="AP326" s="46">
        <v>0.94310000000000005</v>
      </c>
      <c r="AQ326" s="46" t="s">
        <v>19</v>
      </c>
      <c r="AR326" s="46">
        <v>9.5399999999999991</v>
      </c>
      <c r="AS326" s="46">
        <v>9.8800000000000008</v>
      </c>
      <c r="AT326" s="46">
        <v>1.3560000000000001</v>
      </c>
      <c r="AU326" s="46">
        <v>13.561</v>
      </c>
      <c r="AV326" s="46">
        <v>0.92010000000000003</v>
      </c>
      <c r="AW326" s="46" t="s">
        <v>19</v>
      </c>
      <c r="AX326" s="46">
        <v>9.5399999999999991</v>
      </c>
      <c r="AY326" s="46">
        <v>9.8800000000000008</v>
      </c>
      <c r="AZ326" s="46">
        <v>1.3979999999999999</v>
      </c>
      <c r="BA326" s="46">
        <v>13.975</v>
      </c>
      <c r="BB326" s="46">
        <v>0.93779999999999997</v>
      </c>
      <c r="BC326" s="46" t="s">
        <v>19</v>
      </c>
      <c r="BD326" s="46">
        <v>9.5500000000000007</v>
      </c>
      <c r="BE326" s="46">
        <v>9.8800000000000008</v>
      </c>
      <c r="BF326" s="46">
        <v>1.333</v>
      </c>
      <c r="BG326" s="46">
        <v>13.335000000000001</v>
      </c>
      <c r="BH326" s="46">
        <v>0.93959999999999999</v>
      </c>
      <c r="BI326" s="46" t="s">
        <v>19</v>
      </c>
      <c r="BJ326" s="46">
        <v>9.5399999999999991</v>
      </c>
      <c r="BK326" s="46">
        <v>9.8800000000000008</v>
      </c>
      <c r="BL326" s="46">
        <v>1.724</v>
      </c>
      <c r="BM326" s="46">
        <v>17.242000000000001</v>
      </c>
      <c r="BN326" s="46">
        <v>0.94510000000000005</v>
      </c>
      <c r="BO326" s="46" t="s">
        <v>19</v>
      </c>
      <c r="BP326" s="46">
        <v>9.5399999999999991</v>
      </c>
      <c r="BQ326" s="46">
        <v>9.8800000000000008</v>
      </c>
      <c r="BR326" s="46">
        <v>1.724</v>
      </c>
      <c r="BS326" s="46">
        <v>17.245000000000001</v>
      </c>
      <c r="BT326" s="46">
        <v>0.94969999999999999</v>
      </c>
      <c r="BU326" s="46" t="s">
        <v>19</v>
      </c>
      <c r="BV326" s="46">
        <v>9.5500000000000007</v>
      </c>
      <c r="BW326" s="46">
        <v>9.8800000000000008</v>
      </c>
      <c r="BX326" s="46">
        <v>1.7430000000000001</v>
      </c>
      <c r="BY326" s="46">
        <v>17.431000000000001</v>
      </c>
      <c r="BZ326" s="46">
        <v>0.92400000000000004</v>
      </c>
      <c r="CA326" s="46" t="s">
        <v>19</v>
      </c>
      <c r="CB326" s="46">
        <v>9.5399999999999991</v>
      </c>
      <c r="CC326" s="46">
        <v>9.8800000000000008</v>
      </c>
      <c r="CD326" s="46">
        <v>2.79</v>
      </c>
      <c r="CE326" s="46">
        <v>27.9</v>
      </c>
      <c r="CF326" s="46">
        <v>0.94969999999999999</v>
      </c>
      <c r="CG326" s="46" t="s">
        <v>19</v>
      </c>
      <c r="CH326" s="46">
        <v>9.5399999999999991</v>
      </c>
      <c r="CI326" s="46">
        <v>9.8800000000000008</v>
      </c>
      <c r="CJ326" s="46">
        <v>2.7149999999999999</v>
      </c>
      <c r="CK326" s="46">
        <v>27.146000000000001</v>
      </c>
      <c r="CL326" s="46">
        <v>0.9395</v>
      </c>
      <c r="CM326" s="46" t="s">
        <v>19</v>
      </c>
      <c r="CN326" s="46">
        <v>9.5500000000000007</v>
      </c>
      <c r="CO326" s="46">
        <v>9.8800000000000008</v>
      </c>
      <c r="CP326" s="46">
        <v>2.71</v>
      </c>
      <c r="CQ326" s="46">
        <v>27.102</v>
      </c>
      <c r="CR326" s="46">
        <v>0.88880000000000003</v>
      </c>
      <c r="CS326" s="46" t="s">
        <v>18</v>
      </c>
    </row>
    <row r="327" spans="1:97" ht="15.75" customHeight="1" x14ac:dyDescent="0.25">
      <c r="A327" s="46" t="s">
        <v>122</v>
      </c>
      <c r="B327" s="46">
        <v>139</v>
      </c>
      <c r="C327" s="46">
        <v>150</v>
      </c>
      <c r="D327" s="46" t="s">
        <v>100</v>
      </c>
      <c r="E327" s="46">
        <v>9.81</v>
      </c>
      <c r="F327" s="46">
        <v>3</v>
      </c>
      <c r="G327" s="46">
        <v>10</v>
      </c>
      <c r="H327" s="46">
        <v>9.4499999999999993</v>
      </c>
      <c r="I327" s="46">
        <v>10.06</v>
      </c>
      <c r="J327" s="46">
        <v>0.20200000000000001</v>
      </c>
      <c r="K327" s="46">
        <v>2.0230000000000001</v>
      </c>
      <c r="L327" s="46">
        <v>0.91180000000000005</v>
      </c>
      <c r="M327" s="46" t="s">
        <v>19</v>
      </c>
      <c r="N327" s="46">
        <v>9.4499999999999993</v>
      </c>
      <c r="O327" s="46">
        <v>10.06</v>
      </c>
      <c r="P327" s="46">
        <v>0.23699999999999999</v>
      </c>
      <c r="Q327" s="46">
        <v>2.375</v>
      </c>
      <c r="R327" s="46">
        <v>0.90910000000000002</v>
      </c>
      <c r="S327" s="46" t="s">
        <v>19</v>
      </c>
      <c r="T327" s="46">
        <v>9.4499999999999993</v>
      </c>
      <c r="U327" s="46">
        <v>10.06</v>
      </c>
      <c r="V327" s="46">
        <v>0.219</v>
      </c>
      <c r="W327" s="46">
        <v>2.194</v>
      </c>
      <c r="X327" s="46">
        <v>0.92330000000000001</v>
      </c>
      <c r="Y327" s="46" t="s">
        <v>19</v>
      </c>
      <c r="Z327" s="46">
        <v>9.4499999999999993</v>
      </c>
      <c r="AA327" s="46">
        <v>10.06</v>
      </c>
      <c r="AB327" s="46">
        <v>0.34</v>
      </c>
      <c r="AC327" s="46">
        <v>3.3959999999999999</v>
      </c>
      <c r="AD327" s="46">
        <v>0.9173</v>
      </c>
      <c r="AE327" s="46" t="s">
        <v>19</v>
      </c>
      <c r="AF327" s="46">
        <v>9.4499999999999993</v>
      </c>
      <c r="AG327" s="46">
        <v>10.06</v>
      </c>
      <c r="AH327" s="46">
        <v>0.372</v>
      </c>
      <c r="AI327" s="46">
        <v>3.7170000000000001</v>
      </c>
      <c r="AJ327" s="46">
        <v>0.92320000000000002</v>
      </c>
      <c r="AK327" s="46" t="s">
        <v>19</v>
      </c>
      <c r="AL327" s="46">
        <v>9.4499999999999993</v>
      </c>
      <c r="AM327" s="46">
        <v>10.06</v>
      </c>
      <c r="AN327" s="46">
        <v>0.44600000000000001</v>
      </c>
      <c r="AO327" s="46">
        <v>4.46</v>
      </c>
      <c r="AP327" s="46">
        <v>0.92</v>
      </c>
      <c r="AQ327" s="46" t="s">
        <v>19</v>
      </c>
      <c r="AR327" s="46">
        <v>9.4499999999999993</v>
      </c>
      <c r="AS327" s="46">
        <v>10.06</v>
      </c>
      <c r="AT327" s="46">
        <v>1.3540000000000001</v>
      </c>
      <c r="AU327" s="46">
        <v>13.542999999999999</v>
      </c>
      <c r="AV327" s="46">
        <v>0.92110000000000003</v>
      </c>
      <c r="AW327" s="46" t="s">
        <v>19</v>
      </c>
      <c r="AX327" s="46">
        <v>9.4499999999999993</v>
      </c>
      <c r="AY327" s="46">
        <v>10.06</v>
      </c>
      <c r="AZ327" s="46">
        <v>1.421</v>
      </c>
      <c r="BA327" s="46">
        <v>14.212</v>
      </c>
      <c r="BB327" s="46">
        <v>0.9153</v>
      </c>
      <c r="BC327" s="46" t="s">
        <v>19</v>
      </c>
      <c r="BD327" s="46">
        <v>9.4600000000000009</v>
      </c>
      <c r="BE327" s="46">
        <v>10.07</v>
      </c>
      <c r="BF327" s="46">
        <v>1.343</v>
      </c>
      <c r="BG327" s="46">
        <v>13.432</v>
      </c>
      <c r="BH327" s="46">
        <v>0.90959999999999996</v>
      </c>
      <c r="BI327" s="46" t="s">
        <v>19</v>
      </c>
      <c r="BJ327" s="46">
        <v>9.4499999999999993</v>
      </c>
      <c r="BK327" s="46">
        <v>10.07</v>
      </c>
      <c r="BL327" s="46">
        <v>1.7609999999999999</v>
      </c>
      <c r="BM327" s="46">
        <v>17.611000000000001</v>
      </c>
      <c r="BN327" s="46">
        <v>0.92179999999999995</v>
      </c>
      <c r="BO327" s="46" t="s">
        <v>19</v>
      </c>
      <c r="BP327" s="46">
        <v>9.4499999999999993</v>
      </c>
      <c r="BQ327" s="46">
        <v>10.06</v>
      </c>
      <c r="BR327" s="46">
        <v>1.7729999999999999</v>
      </c>
      <c r="BS327" s="46">
        <v>17.725999999999999</v>
      </c>
      <c r="BT327" s="46">
        <v>0.90759999999999996</v>
      </c>
      <c r="BU327" s="46" t="s">
        <v>19</v>
      </c>
      <c r="BV327" s="46">
        <v>9.4499999999999993</v>
      </c>
      <c r="BW327" s="46">
        <v>10.07</v>
      </c>
      <c r="BX327" s="46">
        <v>1.7669999999999999</v>
      </c>
      <c r="BY327" s="46">
        <v>17.667999999999999</v>
      </c>
      <c r="BZ327" s="46">
        <v>0.90990000000000004</v>
      </c>
      <c r="CA327" s="46" t="s">
        <v>19</v>
      </c>
      <c r="CB327" s="46">
        <v>9.4499999999999993</v>
      </c>
      <c r="CC327" s="46">
        <v>10.06</v>
      </c>
      <c r="CD327" s="46">
        <v>2.8359999999999999</v>
      </c>
      <c r="CE327" s="46">
        <v>28.364999999999998</v>
      </c>
      <c r="CF327" s="46">
        <v>0.93659999999999999</v>
      </c>
      <c r="CG327" s="46" t="s">
        <v>19</v>
      </c>
      <c r="CH327" s="46">
        <v>9.4499999999999993</v>
      </c>
      <c r="CI327" s="46">
        <v>10.06</v>
      </c>
      <c r="CJ327" s="46">
        <v>2.754</v>
      </c>
      <c r="CK327" s="46">
        <v>27.536000000000001</v>
      </c>
      <c r="CL327" s="46">
        <v>0.92759999999999998</v>
      </c>
      <c r="CM327" s="46" t="s">
        <v>19</v>
      </c>
      <c r="CN327" s="46">
        <v>9.4499999999999993</v>
      </c>
      <c r="CO327" s="46">
        <v>10.07</v>
      </c>
      <c r="CP327" s="46">
        <v>2.734</v>
      </c>
      <c r="CQ327" s="46">
        <v>27.341000000000001</v>
      </c>
      <c r="CR327" s="46">
        <v>0.90649999999999997</v>
      </c>
      <c r="CS327" s="46" t="s">
        <v>19</v>
      </c>
    </row>
    <row r="328" spans="1:97" ht="15.75" customHeight="1" x14ac:dyDescent="0.25">
      <c r="A328" s="46" t="s">
        <v>122</v>
      </c>
      <c r="B328" s="46">
        <v>142</v>
      </c>
      <c r="C328" s="46">
        <v>149</v>
      </c>
      <c r="D328" s="46" t="s">
        <v>101</v>
      </c>
      <c r="E328" s="46">
        <v>6.32</v>
      </c>
      <c r="F328" s="46">
        <v>2</v>
      </c>
      <c r="G328" s="46">
        <v>6</v>
      </c>
      <c r="H328" s="46">
        <v>6.17</v>
      </c>
      <c r="I328" s="46">
        <v>6.6</v>
      </c>
      <c r="J328" s="46">
        <v>0.161</v>
      </c>
      <c r="K328" s="46">
        <v>2.6909999999999998</v>
      </c>
      <c r="L328" s="46">
        <v>0.95179999999999998</v>
      </c>
      <c r="M328" s="46" t="s">
        <v>19</v>
      </c>
      <c r="N328" s="46">
        <v>6.17</v>
      </c>
      <c r="O328" s="46">
        <v>6.6</v>
      </c>
      <c r="P328" s="46">
        <v>0.16600000000000001</v>
      </c>
      <c r="Q328" s="46">
        <v>2.774</v>
      </c>
      <c r="R328" s="46">
        <v>0.94079999999999997</v>
      </c>
      <c r="S328" s="46" t="s">
        <v>19</v>
      </c>
      <c r="T328" s="46">
        <v>6.17</v>
      </c>
      <c r="U328" s="46">
        <v>6.6</v>
      </c>
      <c r="V328" s="46">
        <v>0.16</v>
      </c>
      <c r="W328" s="46">
        <v>2.6749999999999998</v>
      </c>
      <c r="X328" s="46">
        <v>0.93200000000000005</v>
      </c>
      <c r="Y328" s="46" t="s">
        <v>19</v>
      </c>
      <c r="Z328" s="46">
        <v>6.17</v>
      </c>
      <c r="AA328" s="46">
        <v>6.59</v>
      </c>
      <c r="AB328" s="46">
        <v>0.23599999999999999</v>
      </c>
      <c r="AC328" s="46">
        <v>3.93</v>
      </c>
      <c r="AD328" s="46">
        <v>0.95020000000000004</v>
      </c>
      <c r="AE328" s="46" t="s">
        <v>19</v>
      </c>
      <c r="AF328" s="46">
        <v>6.17</v>
      </c>
      <c r="AG328" s="46">
        <v>6.59</v>
      </c>
      <c r="AH328" s="46">
        <v>0.26</v>
      </c>
      <c r="AI328" s="46">
        <v>4.3310000000000004</v>
      </c>
      <c r="AJ328" s="46">
        <v>0.95199999999999996</v>
      </c>
      <c r="AK328" s="46" t="s">
        <v>19</v>
      </c>
      <c r="AL328" s="46">
        <v>6.17</v>
      </c>
      <c r="AM328" s="46">
        <v>6.59</v>
      </c>
      <c r="AN328" s="46">
        <v>0.26700000000000002</v>
      </c>
      <c r="AO328" s="46">
        <v>4.4489999999999998</v>
      </c>
      <c r="AP328" s="46">
        <v>0.94630000000000003</v>
      </c>
      <c r="AQ328" s="46" t="s">
        <v>19</v>
      </c>
      <c r="AR328" s="46">
        <v>6.17</v>
      </c>
      <c r="AS328" s="46">
        <v>6.59</v>
      </c>
      <c r="AT328" s="46">
        <v>0.76200000000000001</v>
      </c>
      <c r="AU328" s="46">
        <v>12.695</v>
      </c>
      <c r="AV328" s="46">
        <v>0.94689999999999996</v>
      </c>
      <c r="AW328" s="46" t="s">
        <v>19</v>
      </c>
      <c r="AX328" s="46">
        <v>6.17</v>
      </c>
      <c r="AY328" s="46">
        <v>6.59</v>
      </c>
      <c r="AZ328" s="46">
        <v>0.752</v>
      </c>
      <c r="BA328" s="46">
        <v>12.532</v>
      </c>
      <c r="BB328" s="46">
        <v>0.94579999999999997</v>
      </c>
      <c r="BC328" s="46" t="s">
        <v>19</v>
      </c>
      <c r="BD328" s="46">
        <v>6.17</v>
      </c>
      <c r="BE328" s="46">
        <v>6.59</v>
      </c>
      <c r="BF328" s="46">
        <v>0.72199999999999998</v>
      </c>
      <c r="BG328" s="46">
        <v>12.031000000000001</v>
      </c>
      <c r="BH328" s="46">
        <v>0.95140000000000002</v>
      </c>
      <c r="BI328" s="46" t="s">
        <v>19</v>
      </c>
      <c r="BJ328" s="46">
        <v>6.17</v>
      </c>
      <c r="BK328" s="46">
        <v>6.6</v>
      </c>
      <c r="BL328" s="46">
        <v>1.0049999999999999</v>
      </c>
      <c r="BM328" s="46">
        <v>16.757000000000001</v>
      </c>
      <c r="BN328" s="46">
        <v>0.9536</v>
      </c>
      <c r="BO328" s="46" t="s">
        <v>19</v>
      </c>
      <c r="BP328" s="46">
        <v>6.17</v>
      </c>
      <c r="BQ328" s="46">
        <v>6.6</v>
      </c>
      <c r="BR328" s="46">
        <v>1.014</v>
      </c>
      <c r="BS328" s="46">
        <v>16.891999999999999</v>
      </c>
      <c r="BT328" s="46">
        <v>0.94389999999999996</v>
      </c>
      <c r="BU328" s="46" t="s">
        <v>19</v>
      </c>
      <c r="BV328" s="46">
        <v>6.16</v>
      </c>
      <c r="BW328" s="46">
        <v>6.59</v>
      </c>
      <c r="BX328" s="46">
        <v>1.008</v>
      </c>
      <c r="BY328" s="46">
        <v>16.806000000000001</v>
      </c>
      <c r="BZ328" s="46">
        <v>0.95430000000000004</v>
      </c>
      <c r="CA328" s="46" t="s">
        <v>19</v>
      </c>
      <c r="CB328" s="46">
        <v>6.17</v>
      </c>
      <c r="CC328" s="46">
        <v>6.59</v>
      </c>
      <c r="CD328" s="46">
        <v>1.9450000000000001</v>
      </c>
      <c r="CE328" s="46">
        <v>32.414999999999999</v>
      </c>
      <c r="CF328" s="46">
        <v>0.94940000000000002</v>
      </c>
      <c r="CG328" s="46" t="s">
        <v>19</v>
      </c>
      <c r="CH328" s="46">
        <v>6.17</v>
      </c>
      <c r="CI328" s="46">
        <v>6.6</v>
      </c>
      <c r="CJ328" s="46">
        <v>1.8740000000000001</v>
      </c>
      <c r="CK328" s="46">
        <v>31.236000000000001</v>
      </c>
      <c r="CL328" s="46">
        <v>0.93799999999999994</v>
      </c>
      <c r="CM328" s="46" t="s">
        <v>19</v>
      </c>
      <c r="CN328" s="46">
        <v>6.17</v>
      </c>
      <c r="CO328" s="46">
        <v>6.59</v>
      </c>
      <c r="CP328" s="46">
        <v>1.89</v>
      </c>
      <c r="CQ328" s="46">
        <v>31.507000000000001</v>
      </c>
      <c r="CR328" s="46">
        <v>0.93659999999999999</v>
      </c>
      <c r="CS328" s="46" t="s">
        <v>19</v>
      </c>
    </row>
    <row r="329" spans="1:97" ht="15.75" customHeight="1" x14ac:dyDescent="0.25">
      <c r="A329" s="46" t="s">
        <v>122</v>
      </c>
      <c r="B329" s="46">
        <v>142</v>
      </c>
      <c r="C329" s="46">
        <v>150</v>
      </c>
      <c r="D329" s="46" t="s">
        <v>102</v>
      </c>
      <c r="E329" s="46">
        <v>10.28</v>
      </c>
      <c r="F329" s="46">
        <v>1</v>
      </c>
      <c r="G329" s="46">
        <v>7</v>
      </c>
      <c r="H329" s="46">
        <v>10.17</v>
      </c>
      <c r="I329" s="46">
        <v>10.63</v>
      </c>
      <c r="J329" s="46">
        <v>0.17399999999999999</v>
      </c>
      <c r="K329" s="46">
        <v>2.4860000000000002</v>
      </c>
      <c r="L329" s="46">
        <v>0.94579999999999997</v>
      </c>
      <c r="M329" s="46" t="s">
        <v>19</v>
      </c>
      <c r="N329" s="46">
        <v>10.17</v>
      </c>
      <c r="O329" s="46">
        <v>10.63</v>
      </c>
      <c r="P329" s="46">
        <v>0.17299999999999999</v>
      </c>
      <c r="Q329" s="46">
        <v>2.4729999999999999</v>
      </c>
      <c r="R329" s="46">
        <v>0.93110000000000004</v>
      </c>
      <c r="S329" s="46" t="s">
        <v>19</v>
      </c>
      <c r="T329" s="46">
        <v>10.17</v>
      </c>
      <c r="U329" s="46">
        <v>10.63</v>
      </c>
      <c r="V329" s="46">
        <v>0.156</v>
      </c>
      <c r="W329" s="46">
        <v>2.234</v>
      </c>
      <c r="X329" s="46">
        <v>0.9456</v>
      </c>
      <c r="Y329" s="46" t="s">
        <v>19</v>
      </c>
      <c r="Z329" s="46">
        <v>10.17</v>
      </c>
      <c r="AA329" s="46">
        <v>10.62</v>
      </c>
      <c r="AB329" s="46">
        <v>0.308</v>
      </c>
      <c r="AC329" s="46">
        <v>4.4059999999999997</v>
      </c>
      <c r="AD329" s="46">
        <v>0.94710000000000005</v>
      </c>
      <c r="AE329" s="46" t="s">
        <v>19</v>
      </c>
      <c r="AF329" s="46">
        <v>10.17</v>
      </c>
      <c r="AG329" s="46">
        <v>10.62</v>
      </c>
      <c r="AH329" s="46">
        <v>0.33700000000000002</v>
      </c>
      <c r="AI329" s="46">
        <v>4.8129999999999997</v>
      </c>
      <c r="AJ329" s="46">
        <v>0.93779999999999997</v>
      </c>
      <c r="AK329" s="46" t="s">
        <v>19</v>
      </c>
      <c r="AL329" s="46">
        <v>10.17</v>
      </c>
      <c r="AM329" s="46">
        <v>10.62</v>
      </c>
      <c r="AN329" s="46">
        <v>0.35</v>
      </c>
      <c r="AO329" s="46">
        <v>5.0010000000000003</v>
      </c>
      <c r="AP329" s="46">
        <v>0.94550000000000001</v>
      </c>
      <c r="AQ329" s="46" t="s">
        <v>19</v>
      </c>
      <c r="AR329" s="46">
        <v>10.17</v>
      </c>
      <c r="AS329" s="46">
        <v>10.62</v>
      </c>
      <c r="AT329" s="46">
        <v>1.3120000000000001</v>
      </c>
      <c r="AU329" s="46">
        <v>18.744</v>
      </c>
      <c r="AV329" s="46">
        <v>0.94320000000000004</v>
      </c>
      <c r="AW329" s="46" t="s">
        <v>19</v>
      </c>
      <c r="AX329" s="46">
        <v>10.17</v>
      </c>
      <c r="AY329" s="46">
        <v>10.63</v>
      </c>
      <c r="AZ329" s="46">
        <v>1.347</v>
      </c>
      <c r="BA329" s="46">
        <v>19.239000000000001</v>
      </c>
      <c r="BB329" s="46">
        <v>0.93989999999999996</v>
      </c>
      <c r="BC329" s="46" t="s">
        <v>19</v>
      </c>
      <c r="BD329" s="46">
        <v>10.18</v>
      </c>
      <c r="BE329" s="46">
        <v>10.63</v>
      </c>
      <c r="BF329" s="46">
        <v>1.288</v>
      </c>
      <c r="BG329" s="46">
        <v>18.393000000000001</v>
      </c>
      <c r="BH329" s="46">
        <v>0.94810000000000005</v>
      </c>
      <c r="BI329" s="46" t="s">
        <v>19</v>
      </c>
      <c r="BJ329" s="46">
        <v>10.18</v>
      </c>
      <c r="BK329" s="46">
        <v>10.63</v>
      </c>
      <c r="BL329" s="46">
        <v>1.7010000000000001</v>
      </c>
      <c r="BM329" s="46">
        <v>24.306999999999999</v>
      </c>
      <c r="BN329" s="46">
        <v>0.94669999999999999</v>
      </c>
      <c r="BO329" s="46" t="s">
        <v>19</v>
      </c>
      <c r="BP329" s="46">
        <v>10.17</v>
      </c>
      <c r="BQ329" s="46">
        <v>10.63</v>
      </c>
      <c r="BR329" s="46">
        <v>1.6859999999999999</v>
      </c>
      <c r="BS329" s="46">
        <v>24.088999999999999</v>
      </c>
      <c r="BT329" s="46">
        <v>0.94569999999999999</v>
      </c>
      <c r="BU329" s="46" t="s">
        <v>19</v>
      </c>
      <c r="BV329" s="46">
        <v>10.18</v>
      </c>
      <c r="BW329" s="46">
        <v>10.63</v>
      </c>
      <c r="BX329" s="46">
        <v>1.6890000000000001</v>
      </c>
      <c r="BY329" s="46">
        <v>24.131</v>
      </c>
      <c r="BZ329" s="46">
        <v>0.94620000000000004</v>
      </c>
      <c r="CA329" s="46" t="s">
        <v>19</v>
      </c>
      <c r="CB329" s="46">
        <v>10.17</v>
      </c>
      <c r="CC329" s="46">
        <v>10.62</v>
      </c>
      <c r="CD329" s="46">
        <v>2.5649999999999999</v>
      </c>
      <c r="CE329" s="46">
        <v>36.64</v>
      </c>
      <c r="CF329" s="46">
        <v>0.94450000000000001</v>
      </c>
      <c r="CG329" s="46" t="s">
        <v>19</v>
      </c>
      <c r="CH329" s="46">
        <v>10.17</v>
      </c>
      <c r="CI329" s="46">
        <v>10.63</v>
      </c>
      <c r="CJ329" s="46">
        <v>2.4889999999999999</v>
      </c>
      <c r="CK329" s="46">
        <v>35.558</v>
      </c>
      <c r="CL329" s="46">
        <v>0.93579999999999997</v>
      </c>
      <c r="CM329" s="46" t="s">
        <v>19</v>
      </c>
      <c r="CN329" s="46">
        <v>10.18</v>
      </c>
      <c r="CO329" s="46">
        <v>10.63</v>
      </c>
      <c r="CP329" s="46">
        <v>2.4590000000000001</v>
      </c>
      <c r="CQ329" s="46">
        <v>35.122</v>
      </c>
      <c r="CR329" s="46">
        <v>0.93689999999999996</v>
      </c>
      <c r="CS329" s="46" t="s">
        <v>19</v>
      </c>
    </row>
    <row r="330" spans="1:97" ht="15.75" customHeight="1" x14ac:dyDescent="0.25">
      <c r="A330" s="46" t="s">
        <v>122</v>
      </c>
      <c r="B330" s="46">
        <v>142</v>
      </c>
      <c r="C330" s="46">
        <v>150</v>
      </c>
      <c r="D330" s="46" t="s">
        <v>102</v>
      </c>
      <c r="E330" s="46">
        <v>10.28</v>
      </c>
      <c r="F330" s="46">
        <v>2</v>
      </c>
      <c r="G330" s="46">
        <v>7</v>
      </c>
      <c r="H330" s="46">
        <v>10.14</v>
      </c>
      <c r="I330" s="46">
        <v>10.78</v>
      </c>
      <c r="J330" s="46">
        <v>0.16600000000000001</v>
      </c>
      <c r="K330" s="46">
        <v>2.37</v>
      </c>
      <c r="L330" s="46">
        <v>0.91959999999999997</v>
      </c>
      <c r="M330" s="46" t="s">
        <v>19</v>
      </c>
      <c r="N330" s="46">
        <v>10.14</v>
      </c>
      <c r="O330" s="46">
        <v>10.78</v>
      </c>
      <c r="P330" s="46">
        <v>0.19500000000000001</v>
      </c>
      <c r="Q330" s="46">
        <v>2.7810000000000001</v>
      </c>
      <c r="R330" s="46">
        <v>0.91080000000000005</v>
      </c>
      <c r="S330" s="46" t="s">
        <v>19</v>
      </c>
      <c r="T330" s="46">
        <v>10.14</v>
      </c>
      <c r="U330" s="46">
        <v>10.78</v>
      </c>
      <c r="V330" s="46">
        <v>0.159</v>
      </c>
      <c r="W330" s="46">
        <v>2.2679999999999998</v>
      </c>
      <c r="X330" s="46">
        <v>0.9163</v>
      </c>
      <c r="Y330" s="46" t="s">
        <v>19</v>
      </c>
      <c r="Z330" s="46">
        <v>10.14</v>
      </c>
      <c r="AA330" s="46">
        <v>10.77</v>
      </c>
      <c r="AB330" s="46">
        <v>0.29699999999999999</v>
      </c>
      <c r="AC330" s="46">
        <v>4.2450000000000001</v>
      </c>
      <c r="AD330" s="46">
        <v>0.92020000000000002</v>
      </c>
      <c r="AE330" s="46" t="s">
        <v>19</v>
      </c>
      <c r="AF330" s="46">
        <v>10.14</v>
      </c>
      <c r="AG330" s="46">
        <v>10.78</v>
      </c>
      <c r="AH330" s="46">
        <v>0.34300000000000003</v>
      </c>
      <c r="AI330" s="46">
        <v>4.9029999999999996</v>
      </c>
      <c r="AJ330" s="46">
        <v>0.91520000000000001</v>
      </c>
      <c r="AK330" s="46" t="s">
        <v>19</v>
      </c>
      <c r="AL330" s="46">
        <v>10.14</v>
      </c>
      <c r="AM330" s="46">
        <v>10.78</v>
      </c>
      <c r="AN330" s="46">
        <v>0.36</v>
      </c>
      <c r="AO330" s="46">
        <v>5.1459999999999999</v>
      </c>
      <c r="AP330" s="46">
        <v>0.91039999999999999</v>
      </c>
      <c r="AQ330" s="46" t="s">
        <v>19</v>
      </c>
      <c r="AR330" s="46">
        <v>10.14</v>
      </c>
      <c r="AS330" s="46">
        <v>10.78</v>
      </c>
      <c r="AT330" s="46">
        <v>1.319</v>
      </c>
      <c r="AU330" s="46">
        <v>18.849</v>
      </c>
      <c r="AV330" s="46">
        <v>0.90900000000000003</v>
      </c>
      <c r="AW330" s="46" t="s">
        <v>19</v>
      </c>
      <c r="AX330" s="46">
        <v>10.14</v>
      </c>
      <c r="AY330" s="46">
        <v>10.78</v>
      </c>
      <c r="AZ330" s="46">
        <v>1.387</v>
      </c>
      <c r="BA330" s="46">
        <v>19.815999999999999</v>
      </c>
      <c r="BB330" s="46">
        <v>0.90290000000000004</v>
      </c>
      <c r="BC330" s="46" t="s">
        <v>19</v>
      </c>
      <c r="BD330" s="46">
        <v>10.14</v>
      </c>
      <c r="BE330" s="46">
        <v>10.78</v>
      </c>
      <c r="BF330" s="46">
        <v>1.2989999999999999</v>
      </c>
      <c r="BG330" s="46">
        <v>18.562999999999999</v>
      </c>
      <c r="BH330" s="46">
        <v>0.91</v>
      </c>
      <c r="BI330" s="46" t="s">
        <v>19</v>
      </c>
      <c r="BJ330" s="46">
        <v>10.14</v>
      </c>
      <c r="BK330" s="46">
        <v>10.78</v>
      </c>
      <c r="BL330" s="46">
        <v>1.7210000000000001</v>
      </c>
      <c r="BM330" s="46">
        <v>24.591000000000001</v>
      </c>
      <c r="BN330" s="46">
        <v>0.90790000000000004</v>
      </c>
      <c r="BO330" s="46" t="s">
        <v>19</v>
      </c>
      <c r="BP330" s="46">
        <v>10.14</v>
      </c>
      <c r="BQ330" s="46">
        <v>10.78</v>
      </c>
      <c r="BR330" s="46">
        <v>1.696</v>
      </c>
      <c r="BS330" s="46">
        <v>24.228999999999999</v>
      </c>
      <c r="BT330" s="46">
        <v>0.90980000000000005</v>
      </c>
      <c r="BU330" s="46" t="s">
        <v>19</v>
      </c>
      <c r="BV330" s="46">
        <v>10.14</v>
      </c>
      <c r="BW330" s="46">
        <v>10.78</v>
      </c>
      <c r="BX330" s="46">
        <v>1.698</v>
      </c>
      <c r="BY330" s="46">
        <v>24.256</v>
      </c>
      <c r="BZ330" s="46">
        <v>0.91010000000000002</v>
      </c>
      <c r="CA330" s="46" t="s">
        <v>19</v>
      </c>
      <c r="CB330" s="46">
        <v>10.14</v>
      </c>
      <c r="CC330" s="46">
        <v>10.78</v>
      </c>
      <c r="CD330" s="46">
        <v>2.5630000000000002</v>
      </c>
      <c r="CE330" s="46">
        <v>36.618000000000002</v>
      </c>
      <c r="CF330" s="46">
        <v>0.90749999999999997</v>
      </c>
      <c r="CG330" s="46" t="s">
        <v>19</v>
      </c>
      <c r="CH330" s="46">
        <v>10.14</v>
      </c>
      <c r="CI330" s="46">
        <v>10.78</v>
      </c>
      <c r="CJ330" s="46">
        <v>2.5099999999999998</v>
      </c>
      <c r="CK330" s="46">
        <v>35.859000000000002</v>
      </c>
      <c r="CL330" s="46">
        <v>0.90810000000000002</v>
      </c>
      <c r="CM330" s="46" t="s">
        <v>19</v>
      </c>
      <c r="CN330" s="46">
        <v>10.14</v>
      </c>
      <c r="CO330" s="46">
        <v>10.78</v>
      </c>
      <c r="CP330" s="46">
        <v>2.4590000000000001</v>
      </c>
      <c r="CQ330" s="46">
        <v>35.130000000000003</v>
      </c>
      <c r="CR330" s="46">
        <v>0.90190000000000003</v>
      </c>
      <c r="CS330" s="46" t="s">
        <v>19</v>
      </c>
    </row>
    <row r="331" spans="1:97" ht="15.75" customHeight="1" x14ac:dyDescent="0.25">
      <c r="A331" s="46" t="s">
        <v>122</v>
      </c>
      <c r="B331" s="46">
        <v>150</v>
      </c>
      <c r="C331" s="46">
        <v>156</v>
      </c>
      <c r="D331" s="46" t="s">
        <v>103</v>
      </c>
      <c r="E331" s="46">
        <v>10.48</v>
      </c>
      <c r="F331" s="46">
        <v>1</v>
      </c>
      <c r="G331" s="46">
        <v>5</v>
      </c>
      <c r="H331" s="46">
        <v>10.37</v>
      </c>
      <c r="I331" s="46">
        <v>10.61</v>
      </c>
      <c r="J331" s="46">
        <v>0.09</v>
      </c>
      <c r="K331" s="46">
        <v>1.8069999999999999</v>
      </c>
      <c r="L331" s="46">
        <v>0.92330000000000001</v>
      </c>
      <c r="M331" s="46" t="s">
        <v>19</v>
      </c>
      <c r="N331" s="46">
        <v>10.37</v>
      </c>
      <c r="O331" s="46">
        <v>10.61</v>
      </c>
      <c r="P331" s="46">
        <v>7.4999999999999997E-2</v>
      </c>
      <c r="Q331" s="46">
        <v>1.5069999999999999</v>
      </c>
      <c r="R331" s="46">
        <v>0.91500000000000004</v>
      </c>
      <c r="S331" s="46" t="s">
        <v>19</v>
      </c>
      <c r="T331" s="46">
        <v>10.37</v>
      </c>
      <c r="U331" s="46">
        <v>10.61</v>
      </c>
      <c r="V331" s="46">
        <v>7.5999999999999998E-2</v>
      </c>
      <c r="W331" s="46">
        <v>1.516</v>
      </c>
      <c r="X331" s="46">
        <v>0.9345</v>
      </c>
      <c r="Y331" s="46" t="s">
        <v>19</v>
      </c>
      <c r="Z331" s="46">
        <v>10.36</v>
      </c>
      <c r="AA331" s="46">
        <v>10.61</v>
      </c>
      <c r="AB331" s="46">
        <v>7.5999999999999998E-2</v>
      </c>
      <c r="AC331" s="46">
        <v>1.5169999999999999</v>
      </c>
      <c r="AD331" s="46">
        <v>0.92720000000000002</v>
      </c>
      <c r="AE331" s="46" t="s">
        <v>19</v>
      </c>
      <c r="AF331" s="46">
        <v>10.36</v>
      </c>
      <c r="AG331" s="46">
        <v>10.61</v>
      </c>
      <c r="AH331" s="46">
        <v>8.7999999999999995E-2</v>
      </c>
      <c r="AI331" s="46">
        <v>1.77</v>
      </c>
      <c r="AJ331" s="46">
        <v>0.92459999999999998</v>
      </c>
      <c r="AK331" s="46" t="s">
        <v>19</v>
      </c>
      <c r="AL331" s="46">
        <v>10.36</v>
      </c>
      <c r="AM331" s="46">
        <v>10.61</v>
      </c>
      <c r="AN331" s="46">
        <v>7.3999999999999996E-2</v>
      </c>
      <c r="AO331" s="46">
        <v>1.4870000000000001</v>
      </c>
      <c r="AP331" s="46">
        <v>0.93640000000000001</v>
      </c>
      <c r="AQ331" s="46" t="s">
        <v>19</v>
      </c>
      <c r="AR331" s="46">
        <v>10.36</v>
      </c>
      <c r="AS331" s="46">
        <v>10.61</v>
      </c>
      <c r="AT331" s="46">
        <v>9.2999999999999999E-2</v>
      </c>
      <c r="AU331" s="46">
        <v>1.8580000000000001</v>
      </c>
      <c r="AV331" s="46">
        <v>0.94059999999999999</v>
      </c>
      <c r="AW331" s="46" t="s">
        <v>19</v>
      </c>
      <c r="AX331" s="46">
        <v>10.36</v>
      </c>
      <c r="AY331" s="46">
        <v>10.61</v>
      </c>
      <c r="AZ331" s="46">
        <v>8.5000000000000006E-2</v>
      </c>
      <c r="BA331" s="46">
        <v>1.6990000000000001</v>
      </c>
      <c r="BB331" s="46">
        <v>0.92549999999999999</v>
      </c>
      <c r="BC331" s="46" t="s">
        <v>19</v>
      </c>
      <c r="BD331" s="46">
        <v>10.37</v>
      </c>
      <c r="BE331" s="46">
        <v>10.61</v>
      </c>
      <c r="BF331" s="46">
        <v>9.2999999999999999E-2</v>
      </c>
      <c r="BG331" s="46">
        <v>1.867</v>
      </c>
      <c r="BH331" s="46">
        <v>0.93769999999999998</v>
      </c>
      <c r="BI331" s="46" t="s">
        <v>19</v>
      </c>
      <c r="BJ331" s="46">
        <v>10.37</v>
      </c>
      <c r="BK331" s="46">
        <v>10.61</v>
      </c>
      <c r="BL331" s="46">
        <v>0.185</v>
      </c>
      <c r="BM331" s="46">
        <v>3.6989999999999998</v>
      </c>
      <c r="BN331" s="46">
        <v>0.92779999999999996</v>
      </c>
      <c r="BO331" s="46" t="s">
        <v>19</v>
      </c>
      <c r="BP331" s="46">
        <v>10.37</v>
      </c>
      <c r="BQ331" s="46">
        <v>10.61</v>
      </c>
      <c r="BR331" s="46">
        <v>0.20899999999999999</v>
      </c>
      <c r="BS331" s="46">
        <v>4.18</v>
      </c>
      <c r="BT331" s="46">
        <v>0.9325</v>
      </c>
      <c r="BU331" s="46" t="s">
        <v>19</v>
      </c>
      <c r="BV331" s="46">
        <v>10.37</v>
      </c>
      <c r="BW331" s="46">
        <v>10.61</v>
      </c>
      <c r="BX331" s="46">
        <v>0.19400000000000001</v>
      </c>
      <c r="BY331" s="46">
        <v>3.8879999999999999</v>
      </c>
      <c r="BZ331" s="46">
        <v>0.93379999999999996</v>
      </c>
      <c r="CA331" s="46" t="s">
        <v>19</v>
      </c>
      <c r="CB331" s="46">
        <v>10.36</v>
      </c>
      <c r="CC331" s="46">
        <v>10.61</v>
      </c>
      <c r="CD331" s="46">
        <v>1.0660000000000001</v>
      </c>
      <c r="CE331" s="46">
        <v>21.32</v>
      </c>
      <c r="CF331" s="46">
        <v>0.93310000000000004</v>
      </c>
      <c r="CG331" s="46" t="s">
        <v>19</v>
      </c>
      <c r="CH331" s="46">
        <v>10.37</v>
      </c>
      <c r="CI331" s="46">
        <v>10.61</v>
      </c>
      <c r="CJ331" s="46">
        <v>0.997</v>
      </c>
      <c r="CK331" s="46">
        <v>19.931999999999999</v>
      </c>
      <c r="CL331" s="46">
        <v>0.93330000000000002</v>
      </c>
      <c r="CM331" s="46" t="s">
        <v>19</v>
      </c>
      <c r="CN331" s="46">
        <v>10.37</v>
      </c>
      <c r="CO331" s="46">
        <v>10.61</v>
      </c>
      <c r="CP331" s="46">
        <v>0.97899999999999998</v>
      </c>
      <c r="CQ331" s="46">
        <v>19.579000000000001</v>
      </c>
      <c r="CR331" s="46">
        <v>0.94769999999999999</v>
      </c>
      <c r="CS331" s="46" t="s">
        <v>19</v>
      </c>
    </row>
    <row r="332" spans="1:97" ht="15.75" customHeight="1" x14ac:dyDescent="0.25">
      <c r="A332" s="46" t="s">
        <v>122</v>
      </c>
      <c r="B332" s="46">
        <v>150</v>
      </c>
      <c r="C332" s="46">
        <v>156</v>
      </c>
      <c r="D332" s="46" t="s">
        <v>103</v>
      </c>
      <c r="E332" s="46">
        <v>10.48</v>
      </c>
      <c r="F332" s="46">
        <v>2</v>
      </c>
      <c r="G332" s="46">
        <v>5</v>
      </c>
      <c r="H332" s="46">
        <v>10.34</v>
      </c>
      <c r="I332" s="46">
        <v>10.63</v>
      </c>
      <c r="J332" s="46">
        <v>6.8000000000000005E-2</v>
      </c>
      <c r="K332" s="46">
        <v>1.365</v>
      </c>
      <c r="L332" s="46">
        <v>0.9617</v>
      </c>
      <c r="M332" s="46" t="s">
        <v>19</v>
      </c>
      <c r="N332" s="46">
        <v>10.34</v>
      </c>
      <c r="O332" s="46">
        <v>10.63</v>
      </c>
      <c r="P332" s="46">
        <v>9.6000000000000002E-2</v>
      </c>
      <c r="Q332" s="46">
        <v>1.9279999999999999</v>
      </c>
      <c r="R332" s="46">
        <v>0.94769999999999999</v>
      </c>
      <c r="S332" s="46" t="s">
        <v>19</v>
      </c>
      <c r="T332" s="46">
        <v>10.34</v>
      </c>
      <c r="U332" s="46">
        <v>10.64</v>
      </c>
      <c r="V332" s="46">
        <v>4.7E-2</v>
      </c>
      <c r="W332" s="46">
        <v>0.93799999999999994</v>
      </c>
      <c r="X332" s="46">
        <v>0.9173</v>
      </c>
      <c r="Y332" s="46" t="s">
        <v>19</v>
      </c>
      <c r="Z332" s="46">
        <v>10.34</v>
      </c>
      <c r="AA332" s="46">
        <v>10.63</v>
      </c>
      <c r="AB332" s="46">
        <v>5.6000000000000001E-2</v>
      </c>
      <c r="AC332" s="46">
        <v>1.121</v>
      </c>
      <c r="AD332" s="46">
        <v>0.9224</v>
      </c>
      <c r="AE332" s="46" t="s">
        <v>19</v>
      </c>
      <c r="AF332" s="46">
        <v>10.34</v>
      </c>
      <c r="AG332" s="46">
        <v>10.63</v>
      </c>
      <c r="AH332" s="46">
        <v>0.09</v>
      </c>
      <c r="AI332" s="46">
        <v>1.7929999999999999</v>
      </c>
      <c r="AJ332" s="46">
        <v>0.95599999999999996</v>
      </c>
      <c r="AK332" s="46" t="s">
        <v>19</v>
      </c>
      <c r="AL332" s="46">
        <v>10.34</v>
      </c>
      <c r="AM332" s="46">
        <v>10.63</v>
      </c>
      <c r="AN332" s="46">
        <v>5.8000000000000003E-2</v>
      </c>
      <c r="AO332" s="46">
        <v>1.163</v>
      </c>
      <c r="AP332" s="46">
        <v>0.95669999999999999</v>
      </c>
      <c r="AQ332" s="46" t="s">
        <v>19</v>
      </c>
      <c r="AR332" s="46">
        <v>10.34</v>
      </c>
      <c r="AS332" s="46">
        <v>10.63</v>
      </c>
      <c r="AT332" s="46">
        <v>0.10299999999999999</v>
      </c>
      <c r="AU332" s="46">
        <v>2.0550000000000002</v>
      </c>
      <c r="AV332" s="46">
        <v>0.94840000000000002</v>
      </c>
      <c r="AW332" s="46" t="s">
        <v>19</v>
      </c>
      <c r="AX332" s="46">
        <v>10.34</v>
      </c>
      <c r="AY332" s="46">
        <v>10.64</v>
      </c>
      <c r="AZ332" s="46">
        <v>7.8E-2</v>
      </c>
      <c r="BA332" s="46">
        <v>1.5660000000000001</v>
      </c>
      <c r="BB332" s="46">
        <v>0.95350000000000001</v>
      </c>
      <c r="BC332" s="46" t="s">
        <v>19</v>
      </c>
      <c r="BD332" s="46">
        <v>10.35</v>
      </c>
      <c r="BE332" s="46">
        <v>10.64</v>
      </c>
      <c r="BF332" s="46">
        <v>9.5000000000000001E-2</v>
      </c>
      <c r="BG332" s="46">
        <v>1.901</v>
      </c>
      <c r="BH332" s="46">
        <v>0.95799999999999996</v>
      </c>
      <c r="BI332" s="46" t="s">
        <v>19</v>
      </c>
      <c r="BJ332" s="46">
        <v>10.34</v>
      </c>
      <c r="BK332" s="46">
        <v>10.64</v>
      </c>
      <c r="BL332" s="46">
        <v>0.17899999999999999</v>
      </c>
      <c r="BM332" s="46">
        <v>3.59</v>
      </c>
      <c r="BN332" s="46">
        <v>0.95299999999999996</v>
      </c>
      <c r="BO332" s="46" t="s">
        <v>19</v>
      </c>
      <c r="BP332" s="46">
        <v>10.34</v>
      </c>
      <c r="BQ332" s="46">
        <v>10.64</v>
      </c>
      <c r="BR332" s="46">
        <v>0.192</v>
      </c>
      <c r="BS332" s="46">
        <v>3.8340000000000001</v>
      </c>
      <c r="BT332" s="46">
        <v>0.95920000000000005</v>
      </c>
      <c r="BU332" s="46" t="s">
        <v>19</v>
      </c>
      <c r="BV332" s="46">
        <v>10.34</v>
      </c>
      <c r="BW332" s="46">
        <v>10.64</v>
      </c>
      <c r="BX332" s="46">
        <v>0.19800000000000001</v>
      </c>
      <c r="BY332" s="46">
        <v>3.956</v>
      </c>
      <c r="BZ332" s="46">
        <v>0.96379999999999999</v>
      </c>
      <c r="CA332" s="46" t="s">
        <v>19</v>
      </c>
      <c r="CB332" s="46">
        <v>10.34</v>
      </c>
      <c r="CC332" s="46">
        <v>10.63</v>
      </c>
      <c r="CD332" s="46">
        <v>0.91100000000000003</v>
      </c>
      <c r="CE332" s="46">
        <v>18.222000000000001</v>
      </c>
      <c r="CF332" s="46">
        <v>0.96399999999999997</v>
      </c>
      <c r="CG332" s="46" t="s">
        <v>19</v>
      </c>
      <c r="CH332" s="46">
        <v>10.34</v>
      </c>
      <c r="CI332" s="46">
        <v>10.63</v>
      </c>
      <c r="CJ332" s="46">
        <v>0.89700000000000002</v>
      </c>
      <c r="CK332" s="46">
        <v>17.934000000000001</v>
      </c>
      <c r="CL332" s="46">
        <v>0.96279999999999999</v>
      </c>
      <c r="CM332" s="46" t="s">
        <v>19</v>
      </c>
      <c r="CN332" s="46">
        <v>10.34</v>
      </c>
      <c r="CO332" s="46">
        <v>10.64</v>
      </c>
      <c r="CP332" s="46">
        <v>0.93400000000000005</v>
      </c>
      <c r="CQ332" s="46">
        <v>18.677</v>
      </c>
      <c r="CR332" s="46">
        <v>0.95289999999999997</v>
      </c>
      <c r="CS332" s="46" t="s">
        <v>19</v>
      </c>
    </row>
    <row r="333" spans="1:97" ht="15.75" customHeight="1" x14ac:dyDescent="0.25">
      <c r="A333" s="46" t="s">
        <v>122</v>
      </c>
      <c r="B333" s="46">
        <v>151</v>
      </c>
      <c r="C333" s="46">
        <v>156</v>
      </c>
      <c r="D333" s="46" t="s">
        <v>104</v>
      </c>
      <c r="E333" s="46">
        <v>8.36</v>
      </c>
      <c r="F333" s="46">
        <v>2</v>
      </c>
      <c r="G333" s="46">
        <v>4</v>
      </c>
      <c r="H333" s="46">
        <v>8.32</v>
      </c>
      <c r="I333" s="46">
        <v>8.4600000000000009</v>
      </c>
      <c r="J333" s="46">
        <v>4.1000000000000002E-2</v>
      </c>
      <c r="K333" s="46">
        <v>1.018</v>
      </c>
      <c r="L333" s="46">
        <v>0.92290000000000005</v>
      </c>
      <c r="M333" s="46" t="s">
        <v>19</v>
      </c>
      <c r="N333" s="46">
        <v>8.32</v>
      </c>
      <c r="O333" s="46">
        <v>8.4600000000000009</v>
      </c>
      <c r="P333" s="46">
        <v>4.2999999999999997E-2</v>
      </c>
      <c r="Q333" s="46">
        <v>1.0669999999999999</v>
      </c>
      <c r="R333" s="46">
        <v>0.88129999999999997</v>
      </c>
      <c r="S333" s="46" t="s">
        <v>19</v>
      </c>
      <c r="T333" s="46">
        <v>8.32</v>
      </c>
      <c r="U333" s="46">
        <v>8.4600000000000009</v>
      </c>
      <c r="V333" s="46">
        <v>2.4E-2</v>
      </c>
      <c r="W333" s="46">
        <v>0.60699999999999998</v>
      </c>
      <c r="X333" s="46">
        <v>0.91110000000000002</v>
      </c>
      <c r="Y333" s="46" t="s">
        <v>19</v>
      </c>
      <c r="Z333" s="46">
        <v>8.32</v>
      </c>
      <c r="AA333" s="46">
        <v>8.4600000000000009</v>
      </c>
      <c r="AB333" s="46">
        <v>2.7E-2</v>
      </c>
      <c r="AC333" s="46">
        <v>0.68400000000000005</v>
      </c>
      <c r="AD333" s="46">
        <v>0.90069999999999995</v>
      </c>
      <c r="AE333" s="46" t="s">
        <v>19</v>
      </c>
      <c r="AF333" s="46">
        <v>8.32</v>
      </c>
      <c r="AG333" s="46">
        <v>8.4600000000000009</v>
      </c>
      <c r="AH333" s="46">
        <v>6.4000000000000001E-2</v>
      </c>
      <c r="AI333" s="46">
        <v>1.591</v>
      </c>
      <c r="AJ333" s="46">
        <v>0.90720000000000001</v>
      </c>
      <c r="AK333" s="46" t="s">
        <v>19</v>
      </c>
      <c r="AL333" s="46">
        <v>8.32</v>
      </c>
      <c r="AM333" s="46">
        <v>8.4600000000000009</v>
      </c>
      <c r="AN333" s="46">
        <v>4.2999999999999997E-2</v>
      </c>
      <c r="AO333" s="46">
        <v>1.083</v>
      </c>
      <c r="AP333" s="46">
        <v>0.89770000000000005</v>
      </c>
      <c r="AQ333" s="46" t="s">
        <v>19</v>
      </c>
      <c r="AR333" s="46">
        <v>8.32</v>
      </c>
      <c r="AS333" s="46">
        <v>8.4600000000000009</v>
      </c>
      <c r="AT333" s="46">
        <v>4.2000000000000003E-2</v>
      </c>
      <c r="AU333" s="46">
        <v>1.0489999999999999</v>
      </c>
      <c r="AV333" s="46">
        <v>0.90649999999999997</v>
      </c>
      <c r="AW333" s="46" t="s">
        <v>19</v>
      </c>
      <c r="AX333" s="46">
        <v>8.31</v>
      </c>
      <c r="AY333" s="46">
        <v>8.4600000000000009</v>
      </c>
      <c r="AZ333" s="46">
        <v>6.2E-2</v>
      </c>
      <c r="BA333" s="46">
        <v>1.5609999999999999</v>
      </c>
      <c r="BB333" s="46">
        <v>0.90559999999999996</v>
      </c>
      <c r="BC333" s="46" t="s">
        <v>19</v>
      </c>
      <c r="BD333" s="46">
        <v>8.31</v>
      </c>
      <c r="BE333" s="46">
        <v>8.4600000000000009</v>
      </c>
      <c r="BF333" s="46">
        <v>5.3999999999999999E-2</v>
      </c>
      <c r="BG333" s="46">
        <v>1.34</v>
      </c>
      <c r="BH333" s="46">
        <v>0.89580000000000004</v>
      </c>
      <c r="BI333" s="46" t="s">
        <v>19</v>
      </c>
      <c r="BJ333" s="46">
        <v>8.32</v>
      </c>
      <c r="BK333" s="46">
        <v>8.4600000000000009</v>
      </c>
      <c r="BL333" s="46">
        <v>0.104</v>
      </c>
      <c r="BM333" s="46">
        <v>2.6080000000000001</v>
      </c>
      <c r="BN333" s="46">
        <v>0.90759999999999996</v>
      </c>
      <c r="BO333" s="46" t="s">
        <v>19</v>
      </c>
      <c r="BP333" s="46">
        <v>8.32</v>
      </c>
      <c r="BQ333" s="46">
        <v>8.4600000000000009</v>
      </c>
      <c r="BR333" s="46">
        <v>0.115</v>
      </c>
      <c r="BS333" s="46">
        <v>2.863</v>
      </c>
      <c r="BT333" s="46">
        <v>0.91549999999999998</v>
      </c>
      <c r="BU333" s="46" t="s">
        <v>19</v>
      </c>
      <c r="BV333" s="46">
        <v>8.32</v>
      </c>
      <c r="BW333" s="46">
        <v>8.4600000000000009</v>
      </c>
      <c r="BX333" s="46">
        <v>0.14099999999999999</v>
      </c>
      <c r="BY333" s="46">
        <v>3.5249999999999999</v>
      </c>
      <c r="BZ333" s="46">
        <v>0.91120000000000001</v>
      </c>
      <c r="CA333" s="46" t="s">
        <v>19</v>
      </c>
      <c r="CB333" s="46">
        <v>8.32</v>
      </c>
      <c r="CC333" s="46">
        <v>8.4600000000000009</v>
      </c>
      <c r="CD333" s="46">
        <v>0.56200000000000006</v>
      </c>
      <c r="CE333" s="46">
        <v>14.041</v>
      </c>
      <c r="CF333" s="46">
        <v>0.87039999999999995</v>
      </c>
      <c r="CG333" s="46" t="s">
        <v>19</v>
      </c>
      <c r="CH333" s="46">
        <v>8.32</v>
      </c>
      <c r="CI333" s="46">
        <v>8.4600000000000009</v>
      </c>
      <c r="CJ333" s="46">
        <v>0.53100000000000003</v>
      </c>
      <c r="CK333" s="46">
        <v>13.271000000000001</v>
      </c>
      <c r="CL333" s="46">
        <v>0.9153</v>
      </c>
      <c r="CM333" s="46" t="s">
        <v>19</v>
      </c>
      <c r="CN333" s="46">
        <v>8.32</v>
      </c>
      <c r="CO333" s="46">
        <v>8.4600000000000009</v>
      </c>
      <c r="CP333" s="46">
        <v>0.498</v>
      </c>
      <c r="CQ333" s="46">
        <v>12.442</v>
      </c>
      <c r="CR333" s="46">
        <v>0.88070000000000004</v>
      </c>
      <c r="CS333" s="46" t="s">
        <v>19</v>
      </c>
    </row>
    <row r="334" spans="1:97" ht="15.75" customHeight="1" x14ac:dyDescent="0.25">
      <c r="A334" s="46" t="s">
        <v>122</v>
      </c>
      <c r="B334" s="46">
        <v>151</v>
      </c>
      <c r="C334" s="46">
        <v>165</v>
      </c>
      <c r="D334" s="46" t="s">
        <v>105</v>
      </c>
      <c r="E334" s="46">
        <v>11.67</v>
      </c>
      <c r="F334" s="46">
        <v>2</v>
      </c>
      <c r="G334" s="46">
        <v>13</v>
      </c>
      <c r="H334" s="46">
        <v>11.66</v>
      </c>
      <c r="I334" s="46">
        <v>11.94</v>
      </c>
      <c r="J334" s="46">
        <v>0.39800000000000002</v>
      </c>
      <c r="K334" s="46">
        <v>3.06</v>
      </c>
      <c r="L334" s="46">
        <v>0.91300000000000003</v>
      </c>
      <c r="M334" s="46" t="s">
        <v>19</v>
      </c>
      <c r="N334" s="46">
        <v>11.66</v>
      </c>
      <c r="O334" s="46">
        <v>11.94</v>
      </c>
      <c r="P334" s="46">
        <v>0.46100000000000002</v>
      </c>
      <c r="Q334" s="46">
        <v>3.548</v>
      </c>
      <c r="R334" s="46">
        <v>0.91349999999999998</v>
      </c>
      <c r="S334" s="46" t="s">
        <v>19</v>
      </c>
      <c r="T334" s="46">
        <v>11.66</v>
      </c>
      <c r="U334" s="46">
        <v>11.95</v>
      </c>
      <c r="V334" s="46">
        <v>0.42899999999999999</v>
      </c>
      <c r="W334" s="46">
        <v>3.2959999999999998</v>
      </c>
      <c r="X334" s="46">
        <v>0.90469999999999995</v>
      </c>
      <c r="Y334" s="46" t="s">
        <v>18</v>
      </c>
      <c r="Z334" s="46">
        <v>11.66</v>
      </c>
      <c r="AA334" s="46">
        <v>11.95</v>
      </c>
      <c r="AB334" s="46">
        <v>0.73399999999999999</v>
      </c>
      <c r="AC334" s="46">
        <v>5.6479999999999997</v>
      </c>
      <c r="AD334" s="46">
        <v>0.90629999999999999</v>
      </c>
      <c r="AE334" s="46" t="s">
        <v>18</v>
      </c>
      <c r="AF334" s="46">
        <v>11.66</v>
      </c>
      <c r="AG334" s="46">
        <v>11.94</v>
      </c>
      <c r="AH334" s="46">
        <v>0.80900000000000005</v>
      </c>
      <c r="AI334" s="46">
        <v>6.2229999999999999</v>
      </c>
      <c r="AJ334" s="46">
        <v>0.90659999999999996</v>
      </c>
      <c r="AK334" s="46" t="s">
        <v>18</v>
      </c>
      <c r="AL334" s="46">
        <v>11.66</v>
      </c>
      <c r="AM334" s="46">
        <v>11.94</v>
      </c>
      <c r="AN334" s="46">
        <v>0.82299999999999995</v>
      </c>
      <c r="AO334" s="46">
        <v>6.3280000000000003</v>
      </c>
      <c r="AP334" s="46">
        <v>0.89039999999999997</v>
      </c>
      <c r="AQ334" s="46" t="s">
        <v>18</v>
      </c>
      <c r="AR334" s="46">
        <v>11.66</v>
      </c>
      <c r="AS334" s="46">
        <v>11.95</v>
      </c>
      <c r="AT334" s="46">
        <v>2.1429999999999998</v>
      </c>
      <c r="AU334" s="46">
        <v>16.484000000000002</v>
      </c>
      <c r="AV334" s="46">
        <v>0.77910000000000001</v>
      </c>
      <c r="AW334" s="46" t="s">
        <v>18</v>
      </c>
      <c r="AX334" s="46">
        <v>11.66</v>
      </c>
      <c r="AY334" s="46">
        <v>11.95</v>
      </c>
      <c r="AZ334" s="46">
        <v>2.2519999999999998</v>
      </c>
      <c r="BA334" s="46">
        <v>17.324999999999999</v>
      </c>
      <c r="BB334" s="46">
        <v>0.86539999999999995</v>
      </c>
      <c r="BC334" s="46" t="s">
        <v>18</v>
      </c>
      <c r="BD334" s="46">
        <v>11.66</v>
      </c>
      <c r="BE334" s="46">
        <v>11.95</v>
      </c>
      <c r="BF334" s="46">
        <v>2.1280000000000001</v>
      </c>
      <c r="BG334" s="46">
        <v>16.372</v>
      </c>
      <c r="BH334" s="46">
        <v>0.79669999999999996</v>
      </c>
      <c r="BI334" s="46" t="s">
        <v>18</v>
      </c>
      <c r="BJ334" s="46">
        <v>11.66</v>
      </c>
      <c r="BK334" s="46">
        <v>11.95</v>
      </c>
      <c r="BL334" s="46">
        <v>3.34</v>
      </c>
      <c r="BM334" s="46">
        <v>25.690999999999999</v>
      </c>
      <c r="BN334" s="46">
        <v>0.77869999999999995</v>
      </c>
      <c r="BO334" s="46" t="s">
        <v>18</v>
      </c>
      <c r="BP334" s="46">
        <v>11.66</v>
      </c>
      <c r="BQ334" s="46">
        <v>11.95</v>
      </c>
      <c r="BR334" s="46">
        <v>3.3050000000000002</v>
      </c>
      <c r="BS334" s="46">
        <v>25.42</v>
      </c>
      <c r="BT334" s="46">
        <v>0.76759999999999995</v>
      </c>
      <c r="BU334" s="46" t="s">
        <v>18</v>
      </c>
      <c r="BV334" s="46">
        <v>11.66</v>
      </c>
      <c r="BW334" s="46">
        <v>11.95</v>
      </c>
      <c r="BX334" s="46">
        <v>3.3130000000000002</v>
      </c>
      <c r="BY334" s="46">
        <v>25.484999999999999</v>
      </c>
      <c r="BZ334" s="46">
        <v>0.65149999999999997</v>
      </c>
      <c r="CA334" s="46" t="s">
        <v>18</v>
      </c>
      <c r="CB334" s="46">
        <v>11.66</v>
      </c>
      <c r="CC334" s="46">
        <v>11.94</v>
      </c>
      <c r="CD334" s="46">
        <v>5.1849999999999996</v>
      </c>
      <c r="CE334" s="46">
        <v>39.884</v>
      </c>
      <c r="CF334" s="46">
        <v>0.81969999999999998</v>
      </c>
      <c r="CG334" s="46" t="s">
        <v>18</v>
      </c>
      <c r="CH334" s="46">
        <v>11.66</v>
      </c>
      <c r="CI334" s="46">
        <v>11.94</v>
      </c>
      <c r="CJ334" s="46">
        <v>5.0380000000000003</v>
      </c>
      <c r="CK334" s="46">
        <v>38.756999999999998</v>
      </c>
      <c r="CL334" s="46">
        <v>0.82069999999999999</v>
      </c>
      <c r="CM334" s="46" t="s">
        <v>18</v>
      </c>
      <c r="CN334" s="46">
        <v>11.66</v>
      </c>
      <c r="CO334" s="46">
        <v>11.95</v>
      </c>
      <c r="CP334" s="46">
        <v>4.8959999999999999</v>
      </c>
      <c r="CQ334" s="46">
        <v>37.661000000000001</v>
      </c>
      <c r="CR334" s="46">
        <v>0.6482</v>
      </c>
      <c r="CS334" s="46" t="s">
        <v>18</v>
      </c>
    </row>
    <row r="335" spans="1:97" ht="15.75" customHeight="1" x14ac:dyDescent="0.25">
      <c r="A335" s="46" t="s">
        <v>122</v>
      </c>
      <c r="B335" s="46">
        <v>157</v>
      </c>
      <c r="C335" s="46">
        <v>162</v>
      </c>
      <c r="D335" s="46" t="s">
        <v>106</v>
      </c>
      <c r="E335" s="46">
        <v>4.4800000000000004</v>
      </c>
      <c r="F335" s="46">
        <v>1</v>
      </c>
      <c r="G335" s="46">
        <v>4</v>
      </c>
      <c r="H335" s="46">
        <v>4.45</v>
      </c>
      <c r="I335" s="46">
        <v>4.6900000000000004</v>
      </c>
      <c r="J335" s="46">
        <v>0.26700000000000002</v>
      </c>
      <c r="K335" s="46">
        <v>6.6689999999999996</v>
      </c>
      <c r="L335" s="46">
        <v>0.94610000000000005</v>
      </c>
      <c r="M335" s="46" t="s">
        <v>19</v>
      </c>
      <c r="N335" s="46">
        <v>4.45</v>
      </c>
      <c r="O335" s="46">
        <v>4.6900000000000004</v>
      </c>
      <c r="P335" s="46">
        <v>0.28199999999999997</v>
      </c>
      <c r="Q335" s="46">
        <v>7.0439999999999996</v>
      </c>
      <c r="R335" s="46">
        <v>0.94320000000000004</v>
      </c>
      <c r="S335" s="46" t="s">
        <v>19</v>
      </c>
      <c r="T335" s="46">
        <v>4.45</v>
      </c>
      <c r="U335" s="46">
        <v>4.6900000000000004</v>
      </c>
      <c r="V335" s="46">
        <v>0.27200000000000002</v>
      </c>
      <c r="W335" s="46">
        <v>6.8</v>
      </c>
      <c r="X335" s="46">
        <v>0.95430000000000004</v>
      </c>
      <c r="Y335" s="46" t="s">
        <v>19</v>
      </c>
      <c r="Z335" s="46">
        <v>4.4400000000000004</v>
      </c>
      <c r="AA335" s="46">
        <v>4.6900000000000004</v>
      </c>
      <c r="AB335" s="46">
        <v>0.49199999999999999</v>
      </c>
      <c r="AC335" s="46">
        <v>12.307</v>
      </c>
      <c r="AD335" s="46">
        <v>0.95569999999999999</v>
      </c>
      <c r="AE335" s="46" t="s">
        <v>19</v>
      </c>
      <c r="AF335" s="46">
        <v>4.4400000000000004</v>
      </c>
      <c r="AG335" s="46">
        <v>4.6900000000000004</v>
      </c>
      <c r="AH335" s="46">
        <v>0.54800000000000004</v>
      </c>
      <c r="AI335" s="46">
        <v>13.688000000000001</v>
      </c>
      <c r="AJ335" s="46">
        <v>0.95030000000000003</v>
      </c>
      <c r="AK335" s="46" t="s">
        <v>19</v>
      </c>
      <c r="AL335" s="46">
        <v>4.4400000000000004</v>
      </c>
      <c r="AM335" s="46">
        <v>4.6900000000000004</v>
      </c>
      <c r="AN335" s="46">
        <v>0.56399999999999995</v>
      </c>
      <c r="AO335" s="46">
        <v>14.109</v>
      </c>
      <c r="AP335" s="46">
        <v>0.95850000000000002</v>
      </c>
      <c r="AQ335" s="46" t="s">
        <v>19</v>
      </c>
      <c r="AR335" s="46">
        <v>4.4400000000000004</v>
      </c>
      <c r="AS335" s="46">
        <v>4.6900000000000004</v>
      </c>
      <c r="AT335" s="46">
        <v>1.155</v>
      </c>
      <c r="AU335" s="46">
        <v>28.870999999999999</v>
      </c>
      <c r="AV335" s="46">
        <v>0.94869999999999999</v>
      </c>
      <c r="AW335" s="46" t="s">
        <v>19</v>
      </c>
      <c r="AX335" s="46">
        <v>4.4400000000000004</v>
      </c>
      <c r="AY335" s="46">
        <v>4.6900000000000004</v>
      </c>
      <c r="AZ335" s="46">
        <v>1.169</v>
      </c>
      <c r="BA335" s="46">
        <v>29.234000000000002</v>
      </c>
      <c r="BB335" s="46">
        <v>0.95789999999999997</v>
      </c>
      <c r="BC335" s="46" t="s">
        <v>19</v>
      </c>
      <c r="BD335" s="46">
        <v>4.4400000000000004</v>
      </c>
      <c r="BE335" s="46">
        <v>4.6900000000000004</v>
      </c>
      <c r="BF335" s="46">
        <v>1.1080000000000001</v>
      </c>
      <c r="BG335" s="46">
        <v>27.690999999999999</v>
      </c>
      <c r="BH335" s="46">
        <v>0.95609999999999995</v>
      </c>
      <c r="BI335" s="46" t="s">
        <v>19</v>
      </c>
      <c r="BJ335" s="46">
        <v>4.4400000000000004</v>
      </c>
      <c r="BK335" s="46">
        <v>4.68</v>
      </c>
      <c r="BL335" s="46">
        <v>1.7749999999999999</v>
      </c>
      <c r="BM335" s="46">
        <v>44.372999999999998</v>
      </c>
      <c r="BN335" s="46">
        <v>0.95609999999999995</v>
      </c>
      <c r="BO335" s="46" t="s">
        <v>19</v>
      </c>
      <c r="BP335" s="46">
        <v>4.45</v>
      </c>
      <c r="BQ335" s="46">
        <v>4.6900000000000004</v>
      </c>
      <c r="BR335" s="46">
        <v>1.7529999999999999</v>
      </c>
      <c r="BS335" s="46">
        <v>43.822000000000003</v>
      </c>
      <c r="BT335" s="46">
        <v>0.96209999999999996</v>
      </c>
      <c r="BU335" s="46" t="s">
        <v>19</v>
      </c>
      <c r="BV335" s="46">
        <v>4.4400000000000004</v>
      </c>
      <c r="BW335" s="46">
        <v>4.6900000000000004</v>
      </c>
      <c r="BX335" s="46">
        <v>1.7549999999999999</v>
      </c>
      <c r="BY335" s="46">
        <v>43.884999999999998</v>
      </c>
      <c r="BZ335" s="46">
        <v>0.95469999999999999</v>
      </c>
      <c r="CA335" s="46" t="s">
        <v>19</v>
      </c>
      <c r="CB335" s="46">
        <v>4.45</v>
      </c>
      <c r="CC335" s="46">
        <v>4.6900000000000004</v>
      </c>
      <c r="CD335" s="46">
        <v>2.5630000000000002</v>
      </c>
      <c r="CE335" s="46">
        <v>64.069999999999993</v>
      </c>
      <c r="CF335" s="46">
        <v>0.95469999999999999</v>
      </c>
      <c r="CG335" s="46" t="s">
        <v>19</v>
      </c>
      <c r="CH335" s="46">
        <v>4.45</v>
      </c>
      <c r="CI335" s="46">
        <v>4.6900000000000004</v>
      </c>
      <c r="CJ335" s="46">
        <v>2.4929999999999999</v>
      </c>
      <c r="CK335" s="46">
        <v>62.316000000000003</v>
      </c>
      <c r="CL335" s="46">
        <v>0.9536</v>
      </c>
      <c r="CM335" s="46" t="s">
        <v>19</v>
      </c>
      <c r="CN335" s="46">
        <v>4.4400000000000004</v>
      </c>
      <c r="CO335" s="46">
        <v>4.6900000000000004</v>
      </c>
      <c r="CP335" s="46">
        <v>2.496</v>
      </c>
      <c r="CQ335" s="46">
        <v>62.408000000000001</v>
      </c>
      <c r="CR335" s="46">
        <v>0.95640000000000003</v>
      </c>
      <c r="CS335" s="46" t="s">
        <v>19</v>
      </c>
    </row>
    <row r="336" spans="1:97" ht="15.75" customHeight="1" x14ac:dyDescent="0.25">
      <c r="A336" s="46" t="s">
        <v>122</v>
      </c>
      <c r="B336" s="46">
        <v>157</v>
      </c>
      <c r="C336" s="46">
        <v>162</v>
      </c>
      <c r="D336" s="46" t="s">
        <v>106</v>
      </c>
      <c r="E336" s="46">
        <v>4.4800000000000004</v>
      </c>
      <c r="F336" s="46">
        <v>2</v>
      </c>
      <c r="G336" s="46">
        <v>4</v>
      </c>
      <c r="H336" s="46">
        <v>4.42</v>
      </c>
      <c r="I336" s="46">
        <v>4.7</v>
      </c>
      <c r="J336" s="46">
        <v>0.217</v>
      </c>
      <c r="K336" s="46">
        <v>5.4279999999999999</v>
      </c>
      <c r="L336" s="46">
        <v>0.95069999999999999</v>
      </c>
      <c r="M336" s="46" t="s">
        <v>19</v>
      </c>
      <c r="N336" s="46">
        <v>4.42</v>
      </c>
      <c r="O336" s="46">
        <v>4.7</v>
      </c>
      <c r="P336" s="46">
        <v>0.29499999999999998</v>
      </c>
      <c r="Q336" s="46">
        <v>7.3780000000000001</v>
      </c>
      <c r="R336" s="46">
        <v>0.95320000000000005</v>
      </c>
      <c r="S336" s="46" t="s">
        <v>19</v>
      </c>
      <c r="T336" s="46">
        <v>4.42</v>
      </c>
      <c r="U336" s="46">
        <v>4.7</v>
      </c>
      <c r="V336" s="46">
        <v>0.22500000000000001</v>
      </c>
      <c r="W336" s="46">
        <v>5.6349999999999998</v>
      </c>
      <c r="X336" s="46">
        <v>0.95279999999999998</v>
      </c>
      <c r="Y336" s="46" t="s">
        <v>19</v>
      </c>
      <c r="Z336" s="46">
        <v>4.42</v>
      </c>
      <c r="AA336" s="46">
        <v>4.7</v>
      </c>
      <c r="AB336" s="46">
        <v>0.45400000000000001</v>
      </c>
      <c r="AC336" s="46">
        <v>11.345000000000001</v>
      </c>
      <c r="AD336" s="46">
        <v>0.90949999999999998</v>
      </c>
      <c r="AE336" s="46" t="s">
        <v>19</v>
      </c>
      <c r="AF336" s="46">
        <v>4.42</v>
      </c>
      <c r="AG336" s="46">
        <v>4.7</v>
      </c>
      <c r="AH336" s="46">
        <v>0.51400000000000001</v>
      </c>
      <c r="AI336" s="46">
        <v>12.843</v>
      </c>
      <c r="AJ336" s="46">
        <v>0.93889999999999996</v>
      </c>
      <c r="AK336" s="46" t="s">
        <v>19</v>
      </c>
      <c r="AL336" s="46">
        <v>4.42</v>
      </c>
      <c r="AM336" s="46">
        <v>4.7</v>
      </c>
      <c r="AN336" s="46">
        <v>0.59499999999999997</v>
      </c>
      <c r="AO336" s="46">
        <v>14.877000000000001</v>
      </c>
      <c r="AP336" s="46">
        <v>0.91610000000000003</v>
      </c>
      <c r="AQ336" s="46" t="s">
        <v>18</v>
      </c>
      <c r="AR336" s="46">
        <v>4.42</v>
      </c>
      <c r="AS336" s="46">
        <v>4.7</v>
      </c>
      <c r="AT336" s="46">
        <v>1.0229999999999999</v>
      </c>
      <c r="AU336" s="46">
        <v>25.571000000000002</v>
      </c>
      <c r="AV336" s="46">
        <v>0.93169999999999997</v>
      </c>
      <c r="AW336" s="46" t="s">
        <v>18</v>
      </c>
      <c r="AX336" s="46">
        <v>4.42</v>
      </c>
      <c r="AY336" s="46">
        <v>4.7</v>
      </c>
      <c r="AZ336" s="46">
        <v>1.0860000000000001</v>
      </c>
      <c r="BA336" s="46">
        <v>27.158999999999999</v>
      </c>
      <c r="BB336" s="46">
        <v>0.95879999999999999</v>
      </c>
      <c r="BC336" s="46" t="s">
        <v>19</v>
      </c>
      <c r="BD336" s="46">
        <v>4.42</v>
      </c>
      <c r="BE336" s="46">
        <v>4.7</v>
      </c>
      <c r="BF336" s="46">
        <v>1.07</v>
      </c>
      <c r="BG336" s="46">
        <v>26.739000000000001</v>
      </c>
      <c r="BH336" s="46">
        <v>0.90990000000000004</v>
      </c>
      <c r="BI336" s="46" t="s">
        <v>19</v>
      </c>
      <c r="BJ336" s="46">
        <v>4.42</v>
      </c>
      <c r="BK336" s="46">
        <v>4.6900000000000004</v>
      </c>
      <c r="BL336" s="46">
        <v>1.625</v>
      </c>
      <c r="BM336" s="46">
        <v>40.630000000000003</v>
      </c>
      <c r="BN336" s="46">
        <v>0.94110000000000005</v>
      </c>
      <c r="BO336" s="46" t="s">
        <v>19</v>
      </c>
      <c r="BP336" s="46">
        <v>4.42</v>
      </c>
      <c r="BQ336" s="46">
        <v>4.7</v>
      </c>
      <c r="BR336" s="46">
        <v>1.677</v>
      </c>
      <c r="BS336" s="46">
        <v>41.921999999999997</v>
      </c>
      <c r="BT336" s="46">
        <v>0.94710000000000005</v>
      </c>
      <c r="BU336" s="46" t="s">
        <v>19</v>
      </c>
      <c r="BV336" s="46">
        <v>4.42</v>
      </c>
      <c r="BW336" s="46">
        <v>4.7</v>
      </c>
      <c r="BX336" s="46">
        <v>1.651</v>
      </c>
      <c r="BY336" s="46">
        <v>41.277999999999999</v>
      </c>
      <c r="BZ336" s="46">
        <v>0.94369999999999998</v>
      </c>
      <c r="CA336" s="46" t="s">
        <v>18</v>
      </c>
      <c r="CB336" s="46">
        <v>4.42</v>
      </c>
      <c r="CC336" s="46">
        <v>4.7</v>
      </c>
      <c r="CD336" s="46">
        <v>2.3860000000000001</v>
      </c>
      <c r="CE336" s="46">
        <v>59.655999999999999</v>
      </c>
      <c r="CF336" s="46">
        <v>0.92600000000000005</v>
      </c>
      <c r="CG336" s="46" t="s">
        <v>19</v>
      </c>
      <c r="CH336" s="46">
        <v>4.42</v>
      </c>
      <c r="CI336" s="46">
        <v>4.7</v>
      </c>
      <c r="CJ336" s="46">
        <v>2.3620000000000001</v>
      </c>
      <c r="CK336" s="46">
        <v>59.046999999999997</v>
      </c>
      <c r="CL336" s="46">
        <v>0.94920000000000004</v>
      </c>
      <c r="CM336" s="46" t="s">
        <v>19</v>
      </c>
      <c r="CN336" s="46">
        <v>4.42</v>
      </c>
      <c r="CO336" s="46">
        <v>4.7</v>
      </c>
      <c r="CP336" s="46">
        <v>2.371</v>
      </c>
      <c r="CQ336" s="46">
        <v>59.268999999999998</v>
      </c>
      <c r="CR336" s="46">
        <v>0.92589999999999995</v>
      </c>
      <c r="CS336" s="46" t="s">
        <v>19</v>
      </c>
    </row>
    <row r="337" spans="1:97" ht="15.75" customHeight="1" x14ac:dyDescent="0.25">
      <c r="A337" s="46" t="s">
        <v>122</v>
      </c>
      <c r="B337" s="46">
        <v>157</v>
      </c>
      <c r="C337" s="46">
        <v>164</v>
      </c>
      <c r="D337" s="46" t="s">
        <v>107</v>
      </c>
      <c r="E337" s="46">
        <v>5.27</v>
      </c>
      <c r="F337" s="46">
        <v>2</v>
      </c>
      <c r="G337" s="46">
        <v>6</v>
      </c>
      <c r="H337" s="46">
        <v>5.24</v>
      </c>
      <c r="I337" s="46">
        <v>5.48</v>
      </c>
      <c r="J337" s="46">
        <v>0.28799999999999998</v>
      </c>
      <c r="K337" s="46">
        <v>4.8079999999999998</v>
      </c>
      <c r="L337" s="46">
        <v>0.92630000000000001</v>
      </c>
      <c r="M337" s="46" t="s">
        <v>18</v>
      </c>
      <c r="N337" s="46">
        <v>5.24</v>
      </c>
      <c r="O337" s="46">
        <v>5.48</v>
      </c>
      <c r="P337" s="46">
        <v>0.33800000000000002</v>
      </c>
      <c r="Q337" s="46">
        <v>5.6319999999999997</v>
      </c>
      <c r="R337" s="46">
        <v>0.9375</v>
      </c>
      <c r="S337" s="46" t="s">
        <v>18</v>
      </c>
      <c r="T337" s="46">
        <v>5.25</v>
      </c>
      <c r="U337" s="46">
        <v>5.48</v>
      </c>
      <c r="V337" s="46">
        <v>0.30199999999999999</v>
      </c>
      <c r="W337" s="46">
        <v>5.0259999999999998</v>
      </c>
      <c r="X337" s="46">
        <v>0.9546</v>
      </c>
      <c r="Y337" s="46" t="s">
        <v>18</v>
      </c>
      <c r="Z337" s="46">
        <v>5.24</v>
      </c>
      <c r="AA337" s="46">
        <v>5.48</v>
      </c>
      <c r="AB337" s="46">
        <v>0.57399999999999995</v>
      </c>
      <c r="AC337" s="46">
        <v>9.5719999999999992</v>
      </c>
      <c r="AD337" s="46">
        <v>0.94130000000000003</v>
      </c>
      <c r="AE337" s="46" t="s">
        <v>18</v>
      </c>
      <c r="AF337" s="46">
        <v>5.24</v>
      </c>
      <c r="AG337" s="46">
        <v>5.48</v>
      </c>
      <c r="AH337" s="46">
        <v>0.65</v>
      </c>
      <c r="AI337" s="46">
        <v>10.839</v>
      </c>
      <c r="AJ337" s="46">
        <v>0.9274</v>
      </c>
      <c r="AK337" s="46" t="s">
        <v>18</v>
      </c>
      <c r="AL337" s="46">
        <v>5.24</v>
      </c>
      <c r="AM337" s="46">
        <v>5.48</v>
      </c>
      <c r="AN337" s="46">
        <v>0.65900000000000003</v>
      </c>
      <c r="AO337" s="46">
        <v>10.983000000000001</v>
      </c>
      <c r="AP337" s="46">
        <v>0.93659999999999999</v>
      </c>
      <c r="AQ337" s="46" t="s">
        <v>18</v>
      </c>
      <c r="AR337" s="46">
        <v>5.24</v>
      </c>
      <c r="AS337" s="46">
        <v>5.48</v>
      </c>
      <c r="AT337" s="46">
        <v>1.6479999999999999</v>
      </c>
      <c r="AU337" s="46">
        <v>27.468</v>
      </c>
      <c r="AV337" s="46">
        <v>0.92359999999999998</v>
      </c>
      <c r="AW337" s="46" t="s">
        <v>18</v>
      </c>
      <c r="AX337" s="46">
        <v>5.24</v>
      </c>
      <c r="AY337" s="46">
        <v>5.48</v>
      </c>
      <c r="AZ337" s="46">
        <v>1.75</v>
      </c>
      <c r="BA337" s="46">
        <v>29.164999999999999</v>
      </c>
      <c r="BB337" s="46">
        <v>0.93210000000000004</v>
      </c>
      <c r="BC337" s="46" t="s">
        <v>18</v>
      </c>
      <c r="BD337" s="46">
        <v>5.24</v>
      </c>
      <c r="BE337" s="46">
        <v>5.48</v>
      </c>
      <c r="BF337" s="46">
        <v>1.671</v>
      </c>
      <c r="BG337" s="46">
        <v>27.849</v>
      </c>
      <c r="BH337" s="46">
        <v>0.93130000000000002</v>
      </c>
      <c r="BI337" s="46" t="s">
        <v>18</v>
      </c>
      <c r="BJ337" s="46">
        <v>5.25</v>
      </c>
      <c r="BK337" s="46">
        <v>5.48</v>
      </c>
      <c r="BL337" s="46">
        <v>2.4140000000000001</v>
      </c>
      <c r="BM337" s="46">
        <v>40.226999999999997</v>
      </c>
      <c r="BN337" s="46">
        <v>0.94850000000000001</v>
      </c>
      <c r="BO337" s="46" t="s">
        <v>18</v>
      </c>
      <c r="BP337" s="46">
        <v>5.24</v>
      </c>
      <c r="BQ337" s="46">
        <v>5.48</v>
      </c>
      <c r="BR337" s="46">
        <v>2.4870000000000001</v>
      </c>
      <c r="BS337" s="46">
        <v>41.448</v>
      </c>
      <c r="BT337" s="46">
        <v>0.94779999999999998</v>
      </c>
      <c r="BU337" s="46" t="s">
        <v>18</v>
      </c>
      <c r="BV337" s="46">
        <v>5.24</v>
      </c>
      <c r="BW337" s="46">
        <v>5.48</v>
      </c>
      <c r="BX337" s="46">
        <v>2.4180000000000001</v>
      </c>
      <c r="BY337" s="46">
        <v>40.305999999999997</v>
      </c>
      <c r="BZ337" s="46">
        <v>0.94499999999999995</v>
      </c>
      <c r="CA337" s="46" t="s">
        <v>18</v>
      </c>
      <c r="CB337" s="46">
        <v>5.24</v>
      </c>
      <c r="CC337" s="46">
        <v>5.48</v>
      </c>
      <c r="CD337" s="46">
        <v>3.2549999999999999</v>
      </c>
      <c r="CE337" s="46">
        <v>54.253999999999998</v>
      </c>
      <c r="CF337" s="46">
        <v>0.93020000000000003</v>
      </c>
      <c r="CG337" s="46" t="s">
        <v>18</v>
      </c>
      <c r="CH337" s="46">
        <v>5.24</v>
      </c>
      <c r="CI337" s="46">
        <v>5.48</v>
      </c>
      <c r="CJ337" s="46">
        <v>3.206</v>
      </c>
      <c r="CK337" s="46">
        <v>53.44</v>
      </c>
      <c r="CL337" s="46">
        <v>0.93369999999999997</v>
      </c>
      <c r="CM337" s="46" t="s">
        <v>18</v>
      </c>
      <c r="CN337" s="46">
        <v>5.24</v>
      </c>
      <c r="CO337" s="46">
        <v>5.48</v>
      </c>
      <c r="CP337" s="46">
        <v>3.2210000000000001</v>
      </c>
      <c r="CQ337" s="46">
        <v>53.680999999999997</v>
      </c>
      <c r="CR337" s="46">
        <v>0.92659999999999998</v>
      </c>
      <c r="CS337" s="46" t="s">
        <v>18</v>
      </c>
    </row>
    <row r="338" spans="1:97" ht="15.75" customHeight="1" x14ac:dyDescent="0.25">
      <c r="A338" s="46" t="s">
        <v>122</v>
      </c>
      <c r="B338" s="46">
        <v>157</v>
      </c>
      <c r="C338" s="46">
        <v>165</v>
      </c>
      <c r="D338" s="46" t="s">
        <v>108</v>
      </c>
      <c r="E338" s="46">
        <v>10.220000000000001</v>
      </c>
      <c r="F338" s="46">
        <v>1</v>
      </c>
      <c r="G338" s="46">
        <v>7</v>
      </c>
      <c r="H338" s="46">
        <v>10.08</v>
      </c>
      <c r="I338" s="46">
        <v>10.61</v>
      </c>
      <c r="J338" s="46">
        <v>0.29499999999999998</v>
      </c>
      <c r="K338" s="46">
        <v>4.2130000000000001</v>
      </c>
      <c r="L338" s="46">
        <v>0.91879999999999995</v>
      </c>
      <c r="M338" s="46" t="s">
        <v>19</v>
      </c>
      <c r="N338" s="46">
        <v>10.08</v>
      </c>
      <c r="O338" s="46">
        <v>10.61</v>
      </c>
      <c r="P338" s="46">
        <v>0.33400000000000002</v>
      </c>
      <c r="Q338" s="46">
        <v>4.766</v>
      </c>
      <c r="R338" s="46">
        <v>0.90529999999999999</v>
      </c>
      <c r="S338" s="46" t="s">
        <v>19</v>
      </c>
      <c r="T338" s="46">
        <v>10.08</v>
      </c>
      <c r="U338" s="46">
        <v>10.61</v>
      </c>
      <c r="V338" s="46">
        <v>0.316</v>
      </c>
      <c r="W338" s="46">
        <v>4.508</v>
      </c>
      <c r="X338" s="46">
        <v>0.93110000000000004</v>
      </c>
      <c r="Y338" s="46" t="s">
        <v>19</v>
      </c>
      <c r="Z338" s="46">
        <v>10.08</v>
      </c>
      <c r="AA338" s="46">
        <v>10.61</v>
      </c>
      <c r="AB338" s="46">
        <v>0.60199999999999998</v>
      </c>
      <c r="AC338" s="46">
        <v>8.6039999999999992</v>
      </c>
      <c r="AD338" s="46">
        <v>0.93</v>
      </c>
      <c r="AE338" s="46" t="s">
        <v>19</v>
      </c>
      <c r="AF338" s="46">
        <v>10.08</v>
      </c>
      <c r="AG338" s="46">
        <v>10.61</v>
      </c>
      <c r="AH338" s="46">
        <v>0.625</v>
      </c>
      <c r="AI338" s="46">
        <v>8.9250000000000007</v>
      </c>
      <c r="AJ338" s="46">
        <v>0.92210000000000003</v>
      </c>
      <c r="AK338" s="46" t="s">
        <v>19</v>
      </c>
      <c r="AL338" s="46">
        <v>10.08</v>
      </c>
      <c r="AM338" s="46">
        <v>10.61</v>
      </c>
      <c r="AN338" s="46">
        <v>0.65700000000000003</v>
      </c>
      <c r="AO338" s="46">
        <v>9.3840000000000003</v>
      </c>
      <c r="AP338" s="46">
        <v>0.93740000000000001</v>
      </c>
      <c r="AQ338" s="46" t="s">
        <v>19</v>
      </c>
      <c r="AR338" s="46">
        <v>10.08</v>
      </c>
      <c r="AS338" s="46">
        <v>10.61</v>
      </c>
      <c r="AT338" s="46">
        <v>1.83</v>
      </c>
      <c r="AU338" s="46">
        <v>26.146999999999998</v>
      </c>
      <c r="AV338" s="46">
        <v>0.9415</v>
      </c>
      <c r="AW338" s="46" t="s">
        <v>18</v>
      </c>
      <c r="AX338" s="46">
        <v>10.08</v>
      </c>
      <c r="AY338" s="46">
        <v>10.61</v>
      </c>
      <c r="AZ338" s="46">
        <v>1.8939999999999999</v>
      </c>
      <c r="BA338" s="46">
        <v>27.061</v>
      </c>
      <c r="BB338" s="46">
        <v>0.93400000000000005</v>
      </c>
      <c r="BC338" s="46" t="s">
        <v>19</v>
      </c>
      <c r="BD338" s="46">
        <v>10.08</v>
      </c>
      <c r="BE338" s="46">
        <v>10.61</v>
      </c>
      <c r="BF338" s="46">
        <v>1.784</v>
      </c>
      <c r="BG338" s="46">
        <v>25.486999999999998</v>
      </c>
      <c r="BH338" s="46">
        <v>0.94230000000000003</v>
      </c>
      <c r="BI338" s="46" t="s">
        <v>18</v>
      </c>
      <c r="BJ338" s="46">
        <v>10.08</v>
      </c>
      <c r="BK338" s="46">
        <v>10.61</v>
      </c>
      <c r="BL338" s="46">
        <v>2.5819999999999999</v>
      </c>
      <c r="BM338" s="46">
        <v>36.881</v>
      </c>
      <c r="BN338" s="46">
        <v>0.9395</v>
      </c>
      <c r="BO338" s="46" t="s">
        <v>19</v>
      </c>
      <c r="BP338" s="46">
        <v>10.08</v>
      </c>
      <c r="BQ338" s="46">
        <v>10.61</v>
      </c>
      <c r="BR338" s="46">
        <v>2.5710000000000002</v>
      </c>
      <c r="BS338" s="46">
        <v>36.722000000000001</v>
      </c>
      <c r="BT338" s="46">
        <v>0.94269999999999998</v>
      </c>
      <c r="BU338" s="46" t="s">
        <v>19</v>
      </c>
      <c r="BV338" s="46">
        <v>10.08</v>
      </c>
      <c r="BW338" s="46">
        <v>10.61</v>
      </c>
      <c r="BX338" s="46">
        <v>2.5299999999999998</v>
      </c>
      <c r="BY338" s="46">
        <v>36.137999999999998</v>
      </c>
      <c r="BZ338" s="46">
        <v>0.94340000000000002</v>
      </c>
      <c r="CA338" s="46" t="s">
        <v>19</v>
      </c>
      <c r="CB338" s="46">
        <v>10.08</v>
      </c>
      <c r="CC338" s="46">
        <v>10.61</v>
      </c>
      <c r="CD338" s="46">
        <v>3.4140000000000001</v>
      </c>
      <c r="CE338" s="46">
        <v>48.777000000000001</v>
      </c>
      <c r="CF338" s="46">
        <v>0.9244</v>
      </c>
      <c r="CG338" s="46" t="s">
        <v>18</v>
      </c>
      <c r="CH338" s="46">
        <v>10.08</v>
      </c>
      <c r="CI338" s="46">
        <v>10.61</v>
      </c>
      <c r="CJ338" s="46">
        <v>3.3039999999999998</v>
      </c>
      <c r="CK338" s="46">
        <v>47.203000000000003</v>
      </c>
      <c r="CL338" s="46">
        <v>0.92669999999999997</v>
      </c>
      <c r="CM338" s="46" t="s">
        <v>19</v>
      </c>
      <c r="CN338" s="46">
        <v>10.08</v>
      </c>
      <c r="CO338" s="46">
        <v>10.61</v>
      </c>
      <c r="CP338" s="46">
        <v>3.2719999999999998</v>
      </c>
      <c r="CQ338" s="46">
        <v>46.738</v>
      </c>
      <c r="CR338" s="46">
        <v>0.92920000000000003</v>
      </c>
      <c r="CS338" s="46" t="s">
        <v>18</v>
      </c>
    </row>
    <row r="339" spans="1:97" ht="15.75" customHeight="1" x14ac:dyDescent="0.25">
      <c r="A339" s="46" t="s">
        <v>122</v>
      </c>
      <c r="B339" s="46">
        <v>157</v>
      </c>
      <c r="C339" s="46">
        <v>165</v>
      </c>
      <c r="D339" s="46" t="s">
        <v>108</v>
      </c>
      <c r="E339" s="46">
        <v>10.220000000000001</v>
      </c>
      <c r="F339" s="46">
        <v>2</v>
      </c>
      <c r="G339" s="46">
        <v>7</v>
      </c>
      <c r="H339" s="46">
        <v>10.16</v>
      </c>
      <c r="I339" s="46">
        <v>10.42</v>
      </c>
      <c r="J339" s="46">
        <v>0.29399999999999998</v>
      </c>
      <c r="K339" s="46">
        <v>4.2060000000000004</v>
      </c>
      <c r="L339" s="46">
        <v>0.92969999999999997</v>
      </c>
      <c r="M339" s="46" t="s">
        <v>19</v>
      </c>
      <c r="N339" s="46">
        <v>10.16</v>
      </c>
      <c r="O339" s="46">
        <v>10.42</v>
      </c>
      <c r="P339" s="46">
        <v>0.33700000000000002</v>
      </c>
      <c r="Q339" s="46">
        <v>4.8079999999999998</v>
      </c>
      <c r="R339" s="46">
        <v>0.9254</v>
      </c>
      <c r="S339" s="46" t="s">
        <v>19</v>
      </c>
      <c r="T339" s="46">
        <v>10.16</v>
      </c>
      <c r="U339" s="46">
        <v>10.43</v>
      </c>
      <c r="V339" s="46">
        <v>0.30099999999999999</v>
      </c>
      <c r="W339" s="46">
        <v>4.3029999999999999</v>
      </c>
      <c r="X339" s="46">
        <v>0.93169999999999997</v>
      </c>
      <c r="Y339" s="46" t="s">
        <v>19</v>
      </c>
      <c r="Z339" s="46">
        <v>10.15</v>
      </c>
      <c r="AA339" s="46">
        <v>10.42</v>
      </c>
      <c r="AB339" s="46">
        <v>0.62</v>
      </c>
      <c r="AC339" s="46">
        <v>8.8620000000000001</v>
      </c>
      <c r="AD339" s="46">
        <v>0.92090000000000005</v>
      </c>
      <c r="AE339" s="46" t="s">
        <v>19</v>
      </c>
      <c r="AF339" s="46">
        <v>10.15</v>
      </c>
      <c r="AG339" s="46">
        <v>10.42</v>
      </c>
      <c r="AH339" s="46">
        <v>0.64</v>
      </c>
      <c r="AI339" s="46">
        <v>9.1440000000000001</v>
      </c>
      <c r="AJ339" s="46">
        <v>0.92889999999999995</v>
      </c>
      <c r="AK339" s="46" t="s">
        <v>19</v>
      </c>
      <c r="AL339" s="46">
        <v>10.15</v>
      </c>
      <c r="AM339" s="46">
        <v>10.42</v>
      </c>
      <c r="AN339" s="46">
        <v>0.65200000000000002</v>
      </c>
      <c r="AO339" s="46">
        <v>9.3209999999999997</v>
      </c>
      <c r="AP339" s="46">
        <v>0.94169999999999998</v>
      </c>
      <c r="AQ339" s="46" t="s">
        <v>19</v>
      </c>
      <c r="AR339" s="46">
        <v>10.15</v>
      </c>
      <c r="AS339" s="46">
        <v>10.42</v>
      </c>
      <c r="AT339" s="46">
        <v>1.83</v>
      </c>
      <c r="AU339" s="46">
        <v>26.143999999999998</v>
      </c>
      <c r="AV339" s="46">
        <v>0.94640000000000002</v>
      </c>
      <c r="AW339" s="46" t="s">
        <v>19</v>
      </c>
      <c r="AX339" s="46">
        <v>10.15</v>
      </c>
      <c r="AY339" s="46">
        <v>10.43</v>
      </c>
      <c r="AZ339" s="46">
        <v>1.897</v>
      </c>
      <c r="BA339" s="46">
        <v>27.096</v>
      </c>
      <c r="BB339" s="46">
        <v>0.92959999999999998</v>
      </c>
      <c r="BC339" s="46" t="s">
        <v>19</v>
      </c>
      <c r="BD339" s="46">
        <v>10.16</v>
      </c>
      <c r="BE339" s="46">
        <v>10.43</v>
      </c>
      <c r="BF339" s="46">
        <v>1.764</v>
      </c>
      <c r="BG339" s="46">
        <v>25.199000000000002</v>
      </c>
      <c r="BH339" s="46">
        <v>0.94179999999999997</v>
      </c>
      <c r="BI339" s="46" t="s">
        <v>19</v>
      </c>
      <c r="BJ339" s="46">
        <v>10.16</v>
      </c>
      <c r="BK339" s="46">
        <v>10.43</v>
      </c>
      <c r="BL339" s="46">
        <v>2.5830000000000002</v>
      </c>
      <c r="BM339" s="46">
        <v>36.898000000000003</v>
      </c>
      <c r="BN339" s="46">
        <v>0.93569999999999998</v>
      </c>
      <c r="BO339" s="46" t="s">
        <v>19</v>
      </c>
      <c r="BP339" s="46">
        <v>10.16</v>
      </c>
      <c r="BQ339" s="46">
        <v>10.43</v>
      </c>
      <c r="BR339" s="46">
        <v>2.5640000000000001</v>
      </c>
      <c r="BS339" s="46">
        <v>36.628999999999998</v>
      </c>
      <c r="BT339" s="46">
        <v>0.93269999999999997</v>
      </c>
      <c r="BU339" s="46" t="s">
        <v>19</v>
      </c>
      <c r="BV339" s="46">
        <v>10.16</v>
      </c>
      <c r="BW339" s="46">
        <v>10.43</v>
      </c>
      <c r="BX339" s="46">
        <v>2.5070000000000001</v>
      </c>
      <c r="BY339" s="46">
        <v>35.811</v>
      </c>
      <c r="BZ339" s="46">
        <v>0.93740000000000001</v>
      </c>
      <c r="CA339" s="46" t="s">
        <v>19</v>
      </c>
      <c r="CB339" s="46">
        <v>10.15</v>
      </c>
      <c r="CC339" s="46">
        <v>10.42</v>
      </c>
      <c r="CD339" s="46">
        <v>3.4409999999999998</v>
      </c>
      <c r="CE339" s="46">
        <v>49.152999999999999</v>
      </c>
      <c r="CF339" s="46">
        <v>0.93</v>
      </c>
      <c r="CG339" s="46" t="s">
        <v>19</v>
      </c>
      <c r="CH339" s="46">
        <v>10.16</v>
      </c>
      <c r="CI339" s="46">
        <v>10.42</v>
      </c>
      <c r="CJ339" s="46">
        <v>3.3340000000000001</v>
      </c>
      <c r="CK339" s="46">
        <v>47.622999999999998</v>
      </c>
      <c r="CL339" s="46">
        <v>0.93510000000000004</v>
      </c>
      <c r="CM339" s="46" t="s">
        <v>19</v>
      </c>
      <c r="CN339" s="46">
        <v>10.16</v>
      </c>
      <c r="CO339" s="46">
        <v>10.43</v>
      </c>
      <c r="CP339" s="46">
        <v>3.2309999999999999</v>
      </c>
      <c r="CQ339" s="46">
        <v>46.151000000000003</v>
      </c>
      <c r="CR339" s="46">
        <v>0.90059999999999996</v>
      </c>
      <c r="CS339" s="46" t="s">
        <v>18</v>
      </c>
    </row>
    <row r="340" spans="1:97" ht="15.75" customHeight="1" x14ac:dyDescent="0.25">
      <c r="A340" s="46" t="s">
        <v>122</v>
      </c>
      <c r="B340" s="46">
        <v>163</v>
      </c>
      <c r="C340" s="46">
        <v>169</v>
      </c>
      <c r="D340" s="46" t="s">
        <v>109</v>
      </c>
      <c r="E340" s="46">
        <v>12.28</v>
      </c>
      <c r="F340" s="46">
        <v>2</v>
      </c>
      <c r="G340" s="46">
        <v>5</v>
      </c>
      <c r="H340" s="46">
        <v>12.19</v>
      </c>
      <c r="I340" s="46">
        <v>12.41</v>
      </c>
      <c r="J340" s="46">
        <v>5.7000000000000002E-2</v>
      </c>
      <c r="K340" s="46">
        <v>1.1499999999999999</v>
      </c>
      <c r="L340" s="46">
        <v>0.95740000000000003</v>
      </c>
      <c r="M340" s="46" t="s">
        <v>19</v>
      </c>
      <c r="N340" s="46">
        <v>12.19</v>
      </c>
      <c r="O340" s="46">
        <v>12.41</v>
      </c>
      <c r="P340" s="46">
        <v>8.6999999999999994E-2</v>
      </c>
      <c r="Q340" s="46">
        <v>1.742</v>
      </c>
      <c r="R340" s="46">
        <v>0.90539999999999998</v>
      </c>
      <c r="S340" s="46" t="s">
        <v>19</v>
      </c>
      <c r="T340" s="46">
        <v>12.19</v>
      </c>
      <c r="U340" s="46">
        <v>12.42</v>
      </c>
      <c r="V340" s="46">
        <v>0.04</v>
      </c>
      <c r="W340" s="46">
        <v>0.8</v>
      </c>
      <c r="X340" s="46">
        <v>0.96230000000000004</v>
      </c>
      <c r="Y340" s="46" t="s">
        <v>19</v>
      </c>
      <c r="Z340" s="46">
        <v>12.19</v>
      </c>
      <c r="AA340" s="46">
        <v>12.42</v>
      </c>
      <c r="AB340" s="46">
        <v>7.0999999999999994E-2</v>
      </c>
      <c r="AC340" s="46">
        <v>1.415</v>
      </c>
      <c r="AD340" s="46">
        <v>0.9254</v>
      </c>
      <c r="AE340" s="46" t="s">
        <v>19</v>
      </c>
      <c r="AF340" s="46">
        <v>12.19</v>
      </c>
      <c r="AG340" s="46">
        <v>12.41</v>
      </c>
      <c r="AH340" s="46">
        <v>5.6000000000000001E-2</v>
      </c>
      <c r="AI340" s="46">
        <v>1.125</v>
      </c>
      <c r="AJ340" s="46">
        <v>0.96260000000000001</v>
      </c>
      <c r="AK340" s="46" t="s">
        <v>19</v>
      </c>
      <c r="AL340" s="46">
        <v>12.19</v>
      </c>
      <c r="AM340" s="46">
        <v>12.41</v>
      </c>
      <c r="AN340" s="46">
        <v>4.5999999999999999E-2</v>
      </c>
      <c r="AO340" s="46">
        <v>0.92400000000000004</v>
      </c>
      <c r="AP340" s="46">
        <v>0.96240000000000003</v>
      </c>
      <c r="AQ340" s="46" t="s">
        <v>19</v>
      </c>
      <c r="AR340" s="46">
        <v>12.19</v>
      </c>
      <c r="AS340" s="46">
        <v>12.42</v>
      </c>
      <c r="AT340" s="46">
        <v>7.0000000000000007E-2</v>
      </c>
      <c r="AU340" s="46">
        <v>1.407</v>
      </c>
      <c r="AV340" s="46">
        <v>0.95420000000000005</v>
      </c>
      <c r="AW340" s="46" t="s">
        <v>19</v>
      </c>
      <c r="AX340" s="46">
        <v>12.19</v>
      </c>
      <c r="AY340" s="46">
        <v>12.42</v>
      </c>
      <c r="AZ340" s="46">
        <v>7.0000000000000007E-2</v>
      </c>
      <c r="BA340" s="46">
        <v>1.4059999999999999</v>
      </c>
      <c r="BB340" s="46">
        <v>0.96409999999999996</v>
      </c>
      <c r="BC340" s="46" t="s">
        <v>19</v>
      </c>
      <c r="BD340" s="46">
        <v>12.19</v>
      </c>
      <c r="BE340" s="46">
        <v>12.42</v>
      </c>
      <c r="BF340" s="46">
        <v>9.5000000000000001E-2</v>
      </c>
      <c r="BG340" s="46">
        <v>1.9019999999999999</v>
      </c>
      <c r="BH340" s="46">
        <v>0.90759999999999996</v>
      </c>
      <c r="BI340" s="46" t="s">
        <v>19</v>
      </c>
      <c r="BJ340" s="46">
        <v>12.19</v>
      </c>
      <c r="BK340" s="46">
        <v>12.41</v>
      </c>
      <c r="BL340" s="46">
        <v>0.123</v>
      </c>
      <c r="BM340" s="46">
        <v>2.4689999999999999</v>
      </c>
      <c r="BN340" s="46">
        <v>0.94930000000000003</v>
      </c>
      <c r="BO340" s="46" t="s">
        <v>19</v>
      </c>
      <c r="BP340" s="46">
        <v>12.19</v>
      </c>
      <c r="BQ340" s="46">
        <v>12.41</v>
      </c>
      <c r="BR340" s="46">
        <v>9.7000000000000003E-2</v>
      </c>
      <c r="BS340" s="46">
        <v>1.9330000000000001</v>
      </c>
      <c r="BT340" s="46">
        <v>0.96179999999999999</v>
      </c>
      <c r="BU340" s="46" t="s">
        <v>19</v>
      </c>
      <c r="BV340" s="46">
        <v>12.19</v>
      </c>
      <c r="BW340" s="46">
        <v>12.42</v>
      </c>
      <c r="BX340" s="46">
        <v>9.6000000000000002E-2</v>
      </c>
      <c r="BY340" s="46">
        <v>1.92</v>
      </c>
      <c r="BZ340" s="46">
        <v>0.93079999999999996</v>
      </c>
      <c r="CA340" s="46" t="s">
        <v>19</v>
      </c>
      <c r="CB340" s="46">
        <v>12.19</v>
      </c>
      <c r="CC340" s="46">
        <v>12.41</v>
      </c>
      <c r="CD340" s="46">
        <v>0.47599999999999998</v>
      </c>
      <c r="CE340" s="46">
        <v>9.5190000000000001</v>
      </c>
      <c r="CF340" s="46">
        <v>0.95389999999999997</v>
      </c>
      <c r="CG340" s="46" t="s">
        <v>19</v>
      </c>
      <c r="CH340" s="46">
        <v>12.19</v>
      </c>
      <c r="CI340" s="46">
        <v>12.41</v>
      </c>
      <c r="CJ340" s="46">
        <v>0.495</v>
      </c>
      <c r="CK340" s="46">
        <v>9.8960000000000008</v>
      </c>
      <c r="CL340" s="46">
        <v>0.92649999999999999</v>
      </c>
      <c r="CM340" s="46" t="s">
        <v>19</v>
      </c>
      <c r="CN340" s="46">
        <v>12.19</v>
      </c>
      <c r="CO340" s="46">
        <v>12.42</v>
      </c>
      <c r="CP340" s="46">
        <v>0.48599999999999999</v>
      </c>
      <c r="CQ340" s="46">
        <v>9.718</v>
      </c>
      <c r="CR340" s="46">
        <v>0.94540000000000002</v>
      </c>
      <c r="CS340" s="46" t="s">
        <v>19</v>
      </c>
    </row>
    <row r="341" spans="1:97" ht="15.75" customHeight="1" x14ac:dyDescent="0.25">
      <c r="A341" s="46" t="s">
        <v>122</v>
      </c>
      <c r="B341" s="46">
        <v>166</v>
      </c>
      <c r="C341" s="46">
        <v>170</v>
      </c>
      <c r="D341" s="46" t="s">
        <v>110</v>
      </c>
      <c r="E341" s="46">
        <v>7.91</v>
      </c>
      <c r="F341" s="46">
        <v>1</v>
      </c>
      <c r="G341" s="46">
        <v>3</v>
      </c>
      <c r="H341" s="46">
        <v>7.85</v>
      </c>
      <c r="I341" s="46">
        <v>8.16</v>
      </c>
      <c r="J341" s="46">
        <v>8.0000000000000002E-3</v>
      </c>
      <c r="K341" s="46">
        <v>0.25900000000000001</v>
      </c>
      <c r="L341" s="46">
        <v>0.90510000000000002</v>
      </c>
      <c r="M341" s="46" t="s">
        <v>18</v>
      </c>
      <c r="N341" s="46">
        <v>7.85</v>
      </c>
      <c r="O341" s="46">
        <v>8.16</v>
      </c>
      <c r="P341" s="46">
        <v>2.5000000000000001E-2</v>
      </c>
      <c r="Q341" s="46">
        <v>0.84599999999999997</v>
      </c>
      <c r="R341" s="46">
        <v>0.9073</v>
      </c>
      <c r="S341" s="46" t="s">
        <v>18</v>
      </c>
      <c r="T341" s="46">
        <v>7.85</v>
      </c>
      <c r="U341" s="46">
        <v>8.16</v>
      </c>
      <c r="V341" s="46">
        <v>2.3E-2</v>
      </c>
      <c r="W341" s="46">
        <v>0.77600000000000002</v>
      </c>
      <c r="X341" s="46">
        <v>0.90639999999999998</v>
      </c>
      <c r="Y341" s="46" t="s">
        <v>18</v>
      </c>
      <c r="Z341" s="46">
        <v>7.85</v>
      </c>
      <c r="AA341" s="46">
        <v>8.16</v>
      </c>
      <c r="AB341" s="46">
        <v>3.5000000000000003E-2</v>
      </c>
      <c r="AC341" s="46">
        <v>1.1759999999999999</v>
      </c>
      <c r="AD341" s="46">
        <v>0.92390000000000005</v>
      </c>
      <c r="AE341" s="46" t="s">
        <v>18</v>
      </c>
      <c r="AF341" s="46">
        <v>7.85</v>
      </c>
      <c r="AG341" s="46">
        <v>8.16</v>
      </c>
      <c r="AH341" s="46">
        <v>3.3000000000000002E-2</v>
      </c>
      <c r="AI341" s="46">
        <v>1.0920000000000001</v>
      </c>
      <c r="AJ341" s="46">
        <v>0.90969999999999995</v>
      </c>
      <c r="AK341" s="46" t="s">
        <v>18</v>
      </c>
      <c r="AL341" s="46">
        <v>7.85</v>
      </c>
      <c r="AM341" s="46">
        <v>8.16</v>
      </c>
      <c r="AN341" s="46">
        <v>1.4999999999999999E-2</v>
      </c>
      <c r="AO341" s="46">
        <v>0.49</v>
      </c>
      <c r="AP341" s="46">
        <v>0.91359999999999997</v>
      </c>
      <c r="AQ341" s="46" t="s">
        <v>18</v>
      </c>
      <c r="AR341" s="46">
        <v>7.85</v>
      </c>
      <c r="AS341" s="46">
        <v>8.16</v>
      </c>
      <c r="AT341" s="46">
        <v>2.1000000000000001E-2</v>
      </c>
      <c r="AU341" s="46">
        <v>0.68899999999999995</v>
      </c>
      <c r="AV341" s="46">
        <v>0.90180000000000005</v>
      </c>
      <c r="AW341" s="46" t="s">
        <v>18</v>
      </c>
      <c r="AX341" s="46">
        <v>7.84</v>
      </c>
      <c r="AY341" s="46">
        <v>8.15</v>
      </c>
      <c r="AZ341" s="46">
        <v>2.8000000000000001E-2</v>
      </c>
      <c r="BA341" s="46">
        <v>0.93600000000000005</v>
      </c>
      <c r="BB341" s="46">
        <v>0.91</v>
      </c>
      <c r="BC341" s="46" t="s">
        <v>18</v>
      </c>
      <c r="BD341" s="46">
        <v>7.84</v>
      </c>
      <c r="BE341" s="46">
        <v>8.15</v>
      </c>
      <c r="BF341" s="46">
        <v>4.9000000000000002E-2</v>
      </c>
      <c r="BG341" s="46">
        <v>1.6240000000000001</v>
      </c>
      <c r="BH341" s="46">
        <v>0.90229999999999999</v>
      </c>
      <c r="BI341" s="46" t="s">
        <v>18</v>
      </c>
      <c r="BJ341" s="46">
        <v>7.85</v>
      </c>
      <c r="BK341" s="46">
        <v>8.16</v>
      </c>
      <c r="BL341" s="46">
        <v>2.1999999999999999E-2</v>
      </c>
      <c r="BM341" s="46">
        <v>0.73799999999999999</v>
      </c>
      <c r="BN341" s="46">
        <v>0.90810000000000002</v>
      </c>
      <c r="BO341" s="46" t="s">
        <v>18</v>
      </c>
      <c r="BP341" s="46">
        <v>7.85</v>
      </c>
      <c r="BQ341" s="46">
        <v>8.16</v>
      </c>
      <c r="BR341" s="46">
        <v>3.5999999999999997E-2</v>
      </c>
      <c r="BS341" s="46">
        <v>1.196</v>
      </c>
      <c r="BT341" s="46">
        <v>0.90049999999999997</v>
      </c>
      <c r="BU341" s="46" t="s">
        <v>18</v>
      </c>
      <c r="BV341" s="46">
        <v>7.84</v>
      </c>
      <c r="BW341" s="46">
        <v>8.16</v>
      </c>
      <c r="BX341" s="46">
        <v>3.1E-2</v>
      </c>
      <c r="BY341" s="46">
        <v>1.0409999999999999</v>
      </c>
      <c r="BZ341" s="46">
        <v>0.88700000000000001</v>
      </c>
      <c r="CA341" s="46" t="s">
        <v>18</v>
      </c>
      <c r="CB341" s="46">
        <v>7.85</v>
      </c>
      <c r="CC341" s="46">
        <v>8.16</v>
      </c>
      <c r="CD341" s="46">
        <v>5.6000000000000001E-2</v>
      </c>
      <c r="CE341" s="46">
        <v>1.8680000000000001</v>
      </c>
      <c r="CF341" s="46">
        <v>0.90849999999999997</v>
      </c>
      <c r="CG341" s="46" t="s">
        <v>18</v>
      </c>
      <c r="CH341" s="46">
        <v>7.85</v>
      </c>
      <c r="CI341" s="46">
        <v>8.16</v>
      </c>
      <c r="CJ341" s="46">
        <v>0.05</v>
      </c>
      <c r="CK341" s="46">
        <v>1.6659999999999999</v>
      </c>
      <c r="CL341" s="46">
        <v>0.9002</v>
      </c>
      <c r="CM341" s="46" t="s">
        <v>18</v>
      </c>
      <c r="CN341" s="46">
        <v>7.84</v>
      </c>
      <c r="CO341" s="46">
        <v>8.15</v>
      </c>
      <c r="CP341" s="46">
        <v>6.4000000000000001E-2</v>
      </c>
      <c r="CQ341" s="46">
        <v>2.1389999999999998</v>
      </c>
      <c r="CR341" s="46">
        <v>0.87619999999999998</v>
      </c>
      <c r="CS341" s="46" t="s">
        <v>18</v>
      </c>
    </row>
    <row r="342" spans="1:97" ht="15.75" customHeight="1" x14ac:dyDescent="0.25">
      <c r="A342" s="46" t="s">
        <v>122</v>
      </c>
      <c r="B342" s="46">
        <v>166</v>
      </c>
      <c r="C342" s="46">
        <v>171</v>
      </c>
      <c r="D342" s="46" t="s">
        <v>111</v>
      </c>
      <c r="E342" s="46">
        <v>8.73</v>
      </c>
      <c r="F342" s="46">
        <v>1</v>
      </c>
      <c r="G342" s="46">
        <v>4</v>
      </c>
      <c r="H342" s="46">
        <v>8.59</v>
      </c>
      <c r="I342" s="46">
        <v>8.84</v>
      </c>
      <c r="J342" s="46">
        <v>4.5999999999999999E-2</v>
      </c>
      <c r="K342" s="46">
        <v>1.1599999999999999</v>
      </c>
      <c r="L342" s="46">
        <v>0.90510000000000002</v>
      </c>
      <c r="M342" s="46" t="s">
        <v>18</v>
      </c>
      <c r="N342" s="46">
        <v>8.59</v>
      </c>
      <c r="O342" s="46">
        <v>8.84</v>
      </c>
      <c r="P342" s="46">
        <v>2.5999999999999999E-2</v>
      </c>
      <c r="Q342" s="46">
        <v>0.65800000000000003</v>
      </c>
      <c r="R342" s="46">
        <v>0.90129999999999999</v>
      </c>
      <c r="S342" s="46" t="s">
        <v>18</v>
      </c>
      <c r="T342" s="46">
        <v>8.6</v>
      </c>
      <c r="U342" s="46">
        <v>8.84</v>
      </c>
      <c r="V342" s="46">
        <v>2.5999999999999999E-2</v>
      </c>
      <c r="W342" s="46">
        <v>0.65900000000000003</v>
      </c>
      <c r="X342" s="46">
        <v>0.90359999999999996</v>
      </c>
      <c r="Y342" s="46" t="s">
        <v>18</v>
      </c>
      <c r="Z342" s="46">
        <v>8.59</v>
      </c>
      <c r="AA342" s="46">
        <v>8.84</v>
      </c>
      <c r="AB342" s="46">
        <v>3.9E-2</v>
      </c>
      <c r="AC342" s="46">
        <v>0.97299999999999998</v>
      </c>
      <c r="AD342" s="46">
        <v>0.89510000000000001</v>
      </c>
      <c r="AE342" s="46" t="s">
        <v>18</v>
      </c>
      <c r="AF342" s="46">
        <v>8.59</v>
      </c>
      <c r="AG342" s="46">
        <v>8.84</v>
      </c>
      <c r="AH342" s="46">
        <v>0.04</v>
      </c>
      <c r="AI342" s="46">
        <v>1.0029999999999999</v>
      </c>
      <c r="AJ342" s="46">
        <v>0.89700000000000002</v>
      </c>
      <c r="AK342" s="46" t="s">
        <v>18</v>
      </c>
      <c r="AL342" s="46">
        <v>8.59</v>
      </c>
      <c r="AM342" s="46">
        <v>8.84</v>
      </c>
      <c r="AN342" s="46">
        <v>4.5999999999999999E-2</v>
      </c>
      <c r="AO342" s="46">
        <v>1.141</v>
      </c>
      <c r="AP342" s="46">
        <v>0.8286</v>
      </c>
      <c r="AQ342" s="46" t="s">
        <v>18</v>
      </c>
      <c r="AR342" s="46">
        <v>8.59</v>
      </c>
      <c r="AS342" s="46">
        <v>8.84</v>
      </c>
      <c r="AT342" s="46">
        <v>4.7E-2</v>
      </c>
      <c r="AU342" s="46">
        <v>1.171</v>
      </c>
      <c r="AV342" s="46">
        <v>0.877</v>
      </c>
      <c r="AW342" s="46" t="s">
        <v>18</v>
      </c>
      <c r="AX342" s="46">
        <v>8.59</v>
      </c>
      <c r="AY342" s="46">
        <v>8.83</v>
      </c>
      <c r="AZ342" s="46">
        <v>0.05</v>
      </c>
      <c r="BA342" s="46">
        <v>1.256</v>
      </c>
      <c r="BB342" s="46">
        <v>0.80110000000000003</v>
      </c>
      <c r="BC342" s="46" t="s">
        <v>18</v>
      </c>
      <c r="BD342" s="46">
        <v>8.59</v>
      </c>
      <c r="BE342" s="46">
        <v>8.83</v>
      </c>
      <c r="BF342" s="46">
        <v>5.6000000000000001E-2</v>
      </c>
      <c r="BG342" s="46">
        <v>1.411</v>
      </c>
      <c r="BH342" s="46">
        <v>0.76900000000000002</v>
      </c>
      <c r="BI342" s="46" t="s">
        <v>18</v>
      </c>
      <c r="BJ342" s="46">
        <v>8.59</v>
      </c>
      <c r="BK342" s="46">
        <v>8.84</v>
      </c>
      <c r="BL342" s="46">
        <v>4.4999999999999998E-2</v>
      </c>
      <c r="BM342" s="46">
        <v>1.1259999999999999</v>
      </c>
      <c r="BN342" s="46">
        <v>0.80169999999999997</v>
      </c>
      <c r="BO342" s="46" t="s">
        <v>18</v>
      </c>
      <c r="BP342" s="46">
        <v>8.6</v>
      </c>
      <c r="BQ342" s="46">
        <v>8.84</v>
      </c>
      <c r="BR342" s="46">
        <v>6.6000000000000003E-2</v>
      </c>
      <c r="BS342" s="46">
        <v>1.6459999999999999</v>
      </c>
      <c r="BT342" s="46">
        <v>0.72109999999999996</v>
      </c>
      <c r="BU342" s="46" t="s">
        <v>18</v>
      </c>
      <c r="BV342" s="46">
        <v>8.6</v>
      </c>
      <c r="BW342" s="46">
        <v>8.84</v>
      </c>
      <c r="BX342" s="46">
        <v>7.9000000000000001E-2</v>
      </c>
      <c r="BY342" s="46">
        <v>1.9730000000000001</v>
      </c>
      <c r="BZ342" s="46">
        <v>0.67469999999999997</v>
      </c>
      <c r="CA342" s="46" t="s">
        <v>18</v>
      </c>
      <c r="CB342" s="46">
        <v>8.59</v>
      </c>
      <c r="CC342" s="46">
        <v>8.84</v>
      </c>
      <c r="CD342" s="46">
        <v>0.08</v>
      </c>
      <c r="CE342" s="46">
        <v>2.012</v>
      </c>
      <c r="CF342" s="46">
        <v>0.8327</v>
      </c>
      <c r="CG342" s="46" t="s">
        <v>18</v>
      </c>
      <c r="CH342" s="46">
        <v>8.59</v>
      </c>
      <c r="CI342" s="46">
        <v>8.84</v>
      </c>
      <c r="CJ342" s="46">
        <v>8.2000000000000003E-2</v>
      </c>
      <c r="CK342" s="46">
        <v>2.0470000000000002</v>
      </c>
      <c r="CL342" s="46">
        <v>0.76249999999999996</v>
      </c>
      <c r="CM342" s="46" t="s">
        <v>18</v>
      </c>
      <c r="CN342" s="46">
        <v>8.6</v>
      </c>
      <c r="CO342" s="46">
        <v>8.84</v>
      </c>
      <c r="CP342" s="46">
        <v>0.11</v>
      </c>
      <c r="CQ342" s="46">
        <v>2.7549999999999999</v>
      </c>
      <c r="CR342" s="46">
        <v>0.67910000000000004</v>
      </c>
      <c r="CS342" s="46" t="s">
        <v>18</v>
      </c>
    </row>
    <row r="343" spans="1:97" ht="15.75" customHeight="1" x14ac:dyDescent="0.25">
      <c r="A343" s="46" t="s">
        <v>122</v>
      </c>
      <c r="B343" s="46">
        <v>170</v>
      </c>
      <c r="C343" s="46">
        <v>183</v>
      </c>
      <c r="D343" s="46" t="s">
        <v>112</v>
      </c>
      <c r="E343" s="46">
        <v>8.74</v>
      </c>
      <c r="F343" s="46">
        <v>3</v>
      </c>
      <c r="G343" s="46">
        <v>12</v>
      </c>
      <c r="H343" s="46">
        <v>8.6199999999999992</v>
      </c>
      <c r="I343" s="46">
        <v>8.89</v>
      </c>
      <c r="J343" s="46">
        <v>2.9079999999999999</v>
      </c>
      <c r="K343" s="46">
        <v>24.233000000000001</v>
      </c>
      <c r="L343" s="46">
        <v>0.94040000000000001</v>
      </c>
      <c r="M343" s="46" t="s">
        <v>19</v>
      </c>
      <c r="N343" s="46">
        <v>8.6199999999999992</v>
      </c>
      <c r="O343" s="46">
        <v>8.89</v>
      </c>
      <c r="P343" s="46">
        <v>3.133</v>
      </c>
      <c r="Q343" s="46">
        <v>26.109000000000002</v>
      </c>
      <c r="R343" s="46">
        <v>0.94910000000000005</v>
      </c>
      <c r="S343" s="46" t="s">
        <v>19</v>
      </c>
      <c r="T343" s="46">
        <v>8.6199999999999992</v>
      </c>
      <c r="U343" s="46">
        <v>8.89</v>
      </c>
      <c r="V343" s="46">
        <v>3.089</v>
      </c>
      <c r="W343" s="46">
        <v>25.745000000000001</v>
      </c>
      <c r="X343" s="46">
        <v>0.93530000000000002</v>
      </c>
      <c r="Y343" s="46" t="s">
        <v>19</v>
      </c>
      <c r="Z343" s="46">
        <v>8.6199999999999992</v>
      </c>
      <c r="AA343" s="46">
        <v>8.89</v>
      </c>
      <c r="AB343" s="46">
        <v>3.1819999999999999</v>
      </c>
      <c r="AC343" s="46">
        <v>26.515000000000001</v>
      </c>
      <c r="AD343" s="46">
        <v>0.90149999999999997</v>
      </c>
      <c r="AE343" s="46" t="s">
        <v>19</v>
      </c>
      <c r="AF343" s="46">
        <v>8.6199999999999992</v>
      </c>
      <c r="AG343" s="46">
        <v>8.89</v>
      </c>
      <c r="AH343" s="46">
        <v>3.5259999999999998</v>
      </c>
      <c r="AI343" s="46">
        <v>29.387</v>
      </c>
      <c r="AJ343" s="46">
        <v>0.9425</v>
      </c>
      <c r="AK343" s="46" t="s">
        <v>19</v>
      </c>
      <c r="AL343" s="46">
        <v>8.6199999999999992</v>
      </c>
      <c r="AM343" s="46">
        <v>8.89</v>
      </c>
      <c r="AN343" s="46">
        <v>3.3740000000000001</v>
      </c>
      <c r="AO343" s="46">
        <v>28.114999999999998</v>
      </c>
      <c r="AP343" s="46">
        <v>0.89880000000000004</v>
      </c>
      <c r="AQ343" s="46" t="s">
        <v>18</v>
      </c>
      <c r="AR343" s="46">
        <v>8.6199999999999992</v>
      </c>
      <c r="AS343" s="46">
        <v>8.89</v>
      </c>
      <c r="AT343" s="46">
        <v>4.0979999999999999</v>
      </c>
      <c r="AU343" s="46">
        <v>34.151000000000003</v>
      </c>
      <c r="AV343" s="46">
        <v>0.92179999999999995</v>
      </c>
      <c r="AW343" s="46" t="s">
        <v>19</v>
      </c>
      <c r="AX343" s="46">
        <v>8.6199999999999992</v>
      </c>
      <c r="AY343" s="46">
        <v>8.89</v>
      </c>
      <c r="AZ343" s="46">
        <v>4.0999999999999996</v>
      </c>
      <c r="BA343" s="46">
        <v>34.17</v>
      </c>
      <c r="BB343" s="46">
        <v>0.93279999999999996</v>
      </c>
      <c r="BC343" s="46" t="s">
        <v>19</v>
      </c>
      <c r="BD343" s="46">
        <v>8.6199999999999992</v>
      </c>
      <c r="BE343" s="46">
        <v>8.8800000000000008</v>
      </c>
      <c r="BF343" s="46">
        <v>3.948</v>
      </c>
      <c r="BG343" s="46">
        <v>32.901000000000003</v>
      </c>
      <c r="BH343" s="46">
        <v>0.90639999999999998</v>
      </c>
      <c r="BI343" s="46" t="s">
        <v>19</v>
      </c>
      <c r="BJ343" s="46">
        <v>8.6199999999999992</v>
      </c>
      <c r="BK343" s="46">
        <v>8.89</v>
      </c>
      <c r="BL343" s="46">
        <v>4.5640000000000001</v>
      </c>
      <c r="BM343" s="46">
        <v>38.029000000000003</v>
      </c>
      <c r="BN343" s="46">
        <v>0.9274</v>
      </c>
      <c r="BO343" s="46" t="s">
        <v>19</v>
      </c>
      <c r="BP343" s="46">
        <v>8.6199999999999992</v>
      </c>
      <c r="BQ343" s="46">
        <v>8.89</v>
      </c>
      <c r="BR343" s="46">
        <v>4.5789999999999997</v>
      </c>
      <c r="BS343" s="46">
        <v>38.161000000000001</v>
      </c>
      <c r="BT343" s="46">
        <v>0.93030000000000002</v>
      </c>
      <c r="BU343" s="46" t="s">
        <v>19</v>
      </c>
      <c r="BV343" s="46">
        <v>8.6199999999999992</v>
      </c>
      <c r="BW343" s="46">
        <v>8.89</v>
      </c>
      <c r="BX343" s="46">
        <v>4.4619999999999997</v>
      </c>
      <c r="BY343" s="46">
        <v>37.180999999999997</v>
      </c>
      <c r="BZ343" s="46">
        <v>0.88959999999999995</v>
      </c>
      <c r="CA343" s="46" t="s">
        <v>18</v>
      </c>
      <c r="CB343" s="46">
        <v>8.6199999999999992</v>
      </c>
      <c r="CC343" s="46">
        <v>8.89</v>
      </c>
      <c r="CD343" s="46">
        <v>5.1980000000000004</v>
      </c>
      <c r="CE343" s="46">
        <v>43.316000000000003</v>
      </c>
      <c r="CF343" s="46">
        <v>0.92800000000000005</v>
      </c>
      <c r="CG343" s="46" t="s">
        <v>19</v>
      </c>
      <c r="CH343" s="46">
        <v>8.6199999999999992</v>
      </c>
      <c r="CI343" s="46">
        <v>8.89</v>
      </c>
      <c r="CJ343" s="46">
        <v>4.9779999999999998</v>
      </c>
      <c r="CK343" s="46">
        <v>41.485999999999997</v>
      </c>
      <c r="CL343" s="46">
        <v>0.92930000000000001</v>
      </c>
      <c r="CM343" s="46" t="s">
        <v>19</v>
      </c>
      <c r="CN343" s="46">
        <v>8.6199999999999992</v>
      </c>
      <c r="CO343" s="46">
        <v>8.89</v>
      </c>
      <c r="CP343" s="46">
        <v>4.8120000000000003</v>
      </c>
      <c r="CQ343" s="46">
        <v>40.098999999999997</v>
      </c>
      <c r="CR343" s="46">
        <v>0.84619999999999995</v>
      </c>
      <c r="CS343" s="46" t="s">
        <v>18</v>
      </c>
    </row>
    <row r="344" spans="1:97" ht="15.75" customHeight="1" x14ac:dyDescent="0.25">
      <c r="A344" s="46" t="s">
        <v>122</v>
      </c>
      <c r="B344" s="46">
        <v>170</v>
      </c>
      <c r="C344" s="46">
        <v>193</v>
      </c>
      <c r="D344" s="46" t="s">
        <v>113</v>
      </c>
      <c r="E344" s="46">
        <v>7.91</v>
      </c>
      <c r="F344" s="46">
        <v>3</v>
      </c>
      <c r="G344" s="46">
        <v>21</v>
      </c>
      <c r="H344" s="46">
        <v>7.77</v>
      </c>
      <c r="I344" s="46">
        <v>8.25</v>
      </c>
      <c r="J344" s="46">
        <v>6.2960000000000003</v>
      </c>
      <c r="K344" s="46">
        <v>29.983000000000001</v>
      </c>
      <c r="L344" s="46">
        <v>0.86529999999999996</v>
      </c>
      <c r="M344" s="46" t="s">
        <v>18</v>
      </c>
      <c r="N344" s="46">
        <v>7.77</v>
      </c>
      <c r="O344" s="46">
        <v>8.25</v>
      </c>
      <c r="P344" s="46">
        <v>6.5970000000000004</v>
      </c>
      <c r="Q344" s="46">
        <v>31.414999999999999</v>
      </c>
      <c r="R344" s="46">
        <v>0.8952</v>
      </c>
      <c r="S344" s="46" t="s">
        <v>18</v>
      </c>
      <c r="T344" s="46">
        <v>7.77</v>
      </c>
      <c r="U344" s="46">
        <v>8.25</v>
      </c>
      <c r="V344" s="46">
        <v>6.71</v>
      </c>
      <c r="W344" s="46">
        <v>31.954000000000001</v>
      </c>
      <c r="X344" s="46">
        <v>0.86219999999999997</v>
      </c>
      <c r="Y344" s="46" t="s">
        <v>18</v>
      </c>
      <c r="Z344" s="46">
        <v>7.77</v>
      </c>
      <c r="AA344" s="46">
        <v>8.25</v>
      </c>
      <c r="AB344" s="46">
        <v>5.9939999999999998</v>
      </c>
      <c r="AC344" s="46">
        <v>28.544</v>
      </c>
      <c r="AD344" s="46">
        <v>0.84150000000000003</v>
      </c>
      <c r="AE344" s="46" t="s">
        <v>18</v>
      </c>
      <c r="AF344" s="46">
        <v>7.77</v>
      </c>
      <c r="AG344" s="46">
        <v>8.25</v>
      </c>
      <c r="AH344" s="46">
        <v>7.0090000000000003</v>
      </c>
      <c r="AI344" s="46">
        <v>33.374000000000002</v>
      </c>
      <c r="AJ344" s="46">
        <v>0.88290000000000002</v>
      </c>
      <c r="AK344" s="46" t="s">
        <v>18</v>
      </c>
      <c r="AL344" s="46">
        <v>7.77</v>
      </c>
      <c r="AM344" s="46">
        <v>8.25</v>
      </c>
      <c r="AN344" s="46">
        <v>6.6120000000000001</v>
      </c>
      <c r="AO344" s="46">
        <v>31.486000000000001</v>
      </c>
      <c r="AP344" s="46">
        <v>0.84570000000000001</v>
      </c>
      <c r="AQ344" s="46" t="s">
        <v>18</v>
      </c>
      <c r="AR344" s="46">
        <v>7.77</v>
      </c>
      <c r="AS344" s="46">
        <v>8.25</v>
      </c>
      <c r="AT344" s="46">
        <v>7.6</v>
      </c>
      <c r="AU344" s="46">
        <v>36.192</v>
      </c>
      <c r="AV344" s="46">
        <v>0.79630000000000001</v>
      </c>
      <c r="AW344" s="46" t="s">
        <v>18</v>
      </c>
      <c r="AX344" s="46">
        <v>7.77</v>
      </c>
      <c r="AY344" s="46">
        <v>8.25</v>
      </c>
      <c r="AZ344" s="46">
        <v>7.516</v>
      </c>
      <c r="BA344" s="46">
        <v>35.789000000000001</v>
      </c>
      <c r="BB344" s="46">
        <v>0.85609999999999997</v>
      </c>
      <c r="BC344" s="46" t="s">
        <v>18</v>
      </c>
      <c r="BD344" s="46">
        <v>7.77</v>
      </c>
      <c r="BE344" s="46">
        <v>8.25</v>
      </c>
      <c r="BF344" s="46">
        <v>7.1760000000000002</v>
      </c>
      <c r="BG344" s="46">
        <v>34.173000000000002</v>
      </c>
      <c r="BH344" s="46">
        <v>0.78520000000000001</v>
      </c>
      <c r="BI344" s="46" t="s">
        <v>18</v>
      </c>
      <c r="BJ344" s="46">
        <v>7.77</v>
      </c>
      <c r="BK344" s="46">
        <v>8.25</v>
      </c>
      <c r="BL344" s="46">
        <v>7.8369999999999997</v>
      </c>
      <c r="BM344" s="46">
        <v>37.319000000000003</v>
      </c>
      <c r="BN344" s="46">
        <v>0.8327</v>
      </c>
      <c r="BO344" s="46" t="s">
        <v>18</v>
      </c>
      <c r="BP344" s="46">
        <v>7.77</v>
      </c>
      <c r="BQ344" s="46">
        <v>8.25</v>
      </c>
      <c r="BR344" s="46">
        <v>7.992</v>
      </c>
      <c r="BS344" s="46">
        <v>38.055999999999997</v>
      </c>
      <c r="BT344" s="46">
        <v>0.83399999999999996</v>
      </c>
      <c r="BU344" s="46" t="s">
        <v>18</v>
      </c>
      <c r="BV344" s="46">
        <v>7.77</v>
      </c>
      <c r="BW344" s="46">
        <v>8.25</v>
      </c>
      <c r="BX344" s="46">
        <v>7.8150000000000004</v>
      </c>
      <c r="BY344" s="46">
        <v>37.213000000000001</v>
      </c>
      <c r="BZ344" s="46">
        <v>0.81030000000000002</v>
      </c>
      <c r="CA344" s="46" t="s">
        <v>18</v>
      </c>
      <c r="CB344" s="46">
        <v>7.77</v>
      </c>
      <c r="CC344" s="46">
        <v>8.25</v>
      </c>
      <c r="CD344" s="46">
        <v>8.6509999999999998</v>
      </c>
      <c r="CE344" s="46">
        <v>41.194000000000003</v>
      </c>
      <c r="CF344" s="46">
        <v>0.84989999999999999</v>
      </c>
      <c r="CG344" s="46" t="s">
        <v>18</v>
      </c>
      <c r="CH344" s="46">
        <v>7.77</v>
      </c>
      <c r="CI344" s="46">
        <v>8.25</v>
      </c>
      <c r="CJ344" s="46">
        <v>8.33</v>
      </c>
      <c r="CK344" s="46">
        <v>39.668999999999997</v>
      </c>
      <c r="CL344" s="46">
        <v>0.87460000000000004</v>
      </c>
      <c r="CM344" s="46" t="s">
        <v>18</v>
      </c>
      <c r="CN344" s="46">
        <v>7.77</v>
      </c>
      <c r="CO344" s="46">
        <v>8.25</v>
      </c>
      <c r="CP344" s="46">
        <v>8.25</v>
      </c>
      <c r="CQ344" s="46">
        <v>39.286000000000001</v>
      </c>
      <c r="CR344" s="46">
        <v>0.82079999999999997</v>
      </c>
      <c r="CS344" s="46" t="s">
        <v>18</v>
      </c>
    </row>
    <row r="345" spans="1:97" ht="15.75" customHeight="1" x14ac:dyDescent="0.25">
      <c r="A345" s="46" t="s">
        <v>122</v>
      </c>
      <c r="B345" s="46">
        <v>170</v>
      </c>
      <c r="C345" s="46">
        <v>193</v>
      </c>
      <c r="D345" s="46" t="s">
        <v>113</v>
      </c>
      <c r="E345" s="46">
        <v>7.91</v>
      </c>
      <c r="F345" s="46">
        <v>4</v>
      </c>
      <c r="G345" s="46">
        <v>21</v>
      </c>
      <c r="H345" s="46">
        <v>7.77</v>
      </c>
      <c r="I345" s="46">
        <v>8.34</v>
      </c>
      <c r="J345" s="46">
        <v>6.2160000000000002</v>
      </c>
      <c r="K345" s="46">
        <v>29.597999999999999</v>
      </c>
      <c r="L345" s="46">
        <v>0.92320000000000002</v>
      </c>
      <c r="M345" s="46" t="s">
        <v>18</v>
      </c>
      <c r="N345" s="46">
        <v>7.77</v>
      </c>
      <c r="O345" s="46">
        <v>8.34</v>
      </c>
      <c r="P345" s="46">
        <v>6.59</v>
      </c>
      <c r="Q345" s="46">
        <v>31.382000000000001</v>
      </c>
      <c r="R345" s="46">
        <v>0.93100000000000005</v>
      </c>
      <c r="S345" s="46" t="s">
        <v>19</v>
      </c>
      <c r="T345" s="46">
        <v>7.77</v>
      </c>
      <c r="U345" s="46">
        <v>8.34</v>
      </c>
      <c r="V345" s="46">
        <v>6.6660000000000004</v>
      </c>
      <c r="W345" s="46">
        <v>31.745000000000001</v>
      </c>
      <c r="X345" s="46">
        <v>0.92679999999999996</v>
      </c>
      <c r="Y345" s="46" t="s">
        <v>18</v>
      </c>
      <c r="Z345" s="46">
        <v>7.77</v>
      </c>
      <c r="AA345" s="46">
        <v>8.34</v>
      </c>
      <c r="AB345" s="46">
        <v>6.6779999999999999</v>
      </c>
      <c r="AC345" s="46">
        <v>31.8</v>
      </c>
      <c r="AD345" s="46">
        <v>0.78600000000000003</v>
      </c>
      <c r="AE345" s="46" t="s">
        <v>18</v>
      </c>
      <c r="AF345" s="46">
        <v>7.77</v>
      </c>
      <c r="AG345" s="46">
        <v>8.34</v>
      </c>
      <c r="AH345" s="46">
        <v>6.9669999999999996</v>
      </c>
      <c r="AI345" s="46">
        <v>33.176000000000002</v>
      </c>
      <c r="AJ345" s="46">
        <v>0.9304</v>
      </c>
      <c r="AK345" s="46" t="s">
        <v>19</v>
      </c>
      <c r="AL345" s="46">
        <v>7.77</v>
      </c>
      <c r="AM345" s="46">
        <v>8.34</v>
      </c>
      <c r="AN345" s="46">
        <v>6.7220000000000004</v>
      </c>
      <c r="AO345" s="46">
        <v>32.012</v>
      </c>
      <c r="AP345" s="46">
        <v>0.92310000000000003</v>
      </c>
      <c r="AQ345" s="46" t="s">
        <v>18</v>
      </c>
      <c r="AR345" s="46">
        <v>7.77</v>
      </c>
      <c r="AS345" s="46">
        <v>8.34</v>
      </c>
      <c r="AT345" s="46">
        <v>7.57</v>
      </c>
      <c r="AU345" s="46">
        <v>36.045999999999999</v>
      </c>
      <c r="AV345" s="46">
        <v>0.91479999999999995</v>
      </c>
      <c r="AW345" s="46" t="s">
        <v>18</v>
      </c>
      <c r="AX345" s="46">
        <v>7.77</v>
      </c>
      <c r="AY345" s="46">
        <v>8.34</v>
      </c>
      <c r="AZ345" s="46">
        <v>7.5220000000000002</v>
      </c>
      <c r="BA345" s="46">
        <v>35.817</v>
      </c>
      <c r="BB345" s="46">
        <v>0.91490000000000005</v>
      </c>
      <c r="BC345" s="46" t="s">
        <v>18</v>
      </c>
      <c r="BD345" s="46">
        <v>7.77</v>
      </c>
      <c r="BE345" s="46">
        <v>8.34</v>
      </c>
      <c r="BF345" s="46">
        <v>7.069</v>
      </c>
      <c r="BG345" s="46">
        <v>33.664000000000001</v>
      </c>
      <c r="BH345" s="46">
        <v>0.90029999999999999</v>
      </c>
      <c r="BI345" s="46" t="s">
        <v>18</v>
      </c>
      <c r="BJ345" s="46">
        <v>7.77</v>
      </c>
      <c r="BK345" s="46">
        <v>8.34</v>
      </c>
      <c r="BL345" s="46">
        <v>7.9619999999999997</v>
      </c>
      <c r="BM345" s="46">
        <v>37.915999999999997</v>
      </c>
      <c r="BN345" s="46">
        <v>0.92100000000000004</v>
      </c>
      <c r="BO345" s="46" t="s">
        <v>18</v>
      </c>
      <c r="BP345" s="46">
        <v>7.77</v>
      </c>
      <c r="BQ345" s="46">
        <v>8.34</v>
      </c>
      <c r="BR345" s="46">
        <v>7.9969999999999999</v>
      </c>
      <c r="BS345" s="46">
        <v>38.08</v>
      </c>
      <c r="BT345" s="46">
        <v>0.92520000000000002</v>
      </c>
      <c r="BU345" s="46" t="s">
        <v>18</v>
      </c>
      <c r="BV345" s="46">
        <v>7.77</v>
      </c>
      <c r="BW345" s="46">
        <v>8.35</v>
      </c>
      <c r="BX345" s="46">
        <v>7.7389999999999999</v>
      </c>
      <c r="BY345" s="46">
        <v>36.850999999999999</v>
      </c>
      <c r="BZ345" s="46">
        <v>0.92649999999999999</v>
      </c>
      <c r="CA345" s="46" t="s">
        <v>18</v>
      </c>
      <c r="CB345" s="46">
        <v>7.77</v>
      </c>
      <c r="CC345" s="46">
        <v>8.34</v>
      </c>
      <c r="CD345" s="46">
        <v>8.61</v>
      </c>
      <c r="CE345" s="46">
        <v>40.997999999999998</v>
      </c>
      <c r="CF345" s="46">
        <v>0.89200000000000002</v>
      </c>
      <c r="CG345" s="46" t="s">
        <v>18</v>
      </c>
      <c r="CH345" s="46">
        <v>7.77</v>
      </c>
      <c r="CI345" s="46">
        <v>8.34</v>
      </c>
      <c r="CJ345" s="46">
        <v>8.25</v>
      </c>
      <c r="CK345" s="46">
        <v>39.283999999999999</v>
      </c>
      <c r="CL345" s="46">
        <v>0.9304</v>
      </c>
      <c r="CM345" s="46" t="s">
        <v>18</v>
      </c>
      <c r="CN345" s="46">
        <v>7.77</v>
      </c>
      <c r="CO345" s="46">
        <v>8.35</v>
      </c>
      <c r="CP345" s="46">
        <v>8.1560000000000006</v>
      </c>
      <c r="CQ345" s="46">
        <v>38.835999999999999</v>
      </c>
      <c r="CR345" s="46">
        <v>0.91159999999999997</v>
      </c>
      <c r="CS345" s="46" t="s">
        <v>18</v>
      </c>
    </row>
    <row r="346" spans="1:97" ht="15.75" customHeight="1" x14ac:dyDescent="0.25">
      <c r="A346" s="46" t="s">
        <v>122</v>
      </c>
      <c r="B346" s="46">
        <v>173</v>
      </c>
      <c r="C346" s="46">
        <v>182</v>
      </c>
      <c r="D346" s="46" t="s">
        <v>114</v>
      </c>
      <c r="E346" s="46">
        <v>6.5</v>
      </c>
      <c r="F346" s="46">
        <v>3</v>
      </c>
      <c r="G346" s="46">
        <v>8</v>
      </c>
      <c r="H346" s="46">
        <v>6.46</v>
      </c>
      <c r="I346" s="46">
        <v>6.56</v>
      </c>
      <c r="J346" s="46">
        <v>2.6269999999999998</v>
      </c>
      <c r="K346" s="46">
        <v>32.835000000000001</v>
      </c>
      <c r="L346" s="46">
        <v>0.7157</v>
      </c>
      <c r="M346" s="46" t="s">
        <v>18</v>
      </c>
      <c r="N346" s="46">
        <v>6.46</v>
      </c>
      <c r="O346" s="46">
        <v>6.56</v>
      </c>
      <c r="P346" s="46">
        <v>2.984</v>
      </c>
      <c r="Q346" s="46">
        <v>37.301000000000002</v>
      </c>
      <c r="R346" s="46">
        <v>0.7843</v>
      </c>
      <c r="S346" s="46" t="s">
        <v>18</v>
      </c>
      <c r="T346" s="46">
        <v>6.46</v>
      </c>
      <c r="U346" s="46">
        <v>6.56</v>
      </c>
      <c r="V346" s="46">
        <v>2.9</v>
      </c>
      <c r="W346" s="46">
        <v>36.244</v>
      </c>
      <c r="X346" s="46">
        <v>0.77910000000000001</v>
      </c>
      <c r="Y346" s="46" t="s">
        <v>18</v>
      </c>
      <c r="Z346" s="46">
        <v>6.46</v>
      </c>
      <c r="AA346" s="46">
        <v>6.56</v>
      </c>
      <c r="AB346" s="46">
        <v>2.968</v>
      </c>
      <c r="AC346" s="46">
        <v>37.097000000000001</v>
      </c>
      <c r="AD346" s="46">
        <v>0.78080000000000005</v>
      </c>
      <c r="AE346" s="46" t="s">
        <v>18</v>
      </c>
      <c r="AF346" s="46">
        <v>6.46</v>
      </c>
      <c r="AG346" s="46">
        <v>6.56</v>
      </c>
      <c r="AH346" s="46">
        <v>3.2290000000000001</v>
      </c>
      <c r="AI346" s="46">
        <v>40.362000000000002</v>
      </c>
      <c r="AJ346" s="46">
        <v>0.77859999999999996</v>
      </c>
      <c r="AK346" s="46" t="s">
        <v>18</v>
      </c>
      <c r="AL346" s="46">
        <v>6.46</v>
      </c>
      <c r="AM346" s="46">
        <v>6.56</v>
      </c>
      <c r="AN346" s="46">
        <v>3.242</v>
      </c>
      <c r="AO346" s="46">
        <v>40.53</v>
      </c>
      <c r="AP346" s="46">
        <v>0.77910000000000001</v>
      </c>
      <c r="AQ346" s="46" t="s">
        <v>18</v>
      </c>
      <c r="AR346" s="46">
        <v>6.46</v>
      </c>
      <c r="AS346" s="46">
        <v>6.56</v>
      </c>
      <c r="AT346" s="46">
        <v>3.9940000000000002</v>
      </c>
      <c r="AU346" s="46">
        <v>49.923999999999999</v>
      </c>
      <c r="AV346" s="46">
        <v>0.78110000000000002</v>
      </c>
      <c r="AW346" s="46" t="s">
        <v>18</v>
      </c>
      <c r="AX346" s="46">
        <v>6.46</v>
      </c>
      <c r="AY346" s="46">
        <v>6.56</v>
      </c>
      <c r="AZ346" s="46">
        <v>3.742</v>
      </c>
      <c r="BA346" s="46">
        <v>46.773000000000003</v>
      </c>
      <c r="BB346" s="46">
        <v>0.77290000000000003</v>
      </c>
      <c r="BC346" s="46" t="s">
        <v>18</v>
      </c>
      <c r="BD346" s="46">
        <v>6.46</v>
      </c>
      <c r="BE346" s="46">
        <v>6.56</v>
      </c>
      <c r="BF346" s="46">
        <v>3.5539999999999998</v>
      </c>
      <c r="BG346" s="46">
        <v>44.426000000000002</v>
      </c>
      <c r="BH346" s="46">
        <v>0.56230000000000002</v>
      </c>
      <c r="BI346" s="46" t="s">
        <v>18</v>
      </c>
      <c r="BJ346" s="46">
        <v>6.46</v>
      </c>
      <c r="BK346" s="46">
        <v>6.56</v>
      </c>
      <c r="BL346" s="46">
        <v>4.28</v>
      </c>
      <c r="BM346" s="46">
        <v>53.505000000000003</v>
      </c>
      <c r="BN346" s="46">
        <v>0.73150000000000004</v>
      </c>
      <c r="BO346" s="46" t="s">
        <v>18</v>
      </c>
      <c r="BP346" s="46">
        <v>6.46</v>
      </c>
      <c r="BQ346" s="46">
        <v>6.56</v>
      </c>
      <c r="BR346" s="46">
        <v>4.3460000000000001</v>
      </c>
      <c r="BS346" s="46">
        <v>54.323999999999998</v>
      </c>
      <c r="BT346" s="46">
        <v>0.76759999999999995</v>
      </c>
      <c r="BU346" s="46" t="s">
        <v>18</v>
      </c>
      <c r="BV346" s="46">
        <v>6.46</v>
      </c>
      <c r="BW346" s="46">
        <v>6.56</v>
      </c>
      <c r="BX346" s="46">
        <v>4.1849999999999996</v>
      </c>
      <c r="BY346" s="46">
        <v>52.316000000000003</v>
      </c>
      <c r="BZ346" s="46">
        <v>0.81899999999999995</v>
      </c>
      <c r="CA346" s="46" t="s">
        <v>18</v>
      </c>
      <c r="CB346" s="46">
        <v>6.46</v>
      </c>
      <c r="CC346" s="46">
        <v>6.56</v>
      </c>
      <c r="CD346" s="46">
        <v>4.8319999999999999</v>
      </c>
      <c r="CE346" s="46">
        <v>60.404000000000003</v>
      </c>
      <c r="CF346" s="46">
        <v>0.80249999999999999</v>
      </c>
      <c r="CG346" s="46" t="s">
        <v>18</v>
      </c>
      <c r="CH346" s="46">
        <v>6.46</v>
      </c>
      <c r="CI346" s="46">
        <v>6.56</v>
      </c>
      <c r="CJ346" s="46">
        <v>4.226</v>
      </c>
      <c r="CK346" s="46">
        <v>52.822000000000003</v>
      </c>
      <c r="CL346" s="46">
        <v>0.66080000000000005</v>
      </c>
      <c r="CM346" s="46" t="s">
        <v>18</v>
      </c>
      <c r="CN346" s="46">
        <v>6.46</v>
      </c>
      <c r="CO346" s="46">
        <v>6.56</v>
      </c>
      <c r="CP346" s="46">
        <v>4.2839999999999998</v>
      </c>
      <c r="CQ346" s="46">
        <v>53.545000000000002</v>
      </c>
      <c r="CR346" s="46">
        <v>0.77900000000000003</v>
      </c>
      <c r="CS346" s="46" t="s">
        <v>18</v>
      </c>
    </row>
    <row r="347" spans="1:97" ht="15.75" customHeight="1" x14ac:dyDescent="0.25">
      <c r="A347" s="46" t="s">
        <v>122</v>
      </c>
      <c r="B347" s="46">
        <v>173</v>
      </c>
      <c r="C347" s="46">
        <v>183</v>
      </c>
      <c r="D347" s="46" t="s">
        <v>115</v>
      </c>
      <c r="E347" s="46">
        <v>6.77</v>
      </c>
      <c r="F347" s="46">
        <v>2</v>
      </c>
      <c r="G347" s="46">
        <v>9</v>
      </c>
      <c r="H347" s="46">
        <v>6.55</v>
      </c>
      <c r="I347" s="46">
        <v>6.86</v>
      </c>
      <c r="J347" s="46">
        <v>3.1269999999999998</v>
      </c>
      <c r="K347" s="46">
        <v>34.75</v>
      </c>
      <c r="L347" s="46">
        <v>0.92830000000000001</v>
      </c>
      <c r="M347" s="46" t="s">
        <v>19</v>
      </c>
      <c r="N347" s="46">
        <v>6.55</v>
      </c>
      <c r="O347" s="46">
        <v>6.86</v>
      </c>
      <c r="P347" s="46">
        <v>3.375</v>
      </c>
      <c r="Q347" s="46">
        <v>37.503</v>
      </c>
      <c r="R347" s="46">
        <v>0.91639999999999999</v>
      </c>
      <c r="S347" s="46" t="s">
        <v>19</v>
      </c>
      <c r="T347" s="46">
        <v>6.55</v>
      </c>
      <c r="U347" s="46">
        <v>6.86</v>
      </c>
      <c r="V347" s="46">
        <v>3.3420000000000001</v>
      </c>
      <c r="W347" s="46">
        <v>37.128999999999998</v>
      </c>
      <c r="X347" s="46">
        <v>0.92889999999999995</v>
      </c>
      <c r="Y347" s="46" t="s">
        <v>19</v>
      </c>
      <c r="Z347" s="46">
        <v>6.54</v>
      </c>
      <c r="AA347" s="46">
        <v>6.85</v>
      </c>
      <c r="AB347" s="46">
        <v>3.2589999999999999</v>
      </c>
      <c r="AC347" s="46">
        <v>36.207999999999998</v>
      </c>
      <c r="AD347" s="46">
        <v>0.91059999999999997</v>
      </c>
      <c r="AE347" s="46" t="s">
        <v>19</v>
      </c>
      <c r="AF347" s="46">
        <v>6.54</v>
      </c>
      <c r="AG347" s="46">
        <v>6.86</v>
      </c>
      <c r="AH347" s="46">
        <v>3.7360000000000002</v>
      </c>
      <c r="AI347" s="46">
        <v>41.511000000000003</v>
      </c>
      <c r="AJ347" s="46">
        <v>0.92669999999999997</v>
      </c>
      <c r="AK347" s="46" t="s">
        <v>19</v>
      </c>
      <c r="AL347" s="46">
        <v>6.54</v>
      </c>
      <c r="AM347" s="46">
        <v>6.85</v>
      </c>
      <c r="AN347" s="46">
        <v>3.5510000000000002</v>
      </c>
      <c r="AO347" s="46">
        <v>39.457000000000001</v>
      </c>
      <c r="AP347" s="46">
        <v>0.92190000000000005</v>
      </c>
      <c r="AQ347" s="46" t="s">
        <v>19</v>
      </c>
      <c r="AR347" s="46">
        <v>6.54</v>
      </c>
      <c r="AS347" s="46">
        <v>6.85</v>
      </c>
      <c r="AT347" s="46">
        <v>4.2370000000000001</v>
      </c>
      <c r="AU347" s="46">
        <v>47.08</v>
      </c>
      <c r="AV347" s="46">
        <v>0.91320000000000001</v>
      </c>
      <c r="AW347" s="46" t="s">
        <v>19</v>
      </c>
      <c r="AX347" s="46">
        <v>6.54</v>
      </c>
      <c r="AY347" s="46">
        <v>6.85</v>
      </c>
      <c r="AZ347" s="46">
        <v>4.1920000000000002</v>
      </c>
      <c r="BA347" s="46">
        <v>46.576999999999998</v>
      </c>
      <c r="BB347" s="46">
        <v>0.93500000000000005</v>
      </c>
      <c r="BC347" s="46" t="s">
        <v>19</v>
      </c>
      <c r="BD347" s="46">
        <v>6.54</v>
      </c>
      <c r="BE347" s="46">
        <v>6.85</v>
      </c>
      <c r="BF347" s="46">
        <v>4.1079999999999997</v>
      </c>
      <c r="BG347" s="46">
        <v>45.649000000000001</v>
      </c>
      <c r="BH347" s="46">
        <v>0.89280000000000004</v>
      </c>
      <c r="BI347" s="46" t="s">
        <v>19</v>
      </c>
      <c r="BJ347" s="46">
        <v>6.55</v>
      </c>
      <c r="BK347" s="46">
        <v>6.86</v>
      </c>
      <c r="BL347" s="46">
        <v>4.7069999999999999</v>
      </c>
      <c r="BM347" s="46">
        <v>52.295999999999999</v>
      </c>
      <c r="BN347" s="46">
        <v>0.93799999999999994</v>
      </c>
      <c r="BO347" s="46" t="s">
        <v>19</v>
      </c>
      <c r="BP347" s="46">
        <v>6.55</v>
      </c>
      <c r="BQ347" s="46">
        <v>6.86</v>
      </c>
      <c r="BR347" s="46">
        <v>4.72</v>
      </c>
      <c r="BS347" s="46">
        <v>52.447000000000003</v>
      </c>
      <c r="BT347" s="46">
        <v>0.93940000000000001</v>
      </c>
      <c r="BU347" s="46" t="s">
        <v>19</v>
      </c>
      <c r="BV347" s="46">
        <v>6.54</v>
      </c>
      <c r="BW347" s="46">
        <v>6.85</v>
      </c>
      <c r="BX347" s="46">
        <v>4.6660000000000004</v>
      </c>
      <c r="BY347" s="46">
        <v>51.847999999999999</v>
      </c>
      <c r="BZ347" s="46">
        <v>0.90369999999999995</v>
      </c>
      <c r="CA347" s="46" t="s">
        <v>19</v>
      </c>
      <c r="CB347" s="46">
        <v>6.54</v>
      </c>
      <c r="CC347" s="46">
        <v>6.86</v>
      </c>
      <c r="CD347" s="46">
        <v>5.2080000000000002</v>
      </c>
      <c r="CE347" s="46">
        <v>57.871000000000002</v>
      </c>
      <c r="CF347" s="46">
        <v>0.9375</v>
      </c>
      <c r="CG347" s="46" t="s">
        <v>19</v>
      </c>
      <c r="CH347" s="46">
        <v>6.55</v>
      </c>
      <c r="CI347" s="46">
        <v>6.86</v>
      </c>
      <c r="CJ347" s="46">
        <v>5.0209999999999999</v>
      </c>
      <c r="CK347" s="46">
        <v>55.784999999999997</v>
      </c>
      <c r="CL347" s="46">
        <v>0.92530000000000001</v>
      </c>
      <c r="CM347" s="46" t="s">
        <v>19</v>
      </c>
      <c r="CN347" s="46">
        <v>6.54</v>
      </c>
      <c r="CO347" s="46">
        <v>6.85</v>
      </c>
      <c r="CP347" s="46">
        <v>5.0090000000000003</v>
      </c>
      <c r="CQ347" s="46">
        <v>55.652999999999999</v>
      </c>
      <c r="CR347" s="46">
        <v>0.87680000000000002</v>
      </c>
      <c r="CS347" s="46" t="s">
        <v>18</v>
      </c>
    </row>
    <row r="348" spans="1:97" ht="15.75" customHeight="1" x14ac:dyDescent="0.25">
      <c r="A348" s="46" t="s">
        <v>122</v>
      </c>
      <c r="B348" s="46">
        <v>173</v>
      </c>
      <c r="C348" s="46">
        <v>183</v>
      </c>
      <c r="D348" s="46" t="s">
        <v>115</v>
      </c>
      <c r="E348" s="46">
        <v>6.77</v>
      </c>
      <c r="F348" s="46">
        <v>3</v>
      </c>
      <c r="G348" s="46">
        <v>9</v>
      </c>
      <c r="H348" s="46">
        <v>6.52</v>
      </c>
      <c r="I348" s="46">
        <v>6.93</v>
      </c>
      <c r="J348" s="46">
        <v>3.141</v>
      </c>
      <c r="K348" s="46">
        <v>34.898000000000003</v>
      </c>
      <c r="L348" s="46">
        <v>0.93500000000000005</v>
      </c>
      <c r="M348" s="46" t="s">
        <v>19</v>
      </c>
      <c r="N348" s="46">
        <v>6.52</v>
      </c>
      <c r="O348" s="46">
        <v>6.93</v>
      </c>
      <c r="P348" s="46">
        <v>3.355</v>
      </c>
      <c r="Q348" s="46">
        <v>37.276000000000003</v>
      </c>
      <c r="R348" s="46">
        <v>0.93969999999999998</v>
      </c>
      <c r="S348" s="46" t="s">
        <v>19</v>
      </c>
      <c r="T348" s="46">
        <v>6.52</v>
      </c>
      <c r="U348" s="46">
        <v>6.93</v>
      </c>
      <c r="V348" s="46">
        <v>3.3210000000000002</v>
      </c>
      <c r="W348" s="46">
        <v>36.896999999999998</v>
      </c>
      <c r="X348" s="46">
        <v>0.93359999999999999</v>
      </c>
      <c r="Y348" s="46" t="s">
        <v>19</v>
      </c>
      <c r="Z348" s="46">
        <v>6.52</v>
      </c>
      <c r="AA348" s="46">
        <v>6.93</v>
      </c>
      <c r="AB348" s="46">
        <v>3.39</v>
      </c>
      <c r="AC348" s="46">
        <v>37.665999999999997</v>
      </c>
      <c r="AD348" s="46">
        <v>0.89019999999999999</v>
      </c>
      <c r="AE348" s="46" t="s">
        <v>19</v>
      </c>
      <c r="AF348" s="46">
        <v>6.52</v>
      </c>
      <c r="AG348" s="46">
        <v>6.93</v>
      </c>
      <c r="AH348" s="46">
        <v>3.7280000000000002</v>
      </c>
      <c r="AI348" s="46">
        <v>41.424999999999997</v>
      </c>
      <c r="AJ348" s="46">
        <v>0.91510000000000002</v>
      </c>
      <c r="AK348" s="46" t="s">
        <v>19</v>
      </c>
      <c r="AL348" s="46">
        <v>6.52</v>
      </c>
      <c r="AM348" s="46">
        <v>6.93</v>
      </c>
      <c r="AN348" s="46">
        <v>3.5139999999999998</v>
      </c>
      <c r="AO348" s="46">
        <v>39.042999999999999</v>
      </c>
      <c r="AP348" s="46">
        <v>0.92230000000000001</v>
      </c>
      <c r="AQ348" s="46" t="s">
        <v>19</v>
      </c>
      <c r="AR348" s="46">
        <v>6.52</v>
      </c>
      <c r="AS348" s="46">
        <v>6.93</v>
      </c>
      <c r="AT348" s="46">
        <v>4.226</v>
      </c>
      <c r="AU348" s="46">
        <v>46.954999999999998</v>
      </c>
      <c r="AV348" s="46">
        <v>0.93440000000000001</v>
      </c>
      <c r="AW348" s="46" t="s">
        <v>19</v>
      </c>
      <c r="AX348" s="46">
        <v>6.52</v>
      </c>
      <c r="AY348" s="46">
        <v>6.93</v>
      </c>
      <c r="AZ348" s="46">
        <v>4.1420000000000003</v>
      </c>
      <c r="BA348" s="46">
        <v>46.02</v>
      </c>
      <c r="BB348" s="46">
        <v>0.91390000000000005</v>
      </c>
      <c r="BC348" s="46" t="s">
        <v>19</v>
      </c>
      <c r="BD348" s="46">
        <v>6.52</v>
      </c>
      <c r="BE348" s="46">
        <v>6.93</v>
      </c>
      <c r="BF348" s="46">
        <v>4.056</v>
      </c>
      <c r="BG348" s="46">
        <v>45.069000000000003</v>
      </c>
      <c r="BH348" s="46">
        <v>0.88439999999999996</v>
      </c>
      <c r="BI348" s="46" t="s">
        <v>18</v>
      </c>
      <c r="BJ348" s="46">
        <v>6.52</v>
      </c>
      <c r="BK348" s="46">
        <v>6.93</v>
      </c>
      <c r="BL348" s="46">
        <v>4.6379999999999999</v>
      </c>
      <c r="BM348" s="46">
        <v>51.536000000000001</v>
      </c>
      <c r="BN348" s="46">
        <v>0.89910000000000001</v>
      </c>
      <c r="BO348" s="46" t="s">
        <v>19</v>
      </c>
      <c r="BP348" s="46">
        <v>6.52</v>
      </c>
      <c r="BQ348" s="46">
        <v>6.93</v>
      </c>
      <c r="BR348" s="46">
        <v>4.6710000000000003</v>
      </c>
      <c r="BS348" s="46">
        <v>51.895000000000003</v>
      </c>
      <c r="BT348" s="46">
        <v>0.88639999999999997</v>
      </c>
      <c r="BU348" s="46" t="s">
        <v>19</v>
      </c>
      <c r="BV348" s="46">
        <v>6.52</v>
      </c>
      <c r="BW348" s="46">
        <v>6.93</v>
      </c>
      <c r="BX348" s="46">
        <v>4.548</v>
      </c>
      <c r="BY348" s="46">
        <v>50.53</v>
      </c>
      <c r="BZ348" s="46">
        <v>0.90029999999999999</v>
      </c>
      <c r="CA348" s="46" t="s">
        <v>18</v>
      </c>
      <c r="CB348" s="46">
        <v>6.52</v>
      </c>
      <c r="CC348" s="46">
        <v>6.93</v>
      </c>
      <c r="CD348" s="46">
        <v>5.218</v>
      </c>
      <c r="CE348" s="46">
        <v>57.982999999999997</v>
      </c>
      <c r="CF348" s="46">
        <v>0.91579999999999995</v>
      </c>
      <c r="CG348" s="46" t="s">
        <v>19</v>
      </c>
      <c r="CH348" s="46">
        <v>6.52</v>
      </c>
      <c r="CI348" s="46">
        <v>6.93</v>
      </c>
      <c r="CJ348" s="46">
        <v>4.9880000000000004</v>
      </c>
      <c r="CK348" s="46">
        <v>55.417999999999999</v>
      </c>
      <c r="CL348" s="46">
        <v>0.91400000000000003</v>
      </c>
      <c r="CM348" s="46" t="s">
        <v>19</v>
      </c>
      <c r="CN348" s="46">
        <v>6.52</v>
      </c>
      <c r="CO348" s="46">
        <v>6.93</v>
      </c>
      <c r="CP348" s="46">
        <v>4.9989999999999997</v>
      </c>
      <c r="CQ348" s="46">
        <v>55.55</v>
      </c>
      <c r="CR348" s="46">
        <v>0.84230000000000005</v>
      </c>
      <c r="CS348" s="46" t="s">
        <v>18</v>
      </c>
    </row>
    <row r="349" spans="1:97" ht="15.75" customHeight="1" x14ac:dyDescent="0.25">
      <c r="A349" s="46" t="s">
        <v>122</v>
      </c>
      <c r="B349" s="46">
        <v>173</v>
      </c>
      <c r="C349" s="46">
        <v>193</v>
      </c>
      <c r="D349" s="46" t="s">
        <v>116</v>
      </c>
      <c r="E349" s="46">
        <v>6.56</v>
      </c>
      <c r="F349" s="46">
        <v>5</v>
      </c>
      <c r="G349" s="46">
        <v>18</v>
      </c>
      <c r="H349" s="46">
        <v>6.34</v>
      </c>
      <c r="I349" s="46">
        <v>6.7</v>
      </c>
      <c r="J349" s="46">
        <v>6.452</v>
      </c>
      <c r="K349" s="46">
        <v>35.843000000000004</v>
      </c>
      <c r="L349" s="46">
        <v>0.90400000000000003</v>
      </c>
      <c r="M349" s="46" t="s">
        <v>19</v>
      </c>
      <c r="N349" s="46">
        <v>6.34</v>
      </c>
      <c r="O349" s="46">
        <v>6.71</v>
      </c>
      <c r="P349" s="46">
        <v>7.008</v>
      </c>
      <c r="Q349" s="46">
        <v>38.933</v>
      </c>
      <c r="R349" s="46">
        <v>0.90980000000000005</v>
      </c>
      <c r="S349" s="46" t="s">
        <v>19</v>
      </c>
      <c r="T349" s="46">
        <v>6.34</v>
      </c>
      <c r="U349" s="46">
        <v>6.71</v>
      </c>
      <c r="V349" s="46">
        <v>7.0510000000000002</v>
      </c>
      <c r="W349" s="46">
        <v>39.173000000000002</v>
      </c>
      <c r="X349" s="46">
        <v>0.90810000000000002</v>
      </c>
      <c r="Y349" s="46" t="s">
        <v>19</v>
      </c>
      <c r="Z349" s="46">
        <v>6.33</v>
      </c>
      <c r="AA349" s="46">
        <v>6.7</v>
      </c>
      <c r="AB349" s="46">
        <v>6.0670000000000002</v>
      </c>
      <c r="AC349" s="46">
        <v>33.704999999999998</v>
      </c>
      <c r="AD349" s="46">
        <v>0.89959999999999996</v>
      </c>
      <c r="AE349" s="46" t="s">
        <v>19</v>
      </c>
      <c r="AF349" s="46">
        <v>6.33</v>
      </c>
      <c r="AG349" s="46">
        <v>6.7</v>
      </c>
      <c r="AH349" s="46">
        <v>7.3769999999999998</v>
      </c>
      <c r="AI349" s="46">
        <v>40.982999999999997</v>
      </c>
      <c r="AJ349" s="46">
        <v>0.90449999999999997</v>
      </c>
      <c r="AK349" s="46" t="s">
        <v>19</v>
      </c>
      <c r="AL349" s="46">
        <v>6.33</v>
      </c>
      <c r="AM349" s="46">
        <v>6.7</v>
      </c>
      <c r="AN349" s="46">
        <v>6.8129999999999997</v>
      </c>
      <c r="AO349" s="46">
        <v>37.850999999999999</v>
      </c>
      <c r="AP349" s="46">
        <v>0.91930000000000001</v>
      </c>
      <c r="AQ349" s="46" t="s">
        <v>19</v>
      </c>
      <c r="AR349" s="46">
        <v>6.33</v>
      </c>
      <c r="AS349" s="46">
        <v>6.7</v>
      </c>
      <c r="AT349" s="46">
        <v>7.7770000000000001</v>
      </c>
      <c r="AU349" s="46">
        <v>43.206000000000003</v>
      </c>
      <c r="AV349" s="46">
        <v>0.85580000000000001</v>
      </c>
      <c r="AW349" s="46" t="s">
        <v>19</v>
      </c>
      <c r="AX349" s="46">
        <v>6.33</v>
      </c>
      <c r="AY349" s="46">
        <v>6.7</v>
      </c>
      <c r="AZ349" s="46">
        <v>7.5670000000000002</v>
      </c>
      <c r="BA349" s="46">
        <v>42.036999999999999</v>
      </c>
      <c r="BB349" s="46">
        <v>0.89200000000000002</v>
      </c>
      <c r="BC349" s="46" t="s">
        <v>19</v>
      </c>
      <c r="BD349" s="46">
        <v>6.33</v>
      </c>
      <c r="BE349" s="46">
        <v>6.7</v>
      </c>
      <c r="BF349" s="46">
        <v>7.5460000000000003</v>
      </c>
      <c r="BG349" s="46">
        <v>41.92</v>
      </c>
      <c r="BH349" s="46">
        <v>0.87519999999999998</v>
      </c>
      <c r="BI349" s="46" t="s">
        <v>19</v>
      </c>
      <c r="BJ349" s="46">
        <v>6.34</v>
      </c>
      <c r="BK349" s="46">
        <v>6.71</v>
      </c>
      <c r="BL349" s="46">
        <v>8.1329999999999991</v>
      </c>
      <c r="BM349" s="46">
        <v>45.180999999999997</v>
      </c>
      <c r="BN349" s="46">
        <v>0.90180000000000005</v>
      </c>
      <c r="BO349" s="46" t="s">
        <v>19</v>
      </c>
      <c r="BP349" s="46">
        <v>6.34</v>
      </c>
      <c r="BQ349" s="46">
        <v>6.71</v>
      </c>
      <c r="BR349" s="46">
        <v>8.1199999999999992</v>
      </c>
      <c r="BS349" s="46">
        <v>45.110999999999997</v>
      </c>
      <c r="BT349" s="46">
        <v>0.9002</v>
      </c>
      <c r="BU349" s="46" t="s">
        <v>19</v>
      </c>
      <c r="BV349" s="46">
        <v>6.33</v>
      </c>
      <c r="BW349" s="46">
        <v>6.7</v>
      </c>
      <c r="BX349" s="46">
        <v>8.0139999999999993</v>
      </c>
      <c r="BY349" s="46">
        <v>44.524000000000001</v>
      </c>
      <c r="BZ349" s="46">
        <v>0.90180000000000005</v>
      </c>
      <c r="CA349" s="46" t="s">
        <v>19</v>
      </c>
      <c r="CB349" s="46">
        <v>6.33</v>
      </c>
      <c r="CC349" s="46">
        <v>6.7</v>
      </c>
      <c r="CD349" s="46">
        <v>8.7080000000000002</v>
      </c>
      <c r="CE349" s="46">
        <v>48.378</v>
      </c>
      <c r="CF349" s="46">
        <v>0.90939999999999999</v>
      </c>
      <c r="CG349" s="46" t="s">
        <v>19</v>
      </c>
      <c r="CH349" s="46">
        <v>6.34</v>
      </c>
      <c r="CI349" s="46">
        <v>6.71</v>
      </c>
      <c r="CJ349" s="46">
        <v>8.327</v>
      </c>
      <c r="CK349" s="46">
        <v>46.259</v>
      </c>
      <c r="CL349" s="46">
        <v>0.91379999999999995</v>
      </c>
      <c r="CM349" s="46" t="s">
        <v>19</v>
      </c>
      <c r="CN349" s="46">
        <v>6.33</v>
      </c>
      <c r="CO349" s="46">
        <v>6.7</v>
      </c>
      <c r="CP349" s="46">
        <v>8.3350000000000009</v>
      </c>
      <c r="CQ349" s="46">
        <v>46.305999999999997</v>
      </c>
      <c r="CR349" s="46">
        <v>0.90790000000000004</v>
      </c>
      <c r="CS349" s="46" t="s">
        <v>19</v>
      </c>
    </row>
    <row r="350" spans="1:97" ht="15.75" customHeight="1" x14ac:dyDescent="0.25">
      <c r="A350" s="46" t="s">
        <v>122</v>
      </c>
      <c r="B350" s="46">
        <v>173</v>
      </c>
      <c r="C350" s="46">
        <v>212</v>
      </c>
      <c r="D350" s="46" t="s">
        <v>117</v>
      </c>
      <c r="E350" s="46">
        <v>7.66</v>
      </c>
      <c r="F350" s="46">
        <v>6</v>
      </c>
      <c r="G350" s="46">
        <v>33</v>
      </c>
      <c r="H350" s="46">
        <v>7.71</v>
      </c>
      <c r="I350" s="46">
        <v>7.79</v>
      </c>
      <c r="J350" s="46">
        <v>13.510999999999999</v>
      </c>
      <c r="K350" s="46">
        <v>40.941000000000003</v>
      </c>
      <c r="L350" s="46">
        <v>0.87129999999999996</v>
      </c>
      <c r="M350" s="46" t="s">
        <v>19</v>
      </c>
      <c r="N350" s="46">
        <v>7.71</v>
      </c>
      <c r="O350" s="46">
        <v>7.79</v>
      </c>
      <c r="P350" s="46">
        <v>14.179</v>
      </c>
      <c r="Q350" s="46">
        <v>42.965000000000003</v>
      </c>
      <c r="R350" s="46">
        <v>0.876</v>
      </c>
      <c r="S350" s="46" t="s">
        <v>19</v>
      </c>
      <c r="T350" s="46">
        <v>7.71</v>
      </c>
      <c r="U350" s="46">
        <v>7.79</v>
      </c>
      <c r="V350" s="46">
        <v>14.113</v>
      </c>
      <c r="W350" s="46">
        <v>42.768000000000001</v>
      </c>
      <c r="X350" s="46">
        <v>0.86099999999999999</v>
      </c>
      <c r="Y350" s="46" t="s">
        <v>18</v>
      </c>
      <c r="Z350" s="46">
        <v>7.71</v>
      </c>
      <c r="AA350" s="46">
        <v>7.79</v>
      </c>
      <c r="AB350" s="46">
        <v>12.750999999999999</v>
      </c>
      <c r="AC350" s="46">
        <v>38.637999999999998</v>
      </c>
      <c r="AD350" s="46">
        <v>0.84699999999999998</v>
      </c>
      <c r="AE350" s="46" t="s">
        <v>18</v>
      </c>
      <c r="AF350" s="46">
        <v>7.71</v>
      </c>
      <c r="AG350" s="46">
        <v>7.79</v>
      </c>
      <c r="AH350" s="46">
        <v>15.026999999999999</v>
      </c>
      <c r="AI350" s="46">
        <v>45.536000000000001</v>
      </c>
      <c r="AJ350" s="46">
        <v>0.86370000000000002</v>
      </c>
      <c r="AK350" s="46" t="s">
        <v>18</v>
      </c>
      <c r="AL350" s="46">
        <v>7.71</v>
      </c>
      <c r="AM350" s="46">
        <v>7.79</v>
      </c>
      <c r="AN350" s="46">
        <v>14.478</v>
      </c>
      <c r="AO350" s="46">
        <v>43.874000000000002</v>
      </c>
      <c r="AP350" s="46">
        <v>0.83699999999999997</v>
      </c>
      <c r="AQ350" s="46" t="s">
        <v>18</v>
      </c>
      <c r="AR350" s="46">
        <v>7.71</v>
      </c>
      <c r="AS350" s="46">
        <v>7.79</v>
      </c>
      <c r="AT350" s="46">
        <v>16.082999999999998</v>
      </c>
      <c r="AU350" s="46">
        <v>48.734999999999999</v>
      </c>
      <c r="AV350" s="46">
        <v>0.84830000000000005</v>
      </c>
      <c r="AW350" s="46" t="s">
        <v>18</v>
      </c>
      <c r="AX350" s="46">
        <v>7.71</v>
      </c>
      <c r="AY350" s="46">
        <v>7.79</v>
      </c>
      <c r="AZ350" s="46">
        <v>15.750999999999999</v>
      </c>
      <c r="BA350" s="46">
        <v>47.73</v>
      </c>
      <c r="BB350" s="46">
        <v>0.82979999999999998</v>
      </c>
      <c r="BC350" s="46" t="s">
        <v>18</v>
      </c>
      <c r="BD350" s="46">
        <v>7.71</v>
      </c>
      <c r="BE350" s="46">
        <v>7.79</v>
      </c>
      <c r="BF350" s="46">
        <v>16.373999999999999</v>
      </c>
      <c r="BG350" s="46">
        <v>49.619</v>
      </c>
      <c r="BH350" s="46">
        <v>0.82520000000000004</v>
      </c>
      <c r="BI350" s="46" t="s">
        <v>18</v>
      </c>
      <c r="BJ350" s="46">
        <v>7.71</v>
      </c>
      <c r="BK350" s="46">
        <v>7.79</v>
      </c>
      <c r="BL350" s="46">
        <v>16.225000000000001</v>
      </c>
      <c r="BM350" s="46">
        <v>49.167999999999999</v>
      </c>
      <c r="BN350" s="46">
        <v>0.85229999999999995</v>
      </c>
      <c r="BO350" s="46" t="s">
        <v>18</v>
      </c>
      <c r="BP350" s="46">
        <v>7.71</v>
      </c>
      <c r="BQ350" s="46">
        <v>7.79</v>
      </c>
      <c r="BR350" s="46">
        <v>16.343</v>
      </c>
      <c r="BS350" s="46">
        <v>49.523000000000003</v>
      </c>
      <c r="BT350" s="46">
        <v>0.85829999999999995</v>
      </c>
      <c r="BU350" s="46" t="s">
        <v>18</v>
      </c>
      <c r="BV350" s="46">
        <v>7.71</v>
      </c>
      <c r="BW350" s="46">
        <v>7.78</v>
      </c>
      <c r="BX350" s="46">
        <v>15.677</v>
      </c>
      <c r="BY350" s="46">
        <v>47.505000000000003</v>
      </c>
      <c r="BZ350" s="46">
        <v>0.81930000000000003</v>
      </c>
      <c r="CA350" s="46" t="s">
        <v>18</v>
      </c>
      <c r="CB350" s="46">
        <v>7.71</v>
      </c>
      <c r="CC350" s="46">
        <v>7.79</v>
      </c>
      <c r="CD350" s="46">
        <v>18.808</v>
      </c>
      <c r="CE350" s="46">
        <v>56.994</v>
      </c>
      <c r="CF350" s="46">
        <v>0.84</v>
      </c>
      <c r="CG350" s="46" t="s">
        <v>18</v>
      </c>
      <c r="CH350" s="46">
        <v>7.71</v>
      </c>
      <c r="CI350" s="46">
        <v>7.79</v>
      </c>
      <c r="CJ350" s="46">
        <v>17.981999999999999</v>
      </c>
      <c r="CK350" s="46">
        <v>54.488999999999997</v>
      </c>
      <c r="CL350" s="46">
        <v>0.83620000000000005</v>
      </c>
      <c r="CM350" s="46" t="s">
        <v>18</v>
      </c>
      <c r="CN350" s="46">
        <v>7.71</v>
      </c>
      <c r="CO350" s="46">
        <v>7.78</v>
      </c>
      <c r="CP350" s="46">
        <v>18.873000000000001</v>
      </c>
      <c r="CQ350" s="46">
        <v>57.192</v>
      </c>
      <c r="CR350" s="46">
        <v>0.80489999999999995</v>
      </c>
      <c r="CS350" s="46" t="s">
        <v>18</v>
      </c>
    </row>
    <row r="351" spans="1:97" ht="15.75" customHeight="1" x14ac:dyDescent="0.25">
      <c r="A351" s="46" t="s">
        <v>122</v>
      </c>
      <c r="B351" s="46">
        <v>173</v>
      </c>
      <c r="C351" s="46">
        <v>216</v>
      </c>
      <c r="D351" s="46" t="s">
        <v>118</v>
      </c>
      <c r="E351" s="46">
        <v>8.26</v>
      </c>
      <c r="F351" s="46">
        <v>6</v>
      </c>
      <c r="G351" s="46">
        <v>37</v>
      </c>
      <c r="H351" s="46">
        <v>8.07</v>
      </c>
      <c r="I351" s="46">
        <v>8.5500000000000007</v>
      </c>
      <c r="J351" s="46">
        <v>13.326000000000001</v>
      </c>
      <c r="K351" s="46">
        <v>36.017000000000003</v>
      </c>
      <c r="L351" s="46">
        <v>0.9163</v>
      </c>
      <c r="M351" s="46" t="s">
        <v>19</v>
      </c>
      <c r="N351" s="46">
        <v>8.07</v>
      </c>
      <c r="O351" s="46">
        <v>8.5500000000000007</v>
      </c>
      <c r="P351" s="46">
        <v>13.984999999999999</v>
      </c>
      <c r="Q351" s="46">
        <v>37.796999999999997</v>
      </c>
      <c r="R351" s="46">
        <v>0.91259999999999997</v>
      </c>
      <c r="S351" s="46" t="s">
        <v>19</v>
      </c>
      <c r="T351" s="46">
        <v>8.07</v>
      </c>
      <c r="U351" s="46">
        <v>8.5500000000000007</v>
      </c>
      <c r="V351" s="46">
        <v>14.305</v>
      </c>
      <c r="W351" s="46">
        <v>38.661999999999999</v>
      </c>
      <c r="X351" s="46">
        <v>0.90890000000000004</v>
      </c>
      <c r="Y351" s="46" t="s">
        <v>19</v>
      </c>
      <c r="Z351" s="46">
        <v>8.06</v>
      </c>
      <c r="AA351" s="46">
        <v>8.5500000000000007</v>
      </c>
      <c r="AB351" s="46">
        <v>13.018000000000001</v>
      </c>
      <c r="AC351" s="46">
        <v>35.183</v>
      </c>
      <c r="AD351" s="46">
        <v>0.92859999999999998</v>
      </c>
      <c r="AE351" s="46" t="s">
        <v>19</v>
      </c>
      <c r="AF351" s="46">
        <v>8.06</v>
      </c>
      <c r="AG351" s="46">
        <v>8.5500000000000007</v>
      </c>
      <c r="AH351" s="46">
        <v>15.21</v>
      </c>
      <c r="AI351" s="46">
        <v>41.106999999999999</v>
      </c>
      <c r="AJ351" s="46">
        <v>0.91290000000000004</v>
      </c>
      <c r="AK351" s="46" t="s">
        <v>19</v>
      </c>
      <c r="AL351" s="46">
        <v>8.06</v>
      </c>
      <c r="AM351" s="46">
        <v>8.5500000000000007</v>
      </c>
      <c r="AN351" s="46">
        <v>14.513999999999999</v>
      </c>
      <c r="AO351" s="46">
        <v>39.228000000000002</v>
      </c>
      <c r="AP351" s="46">
        <v>0.91510000000000002</v>
      </c>
      <c r="AQ351" s="46" t="s">
        <v>19</v>
      </c>
      <c r="AR351" s="46">
        <v>8.06</v>
      </c>
      <c r="AS351" s="46">
        <v>8.5500000000000007</v>
      </c>
      <c r="AT351" s="46">
        <v>17.024999999999999</v>
      </c>
      <c r="AU351" s="46">
        <v>46.012</v>
      </c>
      <c r="AV351" s="46">
        <v>0.92100000000000004</v>
      </c>
      <c r="AW351" s="46" t="s">
        <v>19</v>
      </c>
      <c r="AX351" s="46">
        <v>8.06</v>
      </c>
      <c r="AY351" s="46">
        <v>8.5500000000000007</v>
      </c>
      <c r="AZ351" s="46">
        <v>16.658000000000001</v>
      </c>
      <c r="BA351" s="46">
        <v>45.021000000000001</v>
      </c>
      <c r="BB351" s="46">
        <v>0.90649999999999997</v>
      </c>
      <c r="BC351" s="46" t="s">
        <v>19</v>
      </c>
      <c r="BD351" s="46">
        <v>8.06</v>
      </c>
      <c r="BE351" s="46">
        <v>8.5500000000000007</v>
      </c>
      <c r="BF351" s="46">
        <v>16.582999999999998</v>
      </c>
      <c r="BG351" s="46">
        <v>44.82</v>
      </c>
      <c r="BH351" s="46">
        <v>0.88090000000000002</v>
      </c>
      <c r="BI351" s="46" t="s">
        <v>18</v>
      </c>
      <c r="BJ351" s="46">
        <v>8.06</v>
      </c>
      <c r="BK351" s="46">
        <v>8.5500000000000007</v>
      </c>
      <c r="BL351" s="46">
        <v>17.039000000000001</v>
      </c>
      <c r="BM351" s="46">
        <v>46.051000000000002</v>
      </c>
      <c r="BN351" s="46">
        <v>0.88819999999999999</v>
      </c>
      <c r="BO351" s="46" t="s">
        <v>19</v>
      </c>
      <c r="BP351" s="46">
        <v>8.07</v>
      </c>
      <c r="BQ351" s="46">
        <v>8.5500000000000007</v>
      </c>
      <c r="BR351" s="46">
        <v>16.931000000000001</v>
      </c>
      <c r="BS351" s="46">
        <v>45.76</v>
      </c>
      <c r="BT351" s="46">
        <v>0.90369999999999995</v>
      </c>
      <c r="BU351" s="46" t="s">
        <v>19</v>
      </c>
      <c r="BV351" s="46">
        <v>8.06</v>
      </c>
      <c r="BW351" s="46">
        <v>8.56</v>
      </c>
      <c r="BX351" s="46">
        <v>16.425999999999998</v>
      </c>
      <c r="BY351" s="46">
        <v>44.396000000000001</v>
      </c>
      <c r="BZ351" s="46">
        <v>0.9002</v>
      </c>
      <c r="CA351" s="46" t="s">
        <v>19</v>
      </c>
      <c r="CB351" s="46">
        <v>8.06</v>
      </c>
      <c r="CC351" s="46">
        <v>8.5500000000000007</v>
      </c>
      <c r="CD351" s="46">
        <v>17.905000000000001</v>
      </c>
      <c r="CE351" s="46">
        <v>48.392000000000003</v>
      </c>
      <c r="CF351" s="46">
        <v>0.90620000000000001</v>
      </c>
      <c r="CG351" s="46" t="s">
        <v>19</v>
      </c>
      <c r="CH351" s="46">
        <v>8.07</v>
      </c>
      <c r="CI351" s="46">
        <v>8.5500000000000007</v>
      </c>
      <c r="CJ351" s="46">
        <v>16.949000000000002</v>
      </c>
      <c r="CK351" s="46">
        <v>45.807000000000002</v>
      </c>
      <c r="CL351" s="46">
        <v>0.90080000000000005</v>
      </c>
      <c r="CM351" s="46" t="s">
        <v>19</v>
      </c>
      <c r="CN351" s="46">
        <v>8.06</v>
      </c>
      <c r="CO351" s="46">
        <v>8.56</v>
      </c>
      <c r="CP351" s="46">
        <v>16.895</v>
      </c>
      <c r="CQ351" s="46">
        <v>45.661000000000001</v>
      </c>
      <c r="CR351" s="46">
        <v>0.88580000000000003</v>
      </c>
      <c r="CS351" s="46" t="s">
        <v>19</v>
      </c>
    </row>
    <row r="352" spans="1:97" ht="15.75" customHeight="1" x14ac:dyDescent="0.25">
      <c r="A352" s="46" t="s">
        <v>122</v>
      </c>
      <c r="B352" s="46">
        <v>184</v>
      </c>
      <c r="C352" s="46">
        <v>216</v>
      </c>
      <c r="D352" s="46" t="s">
        <v>119</v>
      </c>
      <c r="E352" s="46">
        <v>8.32</v>
      </c>
      <c r="F352" s="46">
        <v>4</v>
      </c>
      <c r="G352" s="46">
        <v>26</v>
      </c>
      <c r="H352" s="46">
        <v>8.17</v>
      </c>
      <c r="I352" s="46">
        <v>8.6999999999999993</v>
      </c>
      <c r="J352" s="46">
        <v>10.744</v>
      </c>
      <c r="K352" s="46">
        <v>41.322000000000003</v>
      </c>
      <c r="L352" s="46">
        <v>0.91679999999999995</v>
      </c>
      <c r="M352" s="46" t="s">
        <v>19</v>
      </c>
      <c r="N352" s="46">
        <v>8.17</v>
      </c>
      <c r="O352" s="46">
        <v>8.6999999999999993</v>
      </c>
      <c r="P352" s="46">
        <v>11.276</v>
      </c>
      <c r="Q352" s="46">
        <v>43.37</v>
      </c>
      <c r="R352" s="46">
        <v>0.92730000000000001</v>
      </c>
      <c r="S352" s="46" t="s">
        <v>19</v>
      </c>
      <c r="T352" s="46">
        <v>8.18</v>
      </c>
      <c r="U352" s="46">
        <v>8.6999999999999993</v>
      </c>
      <c r="V352" s="46">
        <v>11.579000000000001</v>
      </c>
      <c r="W352" s="46">
        <v>44.536000000000001</v>
      </c>
      <c r="X352" s="46">
        <v>0.92579999999999996</v>
      </c>
      <c r="Y352" s="46" t="s">
        <v>19</v>
      </c>
      <c r="Z352" s="46">
        <v>8.17</v>
      </c>
      <c r="AA352" s="46">
        <v>8.6999999999999993</v>
      </c>
      <c r="AB352" s="46">
        <v>10.986000000000001</v>
      </c>
      <c r="AC352" s="46">
        <v>42.253999999999998</v>
      </c>
      <c r="AD352" s="46">
        <v>0.87660000000000005</v>
      </c>
      <c r="AE352" s="46" t="s">
        <v>18</v>
      </c>
      <c r="AF352" s="46">
        <v>8.17</v>
      </c>
      <c r="AG352" s="46">
        <v>8.6999999999999993</v>
      </c>
      <c r="AH352" s="46">
        <v>12.315</v>
      </c>
      <c r="AI352" s="46">
        <v>47.363</v>
      </c>
      <c r="AJ352" s="46">
        <v>0.92430000000000001</v>
      </c>
      <c r="AK352" s="46" t="s">
        <v>19</v>
      </c>
      <c r="AL352" s="46">
        <v>8.17</v>
      </c>
      <c r="AM352" s="46">
        <v>8.6999999999999993</v>
      </c>
      <c r="AN352" s="46">
        <v>12.07</v>
      </c>
      <c r="AO352" s="46">
        <v>46.421999999999997</v>
      </c>
      <c r="AP352" s="46">
        <v>0.90310000000000001</v>
      </c>
      <c r="AQ352" s="46" t="s">
        <v>19</v>
      </c>
      <c r="AR352" s="46">
        <v>8.17</v>
      </c>
      <c r="AS352" s="46">
        <v>8.6999999999999993</v>
      </c>
      <c r="AT352" s="46">
        <v>13.802</v>
      </c>
      <c r="AU352" s="46">
        <v>53.085000000000001</v>
      </c>
      <c r="AV352" s="46">
        <v>0.90110000000000001</v>
      </c>
      <c r="AW352" s="46" t="s">
        <v>19</v>
      </c>
      <c r="AX352" s="46">
        <v>8.17</v>
      </c>
      <c r="AY352" s="46">
        <v>8.6999999999999993</v>
      </c>
      <c r="AZ352" s="46">
        <v>13.579000000000001</v>
      </c>
      <c r="BA352" s="46">
        <v>52.228000000000002</v>
      </c>
      <c r="BB352" s="46">
        <v>0.92049999999999998</v>
      </c>
      <c r="BC352" s="46" t="s">
        <v>19</v>
      </c>
      <c r="BD352" s="46">
        <v>8.17</v>
      </c>
      <c r="BE352" s="46">
        <v>8.6999999999999993</v>
      </c>
      <c r="BF352" s="46">
        <v>13.489000000000001</v>
      </c>
      <c r="BG352" s="46">
        <v>51.878999999999998</v>
      </c>
      <c r="BH352" s="46">
        <v>0.88990000000000002</v>
      </c>
      <c r="BI352" s="46" t="s">
        <v>19</v>
      </c>
      <c r="BJ352" s="46">
        <v>8.17</v>
      </c>
      <c r="BK352" s="46">
        <v>8.6999999999999993</v>
      </c>
      <c r="BL352" s="46">
        <v>13.618</v>
      </c>
      <c r="BM352" s="46">
        <v>52.377000000000002</v>
      </c>
      <c r="BN352" s="46">
        <v>0.91269999999999996</v>
      </c>
      <c r="BO352" s="46" t="s">
        <v>19</v>
      </c>
      <c r="BP352" s="46">
        <v>8.18</v>
      </c>
      <c r="BQ352" s="46">
        <v>8.6999999999999993</v>
      </c>
      <c r="BR352" s="46">
        <v>13.566000000000001</v>
      </c>
      <c r="BS352" s="46">
        <v>52.174999999999997</v>
      </c>
      <c r="BT352" s="46">
        <v>0.91039999999999999</v>
      </c>
      <c r="BU352" s="46" t="s">
        <v>19</v>
      </c>
      <c r="BV352" s="46">
        <v>8.18</v>
      </c>
      <c r="BW352" s="46">
        <v>8.7100000000000009</v>
      </c>
      <c r="BX352" s="46">
        <v>13.194000000000001</v>
      </c>
      <c r="BY352" s="46">
        <v>50.747999999999998</v>
      </c>
      <c r="BZ352" s="46">
        <v>0.90839999999999999</v>
      </c>
      <c r="CA352" s="46" t="s">
        <v>19</v>
      </c>
      <c r="CB352" s="46">
        <v>8.17</v>
      </c>
      <c r="CC352" s="46">
        <v>8.6999999999999993</v>
      </c>
      <c r="CD352" s="46">
        <v>13.959</v>
      </c>
      <c r="CE352" s="46">
        <v>53.686999999999998</v>
      </c>
      <c r="CF352" s="46">
        <v>0.91469999999999996</v>
      </c>
      <c r="CG352" s="46" t="s">
        <v>19</v>
      </c>
      <c r="CH352" s="46">
        <v>8.17</v>
      </c>
      <c r="CI352" s="46">
        <v>8.6999999999999993</v>
      </c>
      <c r="CJ352" s="46">
        <v>13.227</v>
      </c>
      <c r="CK352" s="46">
        <v>50.871000000000002</v>
      </c>
      <c r="CL352" s="46">
        <v>0.91269999999999996</v>
      </c>
      <c r="CM352" s="46" t="s">
        <v>19</v>
      </c>
      <c r="CN352" s="46">
        <v>8.17</v>
      </c>
      <c r="CO352" s="46">
        <v>8.7100000000000009</v>
      </c>
      <c r="CP352" s="46">
        <v>13.206</v>
      </c>
      <c r="CQ352" s="46">
        <v>50.790999999999997</v>
      </c>
      <c r="CR352" s="46">
        <v>0.89459999999999995</v>
      </c>
      <c r="CS352" s="46" t="s">
        <v>19</v>
      </c>
    </row>
    <row r="353" spans="1:97" ht="15.75" customHeight="1" x14ac:dyDescent="0.25">
      <c r="A353" s="46" t="s">
        <v>122</v>
      </c>
      <c r="B353" s="46">
        <v>194</v>
      </c>
      <c r="C353" s="46">
        <v>213</v>
      </c>
      <c r="D353" s="46" t="s">
        <v>120</v>
      </c>
      <c r="E353" s="46">
        <v>7.78</v>
      </c>
      <c r="F353" s="46">
        <v>4</v>
      </c>
      <c r="G353" s="46">
        <v>14</v>
      </c>
      <c r="H353" s="46">
        <v>7.75</v>
      </c>
      <c r="I353" s="46">
        <v>7.85</v>
      </c>
      <c r="J353" s="46">
        <v>7.5010000000000003</v>
      </c>
      <c r="K353" s="46">
        <v>53.581000000000003</v>
      </c>
      <c r="L353" s="46">
        <v>0.84089999999999998</v>
      </c>
      <c r="M353" s="46" t="s">
        <v>18</v>
      </c>
      <c r="N353" s="46">
        <v>7.75</v>
      </c>
      <c r="O353" s="46">
        <v>7.85</v>
      </c>
      <c r="P353" s="46">
        <v>7.992</v>
      </c>
      <c r="Q353" s="46">
        <v>57.082999999999998</v>
      </c>
      <c r="R353" s="46">
        <v>0.83650000000000002</v>
      </c>
      <c r="S353" s="46" t="s">
        <v>18</v>
      </c>
      <c r="T353" s="46">
        <v>7.76</v>
      </c>
      <c r="U353" s="46">
        <v>7.85</v>
      </c>
      <c r="V353" s="46">
        <v>7.9359999999999999</v>
      </c>
      <c r="W353" s="46">
        <v>56.683999999999997</v>
      </c>
      <c r="X353" s="46">
        <v>0.83420000000000005</v>
      </c>
      <c r="Y353" s="46" t="s">
        <v>18</v>
      </c>
      <c r="Z353" s="46">
        <v>7.75</v>
      </c>
      <c r="AA353" s="46">
        <v>7.85</v>
      </c>
      <c r="AB353" s="46">
        <v>7.452</v>
      </c>
      <c r="AC353" s="46">
        <v>53.231000000000002</v>
      </c>
      <c r="AD353" s="46">
        <v>0.82509999999999994</v>
      </c>
      <c r="AE353" s="46" t="s">
        <v>18</v>
      </c>
      <c r="AF353" s="46">
        <v>7.75</v>
      </c>
      <c r="AG353" s="46">
        <v>7.85</v>
      </c>
      <c r="AH353" s="46">
        <v>8.7449999999999992</v>
      </c>
      <c r="AI353" s="46">
        <v>62.463999999999999</v>
      </c>
      <c r="AJ353" s="46">
        <v>0.83009999999999995</v>
      </c>
      <c r="AK353" s="46" t="s">
        <v>18</v>
      </c>
      <c r="AL353" s="46">
        <v>7.75</v>
      </c>
      <c r="AM353" s="46">
        <v>7.85</v>
      </c>
      <c r="AN353" s="46">
        <v>8.2260000000000009</v>
      </c>
      <c r="AO353" s="46">
        <v>58.756</v>
      </c>
      <c r="AP353" s="46">
        <v>0.81520000000000004</v>
      </c>
      <c r="AQ353" s="46" t="s">
        <v>18</v>
      </c>
      <c r="AR353" s="46">
        <v>7.75</v>
      </c>
      <c r="AS353" s="46">
        <v>7.85</v>
      </c>
      <c r="AT353" s="46">
        <v>9.218</v>
      </c>
      <c r="AU353" s="46">
        <v>65.843000000000004</v>
      </c>
      <c r="AV353" s="46">
        <v>0.78990000000000005</v>
      </c>
      <c r="AW353" s="46" t="s">
        <v>18</v>
      </c>
      <c r="AX353" s="46">
        <v>7.75</v>
      </c>
      <c r="AY353" s="46">
        <v>7.84</v>
      </c>
      <c r="AZ353" s="46">
        <v>9.1210000000000004</v>
      </c>
      <c r="BA353" s="46">
        <v>65.153000000000006</v>
      </c>
      <c r="BB353" s="46">
        <v>0.82550000000000001</v>
      </c>
      <c r="BC353" s="46" t="s">
        <v>18</v>
      </c>
      <c r="BD353" s="46">
        <v>7.75</v>
      </c>
      <c r="BE353" s="46">
        <v>7.84</v>
      </c>
      <c r="BF353" s="46">
        <v>8.5220000000000002</v>
      </c>
      <c r="BG353" s="46">
        <v>60.872</v>
      </c>
      <c r="BH353" s="46">
        <v>0.78269999999999995</v>
      </c>
      <c r="BI353" s="46" t="s">
        <v>18</v>
      </c>
      <c r="BJ353" s="46">
        <v>7.75</v>
      </c>
      <c r="BK353" s="46">
        <v>7.85</v>
      </c>
      <c r="BL353" s="46">
        <v>9.1780000000000008</v>
      </c>
      <c r="BM353" s="46">
        <v>65.554000000000002</v>
      </c>
      <c r="BN353" s="46">
        <v>0.81820000000000004</v>
      </c>
      <c r="BO353" s="46" t="s">
        <v>18</v>
      </c>
      <c r="BP353" s="46">
        <v>7.76</v>
      </c>
      <c r="BQ353" s="46">
        <v>7.85</v>
      </c>
      <c r="BR353" s="46">
        <v>9.1489999999999991</v>
      </c>
      <c r="BS353" s="46">
        <v>65.347999999999999</v>
      </c>
      <c r="BT353" s="46">
        <v>0.81469999999999998</v>
      </c>
      <c r="BU353" s="46" t="s">
        <v>18</v>
      </c>
      <c r="BV353" s="46">
        <v>7.75</v>
      </c>
      <c r="BW353" s="46">
        <v>7.84</v>
      </c>
      <c r="BX353" s="46">
        <v>8.9730000000000008</v>
      </c>
      <c r="BY353" s="46">
        <v>64.091999999999999</v>
      </c>
      <c r="BZ353" s="46">
        <v>0.79349999999999998</v>
      </c>
      <c r="CA353" s="46" t="s">
        <v>18</v>
      </c>
      <c r="CB353" s="46">
        <v>7.75</v>
      </c>
      <c r="CC353" s="46">
        <v>7.85</v>
      </c>
      <c r="CD353" s="46">
        <v>9.2940000000000005</v>
      </c>
      <c r="CE353" s="46">
        <v>66.388000000000005</v>
      </c>
      <c r="CF353" s="46">
        <v>0.84299999999999997</v>
      </c>
      <c r="CG353" s="46" t="s">
        <v>18</v>
      </c>
      <c r="CH353" s="46">
        <v>7.76</v>
      </c>
      <c r="CI353" s="46">
        <v>7.85</v>
      </c>
      <c r="CJ353" s="46">
        <v>8.9849999999999994</v>
      </c>
      <c r="CK353" s="46">
        <v>64.180999999999997</v>
      </c>
      <c r="CL353" s="46">
        <v>0.8347</v>
      </c>
      <c r="CM353" s="46" t="s">
        <v>18</v>
      </c>
      <c r="CN353" s="46">
        <v>7.75</v>
      </c>
      <c r="CO353" s="46">
        <v>7.84</v>
      </c>
      <c r="CP353" s="46">
        <v>8.86</v>
      </c>
      <c r="CQ353" s="46">
        <v>63.284999999999997</v>
      </c>
      <c r="CR353" s="46">
        <v>0.75009999999999999</v>
      </c>
      <c r="CS353" s="46" t="s">
        <v>18</v>
      </c>
    </row>
    <row r="354" spans="1:97" ht="15.75" customHeight="1" x14ac:dyDescent="0.25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46"/>
      <c r="AL354" s="46"/>
      <c r="AM354" s="46"/>
      <c r="AN354" s="46"/>
      <c r="AO354" s="46"/>
      <c r="AP354" s="46"/>
      <c r="AQ354" s="46"/>
      <c r="AR354" s="46"/>
      <c r="AS354" s="46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  <c r="BP354" s="46"/>
      <c r="BQ354" s="46"/>
      <c r="BR354" s="46"/>
      <c r="BS354" s="46"/>
      <c r="BT354" s="46"/>
      <c r="BU354" s="46"/>
      <c r="BV354" s="46"/>
      <c r="BW354" s="46"/>
      <c r="BX354" s="46"/>
      <c r="BY354" s="46"/>
      <c r="BZ354" s="46"/>
      <c r="CA354" s="46"/>
      <c r="CB354" s="46"/>
      <c r="CC354" s="46"/>
      <c r="CD354" s="46"/>
      <c r="CE354" s="46"/>
      <c r="CF354" s="46"/>
      <c r="CG354" s="46"/>
      <c r="CH354" s="46"/>
      <c r="CI354" s="46"/>
      <c r="CJ354" s="46"/>
      <c r="CK354" s="46"/>
      <c r="CL354" s="46"/>
      <c r="CM354" s="46"/>
      <c r="CN354" s="46"/>
      <c r="CO354" s="46"/>
      <c r="CP354" s="46"/>
      <c r="CQ354" s="46"/>
      <c r="CR354" s="46"/>
      <c r="CS354" s="46"/>
    </row>
    <row r="355" spans="1:97" ht="15.75" customHeight="1" x14ac:dyDescent="0.2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6"/>
      <c r="AL355" s="46"/>
      <c r="AM355" s="46"/>
      <c r="AN355" s="46"/>
      <c r="AO355" s="46"/>
      <c r="AP355" s="46"/>
      <c r="AQ355" s="46"/>
      <c r="AR355" s="46"/>
      <c r="AS355" s="46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  <c r="BP355" s="46"/>
      <c r="BQ355" s="46"/>
      <c r="BR355" s="46"/>
      <c r="BS355" s="46"/>
      <c r="BT355" s="46"/>
      <c r="BU355" s="46"/>
      <c r="BV355" s="46"/>
      <c r="BW355" s="46"/>
      <c r="BX355" s="46"/>
      <c r="BY355" s="46"/>
      <c r="BZ355" s="46"/>
      <c r="CA355" s="46"/>
      <c r="CB355" s="46"/>
      <c r="CC355" s="46"/>
      <c r="CD355" s="46"/>
      <c r="CE355" s="46"/>
      <c r="CF355" s="46"/>
      <c r="CG355" s="46"/>
      <c r="CH355" s="46"/>
      <c r="CI355" s="46"/>
      <c r="CJ355" s="46"/>
      <c r="CK355" s="46"/>
      <c r="CL355" s="46"/>
      <c r="CM355" s="46"/>
      <c r="CN355" s="46"/>
      <c r="CO355" s="46"/>
      <c r="CP355" s="46"/>
      <c r="CQ355" s="46"/>
      <c r="CR355" s="46"/>
      <c r="CS355" s="46"/>
    </row>
    <row r="356" spans="1:97" ht="15.75" customHeight="1" x14ac:dyDescent="0.25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  <c r="BP356" s="46"/>
      <c r="BQ356" s="46"/>
      <c r="BR356" s="46"/>
      <c r="BS356" s="46"/>
      <c r="BT356" s="46"/>
      <c r="BU356" s="46"/>
      <c r="BV356" s="46"/>
      <c r="BW356" s="46"/>
      <c r="BX356" s="46"/>
      <c r="BY356" s="46"/>
      <c r="BZ356" s="46"/>
      <c r="CA356" s="46"/>
      <c r="CB356" s="46"/>
      <c r="CC356" s="46"/>
      <c r="CD356" s="46"/>
      <c r="CE356" s="46"/>
      <c r="CF356" s="46"/>
      <c r="CG356" s="46"/>
      <c r="CH356" s="46"/>
      <c r="CI356" s="46"/>
      <c r="CJ356" s="46"/>
      <c r="CK356" s="46"/>
      <c r="CL356" s="46"/>
      <c r="CM356" s="46"/>
      <c r="CN356" s="46"/>
      <c r="CO356" s="46"/>
      <c r="CP356" s="46"/>
      <c r="CQ356" s="46"/>
      <c r="CR356" s="46"/>
      <c r="CS356" s="46"/>
    </row>
    <row r="357" spans="1:97" ht="15.75" customHeight="1" x14ac:dyDescent="0.25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46"/>
      <c r="AM357" s="46"/>
      <c r="AN357" s="46"/>
      <c r="AO357" s="46"/>
      <c r="AP357" s="46"/>
      <c r="AQ357" s="46"/>
      <c r="AR357" s="46"/>
      <c r="AS357" s="46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  <c r="BP357" s="46"/>
      <c r="BQ357" s="46"/>
      <c r="BR357" s="46"/>
      <c r="BS357" s="46"/>
      <c r="BT357" s="46"/>
      <c r="BU357" s="46"/>
      <c r="BV357" s="46"/>
      <c r="BW357" s="46"/>
      <c r="BX357" s="46"/>
      <c r="BY357" s="46"/>
      <c r="BZ357" s="46"/>
      <c r="CA357" s="46"/>
      <c r="CB357" s="46"/>
      <c r="CC357" s="46"/>
      <c r="CD357" s="46"/>
      <c r="CE357" s="46"/>
      <c r="CF357" s="46"/>
      <c r="CG357" s="46"/>
      <c r="CH357" s="46"/>
      <c r="CI357" s="46"/>
      <c r="CJ357" s="46"/>
      <c r="CK357" s="46"/>
      <c r="CL357" s="46"/>
      <c r="CM357" s="46"/>
      <c r="CN357" s="46"/>
      <c r="CO357" s="46"/>
      <c r="CP357" s="46"/>
      <c r="CQ357" s="46"/>
      <c r="CR357" s="46"/>
      <c r="CS357" s="46"/>
    </row>
    <row r="358" spans="1:97" ht="15.75" customHeight="1" x14ac:dyDescent="0.25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  <c r="BP358" s="46"/>
      <c r="BQ358" s="46"/>
      <c r="BR358" s="46"/>
      <c r="BS358" s="46"/>
      <c r="BT358" s="46"/>
      <c r="BU358" s="46"/>
      <c r="BV358" s="46"/>
      <c r="BW358" s="46"/>
      <c r="BX358" s="46"/>
      <c r="BY358" s="46"/>
      <c r="BZ358" s="46"/>
      <c r="CA358" s="46"/>
      <c r="CB358" s="46"/>
      <c r="CC358" s="46"/>
      <c r="CD358" s="46"/>
      <c r="CE358" s="46"/>
      <c r="CF358" s="46"/>
      <c r="CG358" s="46"/>
      <c r="CH358" s="46"/>
      <c r="CI358" s="46"/>
      <c r="CJ358" s="46"/>
      <c r="CK358" s="46"/>
      <c r="CL358" s="46"/>
      <c r="CM358" s="46"/>
      <c r="CN358" s="46"/>
      <c r="CO358" s="46"/>
      <c r="CP358" s="46"/>
      <c r="CQ358" s="46"/>
      <c r="CR358" s="46"/>
      <c r="CS358" s="46"/>
    </row>
    <row r="359" spans="1:97" ht="15.75" customHeight="1" x14ac:dyDescent="0.25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46"/>
      <c r="AQ359" s="46"/>
      <c r="AR359" s="46"/>
      <c r="AS359" s="46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  <c r="BP359" s="46"/>
      <c r="BQ359" s="46"/>
      <c r="BR359" s="46"/>
      <c r="BS359" s="46"/>
      <c r="BT359" s="46"/>
      <c r="BU359" s="46"/>
      <c r="BV359" s="46"/>
      <c r="BW359" s="46"/>
      <c r="BX359" s="46"/>
      <c r="BY359" s="46"/>
      <c r="BZ359" s="46"/>
      <c r="CA359" s="46"/>
      <c r="CB359" s="46"/>
      <c r="CC359" s="46"/>
      <c r="CD359" s="46"/>
      <c r="CE359" s="46"/>
      <c r="CF359" s="46"/>
      <c r="CG359" s="46"/>
      <c r="CH359" s="46"/>
      <c r="CI359" s="46"/>
      <c r="CJ359" s="46"/>
      <c r="CK359" s="46"/>
      <c r="CL359" s="46"/>
      <c r="CM359" s="46"/>
      <c r="CN359" s="46"/>
      <c r="CO359" s="46"/>
      <c r="CP359" s="46"/>
      <c r="CQ359" s="46"/>
      <c r="CR359" s="46"/>
      <c r="CS359" s="46"/>
    </row>
    <row r="360" spans="1:97" ht="15.75" customHeight="1" x14ac:dyDescent="0.25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6"/>
      <c r="AM360" s="46"/>
      <c r="AN360" s="46"/>
      <c r="AO360" s="46"/>
      <c r="AP360" s="46"/>
      <c r="AQ360" s="46"/>
      <c r="AR360" s="46"/>
      <c r="AS360" s="46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  <c r="BP360" s="46"/>
      <c r="BQ360" s="46"/>
      <c r="BR360" s="46"/>
      <c r="BS360" s="46"/>
      <c r="BT360" s="46"/>
      <c r="BU360" s="46"/>
      <c r="BV360" s="46"/>
      <c r="BW360" s="46"/>
      <c r="BX360" s="46"/>
      <c r="BY360" s="46"/>
      <c r="BZ360" s="46"/>
      <c r="CA360" s="46"/>
      <c r="CB360" s="46"/>
      <c r="CC360" s="46"/>
      <c r="CD360" s="46"/>
      <c r="CE360" s="46"/>
      <c r="CF360" s="46"/>
      <c r="CG360" s="46"/>
      <c r="CH360" s="46"/>
      <c r="CI360" s="46"/>
      <c r="CJ360" s="46"/>
      <c r="CK360" s="46"/>
      <c r="CL360" s="46"/>
      <c r="CM360" s="46"/>
      <c r="CN360" s="46"/>
      <c r="CO360" s="46"/>
      <c r="CP360" s="46"/>
      <c r="CQ360" s="46"/>
      <c r="CR360" s="46"/>
      <c r="CS360" s="46"/>
    </row>
    <row r="361" spans="1:97" ht="15.75" customHeight="1" x14ac:dyDescent="0.25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6"/>
      <c r="AM361" s="46"/>
      <c r="AN361" s="46"/>
      <c r="AO361" s="46"/>
      <c r="AP361" s="46"/>
      <c r="AQ361" s="46"/>
      <c r="AR361" s="46"/>
      <c r="AS361" s="46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  <c r="BP361" s="46"/>
      <c r="BQ361" s="46"/>
      <c r="BR361" s="46"/>
      <c r="BS361" s="46"/>
      <c r="BT361" s="46"/>
      <c r="BU361" s="46"/>
      <c r="BV361" s="46"/>
      <c r="BW361" s="46"/>
      <c r="BX361" s="46"/>
      <c r="BY361" s="46"/>
      <c r="BZ361" s="46"/>
      <c r="CA361" s="46"/>
      <c r="CB361" s="46"/>
      <c r="CC361" s="46"/>
      <c r="CD361" s="46"/>
      <c r="CE361" s="46"/>
      <c r="CF361" s="46"/>
      <c r="CG361" s="46"/>
      <c r="CH361" s="46"/>
      <c r="CI361" s="46"/>
      <c r="CJ361" s="46"/>
      <c r="CK361" s="46"/>
      <c r="CL361" s="46"/>
      <c r="CM361" s="46"/>
      <c r="CN361" s="46"/>
      <c r="CO361" s="46"/>
      <c r="CP361" s="46"/>
      <c r="CQ361" s="46"/>
      <c r="CR361" s="46"/>
      <c r="CS361" s="46"/>
    </row>
    <row r="362" spans="1:97" ht="15.75" customHeight="1" x14ac:dyDescent="0.25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  <c r="BP362" s="46"/>
      <c r="BQ362" s="46"/>
      <c r="BR362" s="46"/>
      <c r="BS362" s="46"/>
      <c r="BT362" s="46"/>
      <c r="BU362" s="46"/>
      <c r="BV362" s="46"/>
      <c r="BW362" s="46"/>
      <c r="BX362" s="46"/>
      <c r="BY362" s="46"/>
      <c r="BZ362" s="46"/>
      <c r="CA362" s="46"/>
      <c r="CB362" s="46"/>
      <c r="CC362" s="46"/>
      <c r="CD362" s="46"/>
      <c r="CE362" s="46"/>
      <c r="CF362" s="46"/>
      <c r="CG362" s="46"/>
      <c r="CH362" s="46"/>
      <c r="CI362" s="46"/>
      <c r="CJ362" s="46"/>
      <c r="CK362" s="46"/>
      <c r="CL362" s="46"/>
      <c r="CM362" s="46"/>
      <c r="CN362" s="46"/>
      <c r="CO362" s="46"/>
      <c r="CP362" s="46"/>
      <c r="CQ362" s="46"/>
      <c r="CR362" s="46"/>
      <c r="CS362" s="46"/>
    </row>
    <row r="363" spans="1:97" ht="15.75" customHeight="1" x14ac:dyDescent="0.25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  <c r="AP363" s="46"/>
      <c r="AQ363" s="46"/>
      <c r="AR363" s="46"/>
      <c r="AS363" s="46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  <c r="BP363" s="46"/>
      <c r="BQ363" s="46"/>
      <c r="BR363" s="46"/>
      <c r="BS363" s="46"/>
      <c r="BT363" s="46"/>
      <c r="BU363" s="46"/>
      <c r="BV363" s="46"/>
      <c r="BW363" s="46"/>
      <c r="BX363" s="46"/>
      <c r="BY363" s="46"/>
      <c r="BZ363" s="46"/>
      <c r="CA363" s="46"/>
      <c r="CB363" s="46"/>
      <c r="CC363" s="46"/>
      <c r="CD363" s="46"/>
      <c r="CE363" s="46"/>
      <c r="CF363" s="46"/>
      <c r="CG363" s="46"/>
      <c r="CH363" s="46"/>
      <c r="CI363" s="46"/>
      <c r="CJ363" s="46"/>
      <c r="CK363" s="46"/>
      <c r="CL363" s="46"/>
      <c r="CM363" s="46"/>
      <c r="CN363" s="46"/>
      <c r="CO363" s="46"/>
      <c r="CP363" s="46"/>
      <c r="CQ363" s="46"/>
      <c r="CR363" s="46"/>
      <c r="CS363" s="46"/>
    </row>
    <row r="364" spans="1:97" ht="15.75" customHeight="1" x14ac:dyDescent="0.25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46"/>
      <c r="AM364" s="46"/>
      <c r="AN364" s="46"/>
      <c r="AO364" s="46"/>
      <c r="AP364" s="46"/>
      <c r="AQ364" s="46"/>
      <c r="AR364" s="46"/>
      <c r="AS364" s="46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  <c r="BP364" s="46"/>
      <c r="BQ364" s="46"/>
      <c r="BR364" s="46"/>
      <c r="BS364" s="46"/>
      <c r="BT364" s="46"/>
      <c r="BU364" s="46"/>
      <c r="BV364" s="46"/>
      <c r="BW364" s="46"/>
      <c r="BX364" s="46"/>
      <c r="BY364" s="46"/>
      <c r="BZ364" s="46"/>
      <c r="CA364" s="46"/>
      <c r="CB364" s="46"/>
      <c r="CC364" s="46"/>
      <c r="CD364" s="46"/>
      <c r="CE364" s="46"/>
      <c r="CF364" s="46"/>
      <c r="CG364" s="46"/>
      <c r="CH364" s="46"/>
      <c r="CI364" s="46"/>
      <c r="CJ364" s="46"/>
      <c r="CK364" s="46"/>
      <c r="CL364" s="46"/>
      <c r="CM364" s="46"/>
      <c r="CN364" s="46"/>
      <c r="CO364" s="46"/>
      <c r="CP364" s="46"/>
      <c r="CQ364" s="46"/>
      <c r="CR364" s="46"/>
      <c r="CS364" s="46"/>
    </row>
    <row r="365" spans="1:97" ht="15.75" customHeight="1" x14ac:dyDescent="0.2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6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  <c r="BP365" s="46"/>
      <c r="BQ365" s="46"/>
      <c r="BR365" s="46"/>
      <c r="BS365" s="46"/>
      <c r="BT365" s="46"/>
      <c r="BU365" s="46"/>
      <c r="BV365" s="46"/>
      <c r="BW365" s="46"/>
      <c r="BX365" s="46"/>
      <c r="BY365" s="46"/>
      <c r="BZ365" s="46"/>
      <c r="CA365" s="46"/>
      <c r="CB365" s="46"/>
      <c r="CC365" s="46"/>
      <c r="CD365" s="46"/>
      <c r="CE365" s="46"/>
      <c r="CF365" s="46"/>
      <c r="CG365" s="46"/>
      <c r="CH365" s="46"/>
      <c r="CI365" s="46"/>
      <c r="CJ365" s="46"/>
      <c r="CK365" s="46"/>
      <c r="CL365" s="46"/>
      <c r="CM365" s="46"/>
      <c r="CN365" s="46"/>
      <c r="CO365" s="46"/>
      <c r="CP365" s="46"/>
      <c r="CQ365" s="46"/>
      <c r="CR365" s="46"/>
      <c r="CS365" s="46"/>
    </row>
    <row r="366" spans="1:97" ht="15.75" customHeight="1" x14ac:dyDescent="0.25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  <c r="AP366" s="46"/>
      <c r="AQ366" s="46"/>
      <c r="AR366" s="46"/>
      <c r="AS366" s="46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  <c r="BP366" s="46"/>
      <c r="BQ366" s="46"/>
      <c r="BR366" s="46"/>
      <c r="BS366" s="46"/>
      <c r="BT366" s="46"/>
      <c r="BU366" s="46"/>
      <c r="BV366" s="46"/>
      <c r="BW366" s="46"/>
      <c r="BX366" s="46"/>
      <c r="BY366" s="46"/>
      <c r="BZ366" s="46"/>
      <c r="CA366" s="46"/>
      <c r="CB366" s="46"/>
      <c r="CC366" s="46"/>
      <c r="CD366" s="46"/>
      <c r="CE366" s="46"/>
      <c r="CF366" s="46"/>
      <c r="CG366" s="46"/>
      <c r="CH366" s="46"/>
      <c r="CI366" s="46"/>
      <c r="CJ366" s="46"/>
      <c r="CK366" s="46"/>
      <c r="CL366" s="46"/>
      <c r="CM366" s="46"/>
      <c r="CN366" s="46"/>
      <c r="CO366" s="46"/>
      <c r="CP366" s="46"/>
      <c r="CQ366" s="46"/>
      <c r="CR366" s="46"/>
      <c r="CS366" s="46"/>
    </row>
    <row r="367" spans="1:97" ht="15.75" customHeight="1" x14ac:dyDescent="0.25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6"/>
      <c r="AO367" s="46"/>
      <c r="AP367" s="46"/>
      <c r="AQ367" s="46"/>
      <c r="AR367" s="46"/>
      <c r="AS367" s="46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  <c r="BP367" s="46"/>
      <c r="BQ367" s="46"/>
      <c r="BR367" s="46"/>
      <c r="BS367" s="46"/>
      <c r="BT367" s="46"/>
      <c r="BU367" s="46"/>
      <c r="BV367" s="46"/>
      <c r="BW367" s="46"/>
      <c r="BX367" s="4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6"/>
      <c r="CI367" s="46"/>
      <c r="CJ367" s="46"/>
      <c r="CK367" s="46"/>
      <c r="CL367" s="46"/>
      <c r="CM367" s="46"/>
      <c r="CN367" s="46"/>
      <c r="CO367" s="46"/>
      <c r="CP367" s="46"/>
      <c r="CQ367" s="46"/>
      <c r="CR367" s="46"/>
      <c r="CS367" s="46"/>
    </row>
    <row r="368" spans="1:97" ht="15.75" customHeight="1" x14ac:dyDescent="0.25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  <c r="BP368" s="46"/>
      <c r="BQ368" s="46"/>
      <c r="BR368" s="46"/>
      <c r="BS368" s="46"/>
      <c r="BT368" s="46"/>
      <c r="BU368" s="46"/>
      <c r="BV368" s="46"/>
      <c r="BW368" s="46"/>
      <c r="BX368" s="46"/>
      <c r="BY368" s="46"/>
      <c r="BZ368" s="46"/>
      <c r="CA368" s="46"/>
      <c r="CB368" s="46"/>
      <c r="CC368" s="46"/>
      <c r="CD368" s="46"/>
      <c r="CE368" s="46"/>
      <c r="CF368" s="46"/>
      <c r="CG368" s="46"/>
      <c r="CH368" s="46"/>
      <c r="CI368" s="46"/>
      <c r="CJ368" s="46"/>
      <c r="CK368" s="46"/>
      <c r="CL368" s="46"/>
      <c r="CM368" s="46"/>
      <c r="CN368" s="46"/>
      <c r="CO368" s="46"/>
      <c r="CP368" s="46"/>
      <c r="CQ368" s="46"/>
      <c r="CR368" s="46"/>
      <c r="CS368" s="46"/>
    </row>
    <row r="369" spans="1:97" ht="15.75" customHeight="1" x14ac:dyDescent="0.25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6"/>
      <c r="AO369" s="46"/>
      <c r="AP369" s="46"/>
      <c r="AQ369" s="46"/>
      <c r="AR369" s="46"/>
      <c r="AS369" s="46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  <c r="BP369" s="46"/>
      <c r="BQ369" s="46"/>
      <c r="BR369" s="46"/>
      <c r="BS369" s="46"/>
      <c r="BT369" s="46"/>
      <c r="BU369" s="46"/>
      <c r="BV369" s="46"/>
      <c r="BW369" s="46"/>
      <c r="BX369" s="46"/>
      <c r="BY369" s="46"/>
      <c r="BZ369" s="46"/>
      <c r="CA369" s="46"/>
      <c r="CB369" s="46"/>
      <c r="CC369" s="46"/>
      <c r="CD369" s="46"/>
      <c r="CE369" s="46"/>
      <c r="CF369" s="46"/>
      <c r="CG369" s="46"/>
      <c r="CH369" s="46"/>
      <c r="CI369" s="46"/>
      <c r="CJ369" s="46"/>
      <c r="CK369" s="46"/>
      <c r="CL369" s="46"/>
      <c r="CM369" s="46"/>
      <c r="CN369" s="46"/>
      <c r="CO369" s="46"/>
      <c r="CP369" s="46"/>
      <c r="CQ369" s="46"/>
      <c r="CR369" s="46"/>
      <c r="CS369" s="46"/>
    </row>
    <row r="370" spans="1:97" ht="15.75" customHeight="1" x14ac:dyDescent="0.25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  <c r="BP370" s="46"/>
      <c r="BQ370" s="46"/>
      <c r="BR370" s="46"/>
      <c r="BS370" s="46"/>
      <c r="BT370" s="46"/>
      <c r="BU370" s="46"/>
      <c r="BV370" s="46"/>
      <c r="BW370" s="46"/>
      <c r="BX370" s="46"/>
      <c r="BY370" s="46"/>
      <c r="BZ370" s="46"/>
      <c r="CA370" s="46"/>
      <c r="CB370" s="46"/>
      <c r="CC370" s="46"/>
      <c r="CD370" s="46"/>
      <c r="CE370" s="46"/>
      <c r="CF370" s="46"/>
      <c r="CG370" s="46"/>
      <c r="CH370" s="46"/>
      <c r="CI370" s="46"/>
      <c r="CJ370" s="46"/>
      <c r="CK370" s="46"/>
      <c r="CL370" s="46"/>
      <c r="CM370" s="46"/>
      <c r="CN370" s="46"/>
      <c r="CO370" s="46"/>
      <c r="CP370" s="46"/>
      <c r="CQ370" s="46"/>
      <c r="CR370" s="46"/>
      <c r="CS370" s="46"/>
    </row>
    <row r="371" spans="1:97" ht="15.75" customHeight="1" x14ac:dyDescent="0.25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  <c r="BP371" s="46"/>
      <c r="BQ371" s="46"/>
      <c r="BR371" s="46"/>
      <c r="BS371" s="46"/>
      <c r="BT371" s="46"/>
      <c r="BU371" s="46"/>
      <c r="BV371" s="46"/>
      <c r="BW371" s="46"/>
      <c r="BX371" s="46"/>
      <c r="BY371" s="46"/>
      <c r="BZ371" s="46"/>
      <c r="CA371" s="46"/>
      <c r="CB371" s="46"/>
      <c r="CC371" s="46"/>
      <c r="CD371" s="46"/>
      <c r="CE371" s="46"/>
      <c r="CF371" s="46"/>
      <c r="CG371" s="46"/>
      <c r="CH371" s="46"/>
      <c r="CI371" s="46"/>
      <c r="CJ371" s="46"/>
      <c r="CK371" s="46"/>
      <c r="CL371" s="46"/>
      <c r="CM371" s="46"/>
      <c r="CN371" s="46"/>
      <c r="CO371" s="46"/>
      <c r="CP371" s="46"/>
      <c r="CQ371" s="46"/>
      <c r="CR371" s="46"/>
      <c r="CS371" s="46"/>
    </row>
    <row r="372" spans="1:97" ht="15.75" customHeight="1" x14ac:dyDescent="0.25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  <c r="BP372" s="46"/>
      <c r="BQ372" s="46"/>
      <c r="BR372" s="46"/>
      <c r="BS372" s="46"/>
      <c r="BT372" s="46"/>
      <c r="BU372" s="46"/>
      <c r="BV372" s="46"/>
      <c r="BW372" s="46"/>
      <c r="BX372" s="46"/>
      <c r="BY372" s="46"/>
      <c r="BZ372" s="46"/>
      <c r="CA372" s="46"/>
      <c r="CB372" s="46"/>
      <c r="CC372" s="46"/>
      <c r="CD372" s="46"/>
      <c r="CE372" s="46"/>
      <c r="CF372" s="46"/>
      <c r="CG372" s="46"/>
      <c r="CH372" s="46"/>
      <c r="CI372" s="46"/>
      <c r="CJ372" s="46"/>
      <c r="CK372" s="46"/>
      <c r="CL372" s="46"/>
      <c r="CM372" s="46"/>
      <c r="CN372" s="46"/>
      <c r="CO372" s="46"/>
      <c r="CP372" s="46"/>
      <c r="CQ372" s="46"/>
      <c r="CR372" s="46"/>
      <c r="CS372" s="46"/>
    </row>
    <row r="373" spans="1:97" ht="15.75" customHeight="1" x14ac:dyDescent="0.25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6"/>
      <c r="AO373" s="46"/>
      <c r="AP373" s="46"/>
      <c r="AQ373" s="46"/>
      <c r="AR373" s="46"/>
      <c r="AS373" s="46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  <c r="BP373" s="46"/>
      <c r="BQ373" s="46"/>
      <c r="BR373" s="46"/>
      <c r="BS373" s="46"/>
      <c r="BT373" s="46"/>
      <c r="BU373" s="46"/>
      <c r="BV373" s="46"/>
      <c r="BW373" s="46"/>
      <c r="BX373" s="46"/>
      <c r="BY373" s="46"/>
      <c r="BZ373" s="46"/>
      <c r="CA373" s="46"/>
      <c r="CB373" s="46"/>
      <c r="CC373" s="46"/>
      <c r="CD373" s="46"/>
      <c r="CE373" s="46"/>
      <c r="CF373" s="46"/>
      <c r="CG373" s="46"/>
      <c r="CH373" s="46"/>
      <c r="CI373" s="46"/>
      <c r="CJ373" s="46"/>
      <c r="CK373" s="46"/>
      <c r="CL373" s="46"/>
      <c r="CM373" s="46"/>
      <c r="CN373" s="46"/>
      <c r="CO373" s="46"/>
      <c r="CP373" s="46"/>
      <c r="CQ373" s="46"/>
      <c r="CR373" s="46"/>
      <c r="CS373" s="46"/>
    </row>
    <row r="374" spans="1:97" ht="15.75" customHeight="1" x14ac:dyDescent="0.25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  <c r="BP374" s="46"/>
      <c r="BQ374" s="46"/>
      <c r="BR374" s="46"/>
      <c r="BS374" s="46"/>
      <c r="BT374" s="46"/>
      <c r="BU374" s="46"/>
      <c r="BV374" s="46"/>
      <c r="BW374" s="46"/>
      <c r="BX374" s="46"/>
      <c r="BY374" s="46"/>
      <c r="BZ374" s="46"/>
      <c r="CA374" s="46"/>
      <c r="CB374" s="46"/>
      <c r="CC374" s="46"/>
      <c r="CD374" s="46"/>
      <c r="CE374" s="46"/>
      <c r="CF374" s="46"/>
      <c r="CG374" s="46"/>
      <c r="CH374" s="46"/>
      <c r="CI374" s="46"/>
      <c r="CJ374" s="46"/>
      <c r="CK374" s="46"/>
      <c r="CL374" s="46"/>
      <c r="CM374" s="46"/>
      <c r="CN374" s="46"/>
      <c r="CO374" s="46"/>
      <c r="CP374" s="46"/>
      <c r="CQ374" s="46"/>
      <c r="CR374" s="46"/>
      <c r="CS374" s="46"/>
    </row>
    <row r="375" spans="1:97" ht="15.75" customHeight="1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  <c r="BP375" s="46"/>
      <c r="BQ375" s="46"/>
      <c r="BR375" s="46"/>
      <c r="BS375" s="46"/>
      <c r="BT375" s="46"/>
      <c r="BU375" s="46"/>
      <c r="BV375" s="46"/>
      <c r="BW375" s="46"/>
      <c r="BX375" s="46"/>
      <c r="BY375" s="46"/>
      <c r="BZ375" s="46"/>
      <c r="CA375" s="46"/>
      <c r="CB375" s="46"/>
      <c r="CC375" s="46"/>
      <c r="CD375" s="46"/>
      <c r="CE375" s="46"/>
      <c r="CF375" s="46"/>
      <c r="CG375" s="46"/>
      <c r="CH375" s="46"/>
      <c r="CI375" s="46"/>
      <c r="CJ375" s="46"/>
      <c r="CK375" s="46"/>
      <c r="CL375" s="46"/>
      <c r="CM375" s="46"/>
      <c r="CN375" s="46"/>
      <c r="CO375" s="46"/>
      <c r="CP375" s="46"/>
      <c r="CQ375" s="46"/>
      <c r="CR375" s="46"/>
      <c r="CS375" s="46"/>
    </row>
    <row r="376" spans="1:97" ht="15.75" customHeight="1" x14ac:dyDescent="0.25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  <c r="BP376" s="46"/>
      <c r="BQ376" s="46"/>
      <c r="BR376" s="46"/>
      <c r="BS376" s="46"/>
      <c r="BT376" s="46"/>
      <c r="BU376" s="46"/>
      <c r="BV376" s="46"/>
      <c r="BW376" s="46"/>
      <c r="BX376" s="46"/>
      <c r="BY376" s="46"/>
      <c r="BZ376" s="46"/>
      <c r="CA376" s="46"/>
      <c r="CB376" s="46"/>
      <c r="CC376" s="46"/>
      <c r="CD376" s="46"/>
      <c r="CE376" s="46"/>
      <c r="CF376" s="46"/>
      <c r="CG376" s="46"/>
      <c r="CH376" s="46"/>
      <c r="CI376" s="46"/>
      <c r="CJ376" s="46"/>
      <c r="CK376" s="46"/>
      <c r="CL376" s="46"/>
      <c r="CM376" s="46"/>
      <c r="CN376" s="46"/>
      <c r="CO376" s="46"/>
      <c r="CP376" s="46"/>
      <c r="CQ376" s="46"/>
      <c r="CR376" s="46"/>
      <c r="CS376" s="46"/>
    </row>
    <row r="377" spans="1:97" ht="15.75" customHeight="1" x14ac:dyDescent="0.25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  <c r="BP377" s="46"/>
      <c r="BQ377" s="46"/>
      <c r="BR377" s="46"/>
      <c r="BS377" s="46"/>
      <c r="BT377" s="46"/>
      <c r="BU377" s="46"/>
      <c r="BV377" s="46"/>
      <c r="BW377" s="46"/>
      <c r="BX377" s="46"/>
      <c r="BY377" s="46"/>
      <c r="BZ377" s="46"/>
      <c r="CA377" s="46"/>
      <c r="CB377" s="46"/>
      <c r="CC377" s="46"/>
      <c r="CD377" s="46"/>
      <c r="CE377" s="46"/>
      <c r="CF377" s="46"/>
      <c r="CG377" s="46"/>
      <c r="CH377" s="46"/>
      <c r="CI377" s="46"/>
      <c r="CJ377" s="46"/>
      <c r="CK377" s="46"/>
      <c r="CL377" s="46"/>
      <c r="CM377" s="46"/>
      <c r="CN377" s="46"/>
      <c r="CO377" s="46"/>
      <c r="CP377" s="46"/>
      <c r="CQ377" s="46"/>
      <c r="CR377" s="46"/>
      <c r="CS377" s="46"/>
    </row>
    <row r="378" spans="1:97" ht="15.75" customHeight="1" x14ac:dyDescent="0.25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  <c r="BP378" s="46"/>
      <c r="BQ378" s="46"/>
      <c r="BR378" s="46"/>
      <c r="BS378" s="46"/>
      <c r="BT378" s="46"/>
      <c r="BU378" s="46"/>
      <c r="BV378" s="46"/>
      <c r="BW378" s="46"/>
      <c r="BX378" s="46"/>
      <c r="BY378" s="46"/>
      <c r="BZ378" s="46"/>
      <c r="CA378" s="46"/>
      <c r="CB378" s="46"/>
      <c r="CC378" s="46"/>
      <c r="CD378" s="46"/>
      <c r="CE378" s="46"/>
      <c r="CF378" s="46"/>
      <c r="CG378" s="46"/>
      <c r="CH378" s="46"/>
      <c r="CI378" s="46"/>
      <c r="CJ378" s="46"/>
      <c r="CK378" s="46"/>
      <c r="CL378" s="46"/>
      <c r="CM378" s="46"/>
      <c r="CN378" s="46"/>
      <c r="CO378" s="46"/>
      <c r="CP378" s="46"/>
      <c r="CQ378" s="46"/>
      <c r="CR378" s="46"/>
      <c r="CS378" s="46"/>
    </row>
    <row r="379" spans="1:97" ht="15.75" customHeight="1" x14ac:dyDescent="0.25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  <c r="BP379" s="46"/>
      <c r="BQ379" s="46"/>
      <c r="BR379" s="46"/>
      <c r="BS379" s="46"/>
      <c r="BT379" s="46"/>
      <c r="BU379" s="46"/>
      <c r="BV379" s="46"/>
      <c r="BW379" s="46"/>
      <c r="BX379" s="46"/>
      <c r="BY379" s="46"/>
      <c r="BZ379" s="46"/>
      <c r="CA379" s="46"/>
      <c r="CB379" s="46"/>
      <c r="CC379" s="46"/>
      <c r="CD379" s="46"/>
      <c r="CE379" s="46"/>
      <c r="CF379" s="46"/>
      <c r="CG379" s="46"/>
      <c r="CH379" s="46"/>
      <c r="CI379" s="46"/>
      <c r="CJ379" s="46"/>
      <c r="CK379" s="46"/>
      <c r="CL379" s="46"/>
      <c r="CM379" s="46"/>
      <c r="CN379" s="46"/>
      <c r="CO379" s="46"/>
      <c r="CP379" s="46"/>
      <c r="CQ379" s="46"/>
      <c r="CR379" s="46"/>
      <c r="CS379" s="46"/>
    </row>
    <row r="380" spans="1:97" ht="15.75" customHeight="1" x14ac:dyDescent="0.25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  <c r="BP380" s="46"/>
      <c r="BQ380" s="46"/>
      <c r="BR380" s="46"/>
      <c r="BS380" s="46"/>
      <c r="BT380" s="46"/>
      <c r="BU380" s="46"/>
      <c r="BV380" s="46"/>
      <c r="BW380" s="46"/>
      <c r="BX380" s="46"/>
      <c r="BY380" s="46"/>
      <c r="BZ380" s="46"/>
      <c r="CA380" s="46"/>
      <c r="CB380" s="46"/>
      <c r="CC380" s="46"/>
      <c r="CD380" s="46"/>
      <c r="CE380" s="46"/>
      <c r="CF380" s="46"/>
      <c r="CG380" s="46"/>
      <c r="CH380" s="46"/>
      <c r="CI380" s="46"/>
      <c r="CJ380" s="46"/>
      <c r="CK380" s="46"/>
      <c r="CL380" s="46"/>
      <c r="CM380" s="46"/>
      <c r="CN380" s="46"/>
      <c r="CO380" s="46"/>
      <c r="CP380" s="46"/>
      <c r="CQ380" s="46"/>
      <c r="CR380" s="46"/>
      <c r="CS380" s="46"/>
    </row>
    <row r="381" spans="1:97" ht="15.75" customHeight="1" x14ac:dyDescent="0.25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6"/>
      <c r="AO381" s="46"/>
      <c r="AP381" s="46"/>
      <c r="AQ381" s="46"/>
      <c r="AR381" s="46"/>
      <c r="AS381" s="46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  <c r="BP381" s="46"/>
      <c r="BQ381" s="46"/>
      <c r="BR381" s="46"/>
      <c r="BS381" s="46"/>
      <c r="BT381" s="46"/>
      <c r="BU381" s="46"/>
      <c r="BV381" s="46"/>
      <c r="BW381" s="46"/>
      <c r="BX381" s="46"/>
      <c r="BY381" s="46"/>
      <c r="BZ381" s="46"/>
      <c r="CA381" s="46"/>
      <c r="CB381" s="46"/>
      <c r="CC381" s="46"/>
      <c r="CD381" s="46"/>
      <c r="CE381" s="46"/>
      <c r="CF381" s="46"/>
      <c r="CG381" s="46"/>
      <c r="CH381" s="46"/>
      <c r="CI381" s="46"/>
      <c r="CJ381" s="46"/>
      <c r="CK381" s="46"/>
      <c r="CL381" s="46"/>
      <c r="CM381" s="46"/>
      <c r="CN381" s="46"/>
      <c r="CO381" s="46"/>
      <c r="CP381" s="46"/>
      <c r="CQ381" s="46"/>
      <c r="CR381" s="46"/>
      <c r="CS381" s="46"/>
    </row>
    <row r="382" spans="1:97" ht="15.75" customHeight="1" x14ac:dyDescent="0.25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  <c r="BP382" s="46"/>
      <c r="BQ382" s="46"/>
      <c r="BR382" s="46"/>
      <c r="BS382" s="46"/>
      <c r="BT382" s="46"/>
      <c r="BU382" s="46"/>
      <c r="BV382" s="46"/>
      <c r="BW382" s="46"/>
      <c r="BX382" s="46"/>
      <c r="BY382" s="46"/>
      <c r="BZ382" s="46"/>
      <c r="CA382" s="46"/>
      <c r="CB382" s="46"/>
      <c r="CC382" s="46"/>
      <c r="CD382" s="46"/>
      <c r="CE382" s="46"/>
      <c r="CF382" s="46"/>
      <c r="CG382" s="46"/>
      <c r="CH382" s="46"/>
      <c r="CI382" s="46"/>
      <c r="CJ382" s="46"/>
      <c r="CK382" s="46"/>
      <c r="CL382" s="46"/>
      <c r="CM382" s="46"/>
      <c r="CN382" s="46"/>
      <c r="CO382" s="46"/>
      <c r="CP382" s="46"/>
      <c r="CQ382" s="46"/>
      <c r="CR382" s="46"/>
      <c r="CS382" s="46"/>
    </row>
    <row r="383" spans="1:97" ht="15.75" customHeight="1" x14ac:dyDescent="0.25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6"/>
      <c r="AO383" s="46"/>
      <c r="AP383" s="46"/>
      <c r="AQ383" s="46"/>
      <c r="AR383" s="46"/>
      <c r="AS383" s="46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  <c r="BP383" s="46"/>
      <c r="BQ383" s="46"/>
      <c r="BR383" s="46"/>
      <c r="BS383" s="46"/>
      <c r="BT383" s="46"/>
      <c r="BU383" s="46"/>
      <c r="BV383" s="46"/>
      <c r="BW383" s="46"/>
      <c r="BX383" s="46"/>
      <c r="BY383" s="46"/>
      <c r="BZ383" s="46"/>
      <c r="CA383" s="46"/>
      <c r="CB383" s="46"/>
      <c r="CC383" s="46"/>
      <c r="CD383" s="46"/>
      <c r="CE383" s="46"/>
      <c r="CF383" s="46"/>
      <c r="CG383" s="46"/>
      <c r="CH383" s="46"/>
      <c r="CI383" s="46"/>
      <c r="CJ383" s="46"/>
      <c r="CK383" s="46"/>
      <c r="CL383" s="46"/>
      <c r="CM383" s="46"/>
      <c r="CN383" s="46"/>
      <c r="CO383" s="46"/>
      <c r="CP383" s="46"/>
      <c r="CQ383" s="46"/>
      <c r="CR383" s="46"/>
      <c r="CS383" s="46"/>
    </row>
    <row r="384" spans="1:97" ht="15.75" customHeight="1" x14ac:dyDescent="0.25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  <c r="BP384" s="46"/>
      <c r="BQ384" s="46"/>
      <c r="BR384" s="46"/>
      <c r="BS384" s="46"/>
      <c r="BT384" s="46"/>
      <c r="BU384" s="46"/>
      <c r="BV384" s="46"/>
      <c r="BW384" s="46"/>
      <c r="BX384" s="46"/>
      <c r="BY384" s="46"/>
      <c r="BZ384" s="46"/>
      <c r="CA384" s="46"/>
      <c r="CB384" s="46"/>
      <c r="CC384" s="46"/>
      <c r="CD384" s="46"/>
      <c r="CE384" s="46"/>
      <c r="CF384" s="46"/>
      <c r="CG384" s="46"/>
      <c r="CH384" s="46"/>
      <c r="CI384" s="46"/>
      <c r="CJ384" s="46"/>
      <c r="CK384" s="46"/>
      <c r="CL384" s="46"/>
      <c r="CM384" s="46"/>
      <c r="CN384" s="46"/>
      <c r="CO384" s="46"/>
      <c r="CP384" s="46"/>
      <c r="CQ384" s="46"/>
      <c r="CR384" s="46"/>
      <c r="CS384" s="46"/>
    </row>
    <row r="385" spans="1:97" ht="15.75" customHeight="1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/>
      <c r="AP385" s="46"/>
      <c r="AQ385" s="46"/>
      <c r="AR385" s="46"/>
      <c r="AS385" s="46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  <c r="BP385" s="46"/>
      <c r="BQ385" s="46"/>
      <c r="BR385" s="46"/>
      <c r="BS385" s="46"/>
      <c r="BT385" s="46"/>
      <c r="BU385" s="46"/>
      <c r="BV385" s="46"/>
      <c r="BW385" s="46"/>
      <c r="BX385" s="46"/>
      <c r="BY385" s="46"/>
      <c r="BZ385" s="46"/>
      <c r="CA385" s="46"/>
      <c r="CB385" s="46"/>
      <c r="CC385" s="46"/>
      <c r="CD385" s="46"/>
      <c r="CE385" s="46"/>
      <c r="CF385" s="46"/>
      <c r="CG385" s="46"/>
      <c r="CH385" s="46"/>
      <c r="CI385" s="46"/>
      <c r="CJ385" s="46"/>
      <c r="CK385" s="46"/>
      <c r="CL385" s="46"/>
      <c r="CM385" s="46"/>
      <c r="CN385" s="46"/>
      <c r="CO385" s="46"/>
      <c r="CP385" s="46"/>
      <c r="CQ385" s="46"/>
      <c r="CR385" s="46"/>
      <c r="CS385" s="46"/>
    </row>
    <row r="386" spans="1:97" ht="15.75" customHeight="1" x14ac:dyDescent="0.25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  <c r="AP386" s="46"/>
      <c r="AQ386" s="46"/>
      <c r="AR386" s="46"/>
      <c r="AS386" s="46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  <c r="BP386" s="46"/>
      <c r="BQ386" s="46"/>
      <c r="BR386" s="46"/>
      <c r="BS386" s="46"/>
      <c r="BT386" s="46"/>
      <c r="BU386" s="46"/>
      <c r="BV386" s="46"/>
      <c r="BW386" s="46"/>
      <c r="BX386" s="46"/>
      <c r="BY386" s="46"/>
      <c r="BZ386" s="46"/>
      <c r="CA386" s="46"/>
      <c r="CB386" s="46"/>
      <c r="CC386" s="46"/>
      <c r="CD386" s="46"/>
      <c r="CE386" s="46"/>
      <c r="CF386" s="46"/>
      <c r="CG386" s="46"/>
      <c r="CH386" s="46"/>
      <c r="CI386" s="46"/>
      <c r="CJ386" s="46"/>
      <c r="CK386" s="46"/>
      <c r="CL386" s="46"/>
      <c r="CM386" s="46"/>
      <c r="CN386" s="46"/>
      <c r="CO386" s="46"/>
      <c r="CP386" s="46"/>
      <c r="CQ386" s="46"/>
      <c r="CR386" s="46"/>
      <c r="CS386" s="46"/>
    </row>
    <row r="387" spans="1:97" ht="15.75" customHeight="1" x14ac:dyDescent="0.25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  <c r="AP387" s="46"/>
      <c r="AQ387" s="46"/>
      <c r="AR387" s="46"/>
      <c r="AS387" s="46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  <c r="BP387" s="46"/>
      <c r="BQ387" s="46"/>
      <c r="BR387" s="46"/>
      <c r="BS387" s="46"/>
      <c r="BT387" s="46"/>
      <c r="BU387" s="46"/>
      <c r="BV387" s="46"/>
      <c r="BW387" s="46"/>
      <c r="BX387" s="46"/>
      <c r="BY387" s="46"/>
      <c r="BZ387" s="46"/>
      <c r="CA387" s="46"/>
      <c r="CB387" s="46"/>
      <c r="CC387" s="46"/>
      <c r="CD387" s="46"/>
      <c r="CE387" s="46"/>
      <c r="CF387" s="46"/>
      <c r="CG387" s="46"/>
      <c r="CH387" s="46"/>
      <c r="CI387" s="46"/>
      <c r="CJ387" s="46"/>
      <c r="CK387" s="46"/>
      <c r="CL387" s="46"/>
      <c r="CM387" s="46"/>
      <c r="CN387" s="46"/>
      <c r="CO387" s="46"/>
      <c r="CP387" s="46"/>
      <c r="CQ387" s="46"/>
      <c r="CR387" s="46"/>
      <c r="CS387" s="46"/>
    </row>
    <row r="388" spans="1:97" ht="15.75" customHeight="1" x14ac:dyDescent="0.25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46"/>
      <c r="AM388" s="46"/>
      <c r="AN388" s="46"/>
      <c r="AO388" s="46"/>
      <c r="AP388" s="46"/>
      <c r="AQ388" s="46"/>
      <c r="AR388" s="46"/>
      <c r="AS388" s="46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  <c r="BP388" s="46"/>
      <c r="BQ388" s="46"/>
      <c r="BR388" s="46"/>
      <c r="BS388" s="46"/>
      <c r="BT388" s="46"/>
      <c r="BU388" s="46"/>
      <c r="BV388" s="46"/>
      <c r="BW388" s="46"/>
      <c r="BX388" s="46"/>
      <c r="BY388" s="46"/>
      <c r="BZ388" s="46"/>
      <c r="CA388" s="46"/>
      <c r="CB388" s="46"/>
      <c r="CC388" s="46"/>
      <c r="CD388" s="46"/>
      <c r="CE388" s="46"/>
      <c r="CF388" s="46"/>
      <c r="CG388" s="46"/>
      <c r="CH388" s="46"/>
      <c r="CI388" s="46"/>
      <c r="CJ388" s="46"/>
      <c r="CK388" s="46"/>
      <c r="CL388" s="46"/>
      <c r="CM388" s="46"/>
      <c r="CN388" s="46"/>
      <c r="CO388" s="46"/>
      <c r="CP388" s="46"/>
      <c r="CQ388" s="46"/>
      <c r="CR388" s="46"/>
      <c r="CS388" s="46"/>
    </row>
    <row r="389" spans="1:97" ht="15.75" customHeight="1" x14ac:dyDescent="0.2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6"/>
      <c r="CK389" s="46"/>
      <c r="CL389" s="46"/>
      <c r="CM389" s="46"/>
      <c r="CN389" s="46"/>
      <c r="CO389" s="46"/>
      <c r="CP389" s="46"/>
      <c r="CQ389" s="46"/>
      <c r="CR389" s="46"/>
      <c r="CS389" s="46"/>
    </row>
    <row r="390" spans="1:97" ht="15.75" customHeight="1" x14ac:dyDescent="0.25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  <c r="BP390" s="46"/>
      <c r="BQ390" s="46"/>
      <c r="BR390" s="46"/>
      <c r="BS390" s="46"/>
      <c r="BT390" s="46"/>
      <c r="BU390" s="46"/>
      <c r="BV390" s="46"/>
      <c r="BW390" s="46"/>
      <c r="BX390" s="46"/>
      <c r="BY390" s="46"/>
      <c r="BZ390" s="46"/>
      <c r="CA390" s="46"/>
      <c r="CB390" s="46"/>
      <c r="CC390" s="46"/>
      <c r="CD390" s="46"/>
      <c r="CE390" s="46"/>
      <c r="CF390" s="46"/>
      <c r="CG390" s="46"/>
      <c r="CH390" s="46"/>
      <c r="CI390" s="46"/>
      <c r="CJ390" s="46"/>
      <c r="CK390" s="46"/>
      <c r="CL390" s="46"/>
      <c r="CM390" s="46"/>
      <c r="CN390" s="46"/>
      <c r="CO390" s="46"/>
      <c r="CP390" s="46"/>
      <c r="CQ390" s="46"/>
      <c r="CR390" s="46"/>
      <c r="CS390" s="46"/>
    </row>
    <row r="391" spans="1:97" ht="15.75" customHeight="1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6"/>
      <c r="AO391" s="46"/>
      <c r="AP391" s="46"/>
      <c r="AQ391" s="46"/>
      <c r="AR391" s="46"/>
      <c r="AS391" s="46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  <c r="BP391" s="46"/>
      <c r="BQ391" s="46"/>
      <c r="BR391" s="46"/>
      <c r="BS391" s="46"/>
      <c r="BT391" s="46"/>
      <c r="BU391" s="46"/>
      <c r="BV391" s="46"/>
      <c r="BW391" s="46"/>
      <c r="BX391" s="46"/>
      <c r="BY391" s="46"/>
      <c r="BZ391" s="46"/>
      <c r="CA391" s="46"/>
      <c r="CB391" s="46"/>
      <c r="CC391" s="46"/>
      <c r="CD391" s="46"/>
      <c r="CE391" s="46"/>
      <c r="CF391" s="46"/>
      <c r="CG391" s="46"/>
      <c r="CH391" s="46"/>
      <c r="CI391" s="46"/>
      <c r="CJ391" s="46"/>
      <c r="CK391" s="46"/>
      <c r="CL391" s="46"/>
      <c r="CM391" s="46"/>
      <c r="CN391" s="46"/>
      <c r="CO391" s="46"/>
      <c r="CP391" s="46"/>
      <c r="CQ391" s="46"/>
      <c r="CR391" s="46"/>
      <c r="CS391" s="46"/>
    </row>
    <row r="392" spans="1:97" ht="15.75" customHeight="1" x14ac:dyDescent="0.25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/>
      <c r="AM392" s="46"/>
      <c r="AN392" s="46"/>
      <c r="AO392" s="46"/>
      <c r="AP392" s="46"/>
      <c r="AQ392" s="46"/>
      <c r="AR392" s="46"/>
      <c r="AS392" s="46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  <c r="BP392" s="46"/>
      <c r="BQ392" s="46"/>
      <c r="BR392" s="46"/>
      <c r="BS392" s="46"/>
      <c r="BT392" s="46"/>
      <c r="BU392" s="46"/>
      <c r="BV392" s="46"/>
      <c r="BW392" s="46"/>
      <c r="BX392" s="46"/>
      <c r="BY392" s="46"/>
      <c r="BZ392" s="46"/>
      <c r="CA392" s="46"/>
      <c r="CB392" s="46"/>
      <c r="CC392" s="46"/>
      <c r="CD392" s="46"/>
      <c r="CE392" s="46"/>
      <c r="CF392" s="46"/>
      <c r="CG392" s="46"/>
      <c r="CH392" s="46"/>
      <c r="CI392" s="46"/>
      <c r="CJ392" s="46"/>
      <c r="CK392" s="46"/>
      <c r="CL392" s="46"/>
      <c r="CM392" s="46"/>
      <c r="CN392" s="46"/>
      <c r="CO392" s="46"/>
      <c r="CP392" s="46"/>
      <c r="CQ392" s="46"/>
      <c r="CR392" s="46"/>
      <c r="CS392" s="46"/>
    </row>
    <row r="393" spans="1:97" ht="15.75" customHeight="1" x14ac:dyDescent="0.25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/>
      <c r="AQ393" s="46"/>
      <c r="AR393" s="46"/>
      <c r="AS393" s="46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  <c r="BP393" s="46"/>
      <c r="BQ393" s="46"/>
      <c r="BR393" s="46"/>
      <c r="BS393" s="46"/>
      <c r="BT393" s="46"/>
      <c r="BU393" s="46"/>
      <c r="BV393" s="46"/>
      <c r="BW393" s="46"/>
      <c r="BX393" s="46"/>
      <c r="BY393" s="46"/>
      <c r="BZ393" s="46"/>
      <c r="CA393" s="46"/>
      <c r="CB393" s="46"/>
      <c r="CC393" s="46"/>
      <c r="CD393" s="46"/>
      <c r="CE393" s="46"/>
      <c r="CF393" s="46"/>
      <c r="CG393" s="46"/>
      <c r="CH393" s="46"/>
      <c r="CI393" s="46"/>
      <c r="CJ393" s="46"/>
      <c r="CK393" s="46"/>
      <c r="CL393" s="46"/>
      <c r="CM393" s="46"/>
      <c r="CN393" s="46"/>
      <c r="CO393" s="46"/>
      <c r="CP393" s="46"/>
      <c r="CQ393" s="46"/>
      <c r="CR393" s="46"/>
      <c r="CS393" s="46"/>
    </row>
    <row r="394" spans="1:97" ht="15.75" customHeight="1" x14ac:dyDescent="0.25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  <c r="AP394" s="46"/>
      <c r="AQ394" s="46"/>
      <c r="AR394" s="46"/>
      <c r="AS394" s="46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  <c r="BP394" s="46"/>
      <c r="BQ394" s="46"/>
      <c r="BR394" s="46"/>
      <c r="BS394" s="46"/>
      <c r="BT394" s="46"/>
      <c r="BU394" s="46"/>
      <c r="BV394" s="46"/>
      <c r="BW394" s="46"/>
      <c r="BX394" s="46"/>
      <c r="BY394" s="46"/>
      <c r="BZ394" s="46"/>
      <c r="CA394" s="46"/>
      <c r="CB394" s="46"/>
      <c r="CC394" s="46"/>
      <c r="CD394" s="46"/>
      <c r="CE394" s="46"/>
      <c r="CF394" s="46"/>
      <c r="CG394" s="46"/>
      <c r="CH394" s="46"/>
      <c r="CI394" s="46"/>
      <c r="CJ394" s="46"/>
      <c r="CK394" s="46"/>
      <c r="CL394" s="46"/>
      <c r="CM394" s="46"/>
      <c r="CN394" s="46"/>
      <c r="CO394" s="46"/>
      <c r="CP394" s="46"/>
      <c r="CQ394" s="46"/>
      <c r="CR394" s="46"/>
      <c r="CS394" s="46"/>
    </row>
    <row r="395" spans="1:97" ht="15.75" customHeight="1" x14ac:dyDescent="0.2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6"/>
      <c r="AO395" s="46"/>
      <c r="AP395" s="46"/>
      <c r="AQ395" s="46"/>
      <c r="AR395" s="46"/>
      <c r="AS395" s="46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  <c r="BP395" s="46"/>
      <c r="BQ395" s="46"/>
      <c r="BR395" s="46"/>
      <c r="BS395" s="46"/>
      <c r="BT395" s="46"/>
      <c r="BU395" s="46"/>
      <c r="BV395" s="46"/>
      <c r="BW395" s="46"/>
      <c r="BX395" s="46"/>
      <c r="BY395" s="46"/>
      <c r="BZ395" s="46"/>
      <c r="CA395" s="46"/>
      <c r="CB395" s="46"/>
      <c r="CC395" s="46"/>
      <c r="CD395" s="46"/>
      <c r="CE395" s="46"/>
      <c r="CF395" s="46"/>
      <c r="CG395" s="46"/>
      <c r="CH395" s="46"/>
      <c r="CI395" s="46"/>
      <c r="CJ395" s="46"/>
      <c r="CK395" s="46"/>
      <c r="CL395" s="46"/>
      <c r="CM395" s="46"/>
      <c r="CN395" s="46"/>
      <c r="CO395" s="46"/>
      <c r="CP395" s="46"/>
      <c r="CQ395" s="46"/>
      <c r="CR395" s="46"/>
      <c r="CS395" s="46"/>
    </row>
    <row r="396" spans="1:97" ht="15.75" customHeight="1" x14ac:dyDescent="0.25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  <c r="AP396" s="46"/>
      <c r="AQ396" s="46"/>
      <c r="AR396" s="46"/>
      <c r="AS396" s="46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  <c r="BP396" s="46"/>
      <c r="BQ396" s="46"/>
      <c r="BR396" s="46"/>
      <c r="BS396" s="46"/>
      <c r="BT396" s="46"/>
      <c r="BU396" s="46"/>
      <c r="BV396" s="46"/>
      <c r="BW396" s="46"/>
      <c r="BX396" s="46"/>
      <c r="BY396" s="46"/>
      <c r="BZ396" s="46"/>
      <c r="CA396" s="46"/>
      <c r="CB396" s="46"/>
      <c r="CC396" s="46"/>
      <c r="CD396" s="46"/>
      <c r="CE396" s="46"/>
      <c r="CF396" s="46"/>
      <c r="CG396" s="46"/>
      <c r="CH396" s="46"/>
      <c r="CI396" s="46"/>
      <c r="CJ396" s="46"/>
      <c r="CK396" s="46"/>
      <c r="CL396" s="46"/>
      <c r="CM396" s="46"/>
      <c r="CN396" s="46"/>
      <c r="CO396" s="46"/>
      <c r="CP396" s="46"/>
      <c r="CQ396" s="46"/>
      <c r="CR396" s="46"/>
      <c r="CS396" s="46"/>
    </row>
    <row r="397" spans="1:97" ht="15.75" customHeight="1" x14ac:dyDescent="0.25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  <c r="BP397" s="46"/>
      <c r="BQ397" s="46"/>
      <c r="BR397" s="46"/>
      <c r="BS397" s="46"/>
      <c r="BT397" s="46"/>
      <c r="BU397" s="46"/>
      <c r="BV397" s="46"/>
      <c r="BW397" s="46"/>
      <c r="BX397" s="46"/>
      <c r="BY397" s="46"/>
      <c r="BZ397" s="46"/>
      <c r="CA397" s="46"/>
      <c r="CB397" s="46"/>
      <c r="CC397" s="46"/>
      <c r="CD397" s="46"/>
      <c r="CE397" s="46"/>
      <c r="CF397" s="46"/>
      <c r="CG397" s="46"/>
      <c r="CH397" s="46"/>
      <c r="CI397" s="46"/>
      <c r="CJ397" s="46"/>
      <c r="CK397" s="46"/>
      <c r="CL397" s="46"/>
      <c r="CM397" s="46"/>
      <c r="CN397" s="46"/>
      <c r="CO397" s="46"/>
      <c r="CP397" s="46"/>
      <c r="CQ397" s="46"/>
      <c r="CR397" s="46"/>
      <c r="CS397" s="46"/>
    </row>
    <row r="398" spans="1:97" ht="15.75" customHeight="1" x14ac:dyDescent="0.25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/>
      <c r="AN398" s="46"/>
      <c r="AO398" s="46"/>
      <c r="AP398" s="46"/>
      <c r="AQ398" s="46"/>
      <c r="AR398" s="46"/>
      <c r="AS398" s="46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  <c r="BP398" s="46"/>
      <c r="BQ398" s="46"/>
      <c r="BR398" s="46"/>
      <c r="BS398" s="46"/>
      <c r="BT398" s="46"/>
      <c r="BU398" s="46"/>
      <c r="BV398" s="46"/>
      <c r="BW398" s="46"/>
      <c r="BX398" s="46"/>
      <c r="BY398" s="46"/>
      <c r="BZ398" s="46"/>
      <c r="CA398" s="46"/>
      <c r="CB398" s="46"/>
      <c r="CC398" s="46"/>
      <c r="CD398" s="46"/>
      <c r="CE398" s="46"/>
      <c r="CF398" s="46"/>
      <c r="CG398" s="46"/>
      <c r="CH398" s="46"/>
      <c r="CI398" s="46"/>
      <c r="CJ398" s="46"/>
      <c r="CK398" s="46"/>
      <c r="CL398" s="46"/>
      <c r="CM398" s="46"/>
      <c r="CN398" s="46"/>
      <c r="CO398" s="46"/>
      <c r="CP398" s="46"/>
      <c r="CQ398" s="46"/>
      <c r="CR398" s="46"/>
      <c r="CS398" s="46"/>
    </row>
    <row r="399" spans="1:97" ht="15.75" customHeight="1" x14ac:dyDescent="0.25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6"/>
      <c r="AM399" s="46"/>
      <c r="AN399" s="46"/>
      <c r="AO399" s="46"/>
      <c r="AP399" s="46"/>
      <c r="AQ399" s="46"/>
      <c r="AR399" s="46"/>
      <c r="AS399" s="46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  <c r="BP399" s="46"/>
      <c r="BQ399" s="46"/>
      <c r="BR399" s="46"/>
      <c r="BS399" s="46"/>
      <c r="BT399" s="46"/>
      <c r="BU399" s="46"/>
      <c r="BV399" s="46"/>
      <c r="BW399" s="46"/>
      <c r="BX399" s="46"/>
      <c r="BY399" s="46"/>
      <c r="BZ399" s="46"/>
      <c r="CA399" s="46"/>
      <c r="CB399" s="46"/>
      <c r="CC399" s="46"/>
      <c r="CD399" s="46"/>
      <c r="CE399" s="46"/>
      <c r="CF399" s="46"/>
      <c r="CG399" s="46"/>
      <c r="CH399" s="46"/>
      <c r="CI399" s="46"/>
      <c r="CJ399" s="46"/>
      <c r="CK399" s="46"/>
      <c r="CL399" s="46"/>
      <c r="CM399" s="46"/>
      <c r="CN399" s="46"/>
      <c r="CO399" s="46"/>
      <c r="CP399" s="46"/>
      <c r="CQ399" s="46"/>
      <c r="CR399" s="46"/>
      <c r="CS399" s="46"/>
    </row>
    <row r="400" spans="1:97" ht="15.75" customHeight="1" x14ac:dyDescent="0.25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6"/>
      <c r="AO400" s="46"/>
      <c r="AP400" s="46"/>
      <c r="AQ400" s="46"/>
      <c r="AR400" s="46"/>
      <c r="AS400" s="46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  <c r="BP400" s="46"/>
      <c r="BQ400" s="46"/>
      <c r="BR400" s="46"/>
      <c r="BS400" s="46"/>
      <c r="BT400" s="46"/>
      <c r="BU400" s="46"/>
      <c r="BV400" s="46"/>
      <c r="BW400" s="46"/>
      <c r="BX400" s="46"/>
      <c r="BY400" s="46"/>
      <c r="BZ400" s="46"/>
      <c r="CA400" s="46"/>
      <c r="CB400" s="46"/>
      <c r="CC400" s="46"/>
      <c r="CD400" s="46"/>
      <c r="CE400" s="46"/>
      <c r="CF400" s="46"/>
      <c r="CG400" s="46"/>
      <c r="CH400" s="46"/>
      <c r="CI400" s="46"/>
      <c r="CJ400" s="46"/>
      <c r="CK400" s="46"/>
      <c r="CL400" s="46"/>
      <c r="CM400" s="46"/>
      <c r="CN400" s="46"/>
      <c r="CO400" s="46"/>
      <c r="CP400" s="46"/>
      <c r="CQ400" s="46"/>
      <c r="CR400" s="46"/>
      <c r="CS400" s="46"/>
    </row>
    <row r="401" spans="1:97" ht="15.75" customHeight="1" x14ac:dyDescent="0.25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/>
      <c r="AO401" s="46"/>
      <c r="AP401" s="46"/>
      <c r="AQ401" s="46"/>
      <c r="AR401" s="46"/>
      <c r="AS401" s="46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  <c r="BP401" s="46"/>
      <c r="BQ401" s="46"/>
      <c r="BR401" s="46"/>
      <c r="BS401" s="46"/>
      <c r="BT401" s="46"/>
      <c r="BU401" s="46"/>
      <c r="BV401" s="46"/>
      <c r="BW401" s="46"/>
      <c r="BX401" s="46"/>
      <c r="BY401" s="46"/>
      <c r="BZ401" s="46"/>
      <c r="CA401" s="46"/>
      <c r="CB401" s="46"/>
      <c r="CC401" s="46"/>
      <c r="CD401" s="46"/>
      <c r="CE401" s="46"/>
      <c r="CF401" s="46"/>
      <c r="CG401" s="46"/>
      <c r="CH401" s="46"/>
      <c r="CI401" s="46"/>
      <c r="CJ401" s="46"/>
      <c r="CK401" s="46"/>
      <c r="CL401" s="46"/>
      <c r="CM401" s="46"/>
      <c r="CN401" s="46"/>
      <c r="CO401" s="46"/>
      <c r="CP401" s="46"/>
      <c r="CQ401" s="46"/>
      <c r="CR401" s="46"/>
      <c r="CS401" s="46"/>
    </row>
    <row r="402" spans="1:97" ht="15.75" customHeight="1" x14ac:dyDescent="0.25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  <c r="BP402" s="46"/>
      <c r="BQ402" s="46"/>
      <c r="BR402" s="46"/>
      <c r="BS402" s="46"/>
      <c r="BT402" s="46"/>
      <c r="BU402" s="46"/>
      <c r="BV402" s="46"/>
      <c r="BW402" s="46"/>
      <c r="BX402" s="46"/>
      <c r="BY402" s="46"/>
      <c r="BZ402" s="46"/>
      <c r="CA402" s="46"/>
      <c r="CB402" s="46"/>
      <c r="CC402" s="46"/>
      <c r="CD402" s="46"/>
      <c r="CE402" s="46"/>
      <c r="CF402" s="46"/>
      <c r="CG402" s="46"/>
      <c r="CH402" s="46"/>
      <c r="CI402" s="46"/>
      <c r="CJ402" s="46"/>
      <c r="CK402" s="46"/>
      <c r="CL402" s="46"/>
      <c r="CM402" s="46"/>
      <c r="CN402" s="46"/>
      <c r="CO402" s="46"/>
      <c r="CP402" s="46"/>
      <c r="CQ402" s="46"/>
      <c r="CR402" s="46"/>
      <c r="CS402" s="46"/>
    </row>
    <row r="403" spans="1:97" ht="15.75" customHeight="1" x14ac:dyDescent="0.25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  <c r="AP403" s="46"/>
      <c r="AQ403" s="46"/>
      <c r="AR403" s="46"/>
      <c r="AS403" s="46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  <c r="BP403" s="46"/>
      <c r="BQ403" s="46"/>
      <c r="BR403" s="46"/>
      <c r="BS403" s="46"/>
      <c r="BT403" s="46"/>
      <c r="BU403" s="46"/>
      <c r="BV403" s="46"/>
      <c r="BW403" s="46"/>
      <c r="BX403" s="46"/>
      <c r="BY403" s="46"/>
      <c r="BZ403" s="46"/>
      <c r="CA403" s="46"/>
      <c r="CB403" s="46"/>
      <c r="CC403" s="46"/>
      <c r="CD403" s="46"/>
      <c r="CE403" s="46"/>
      <c r="CF403" s="46"/>
      <c r="CG403" s="46"/>
      <c r="CH403" s="46"/>
      <c r="CI403" s="46"/>
      <c r="CJ403" s="46"/>
      <c r="CK403" s="46"/>
      <c r="CL403" s="46"/>
      <c r="CM403" s="46"/>
      <c r="CN403" s="46"/>
      <c r="CO403" s="46"/>
      <c r="CP403" s="46"/>
      <c r="CQ403" s="46"/>
      <c r="CR403" s="46"/>
      <c r="CS403" s="46"/>
    </row>
    <row r="404" spans="1:97" ht="15.75" customHeight="1" x14ac:dyDescent="0.25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  <c r="BP404" s="46"/>
      <c r="BQ404" s="46"/>
      <c r="BR404" s="46"/>
      <c r="BS404" s="46"/>
      <c r="BT404" s="46"/>
      <c r="BU404" s="46"/>
      <c r="BV404" s="46"/>
      <c r="BW404" s="46"/>
      <c r="BX404" s="46"/>
      <c r="BY404" s="46"/>
      <c r="BZ404" s="46"/>
      <c r="CA404" s="46"/>
      <c r="CB404" s="46"/>
      <c r="CC404" s="46"/>
      <c r="CD404" s="46"/>
      <c r="CE404" s="46"/>
      <c r="CF404" s="46"/>
      <c r="CG404" s="46"/>
      <c r="CH404" s="46"/>
      <c r="CI404" s="46"/>
      <c r="CJ404" s="46"/>
      <c r="CK404" s="46"/>
      <c r="CL404" s="46"/>
      <c r="CM404" s="46"/>
      <c r="CN404" s="46"/>
      <c r="CO404" s="46"/>
      <c r="CP404" s="46"/>
      <c r="CQ404" s="46"/>
      <c r="CR404" s="46"/>
      <c r="CS404" s="46"/>
    </row>
    <row r="405" spans="1:97" ht="15.75" customHeight="1" x14ac:dyDescent="0.2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  <c r="BP405" s="46"/>
      <c r="BQ405" s="46"/>
      <c r="BR405" s="46"/>
      <c r="BS405" s="46"/>
      <c r="BT405" s="46"/>
      <c r="BU405" s="46"/>
      <c r="BV405" s="46"/>
      <c r="BW405" s="46"/>
      <c r="BX405" s="46"/>
      <c r="BY405" s="46"/>
      <c r="BZ405" s="46"/>
      <c r="CA405" s="46"/>
      <c r="CB405" s="46"/>
      <c r="CC405" s="46"/>
      <c r="CD405" s="46"/>
      <c r="CE405" s="46"/>
      <c r="CF405" s="46"/>
      <c r="CG405" s="46"/>
      <c r="CH405" s="46"/>
      <c r="CI405" s="46"/>
      <c r="CJ405" s="46"/>
      <c r="CK405" s="46"/>
      <c r="CL405" s="46"/>
      <c r="CM405" s="46"/>
      <c r="CN405" s="46"/>
      <c r="CO405" s="46"/>
      <c r="CP405" s="46"/>
      <c r="CQ405" s="46"/>
      <c r="CR405" s="46"/>
      <c r="CS405" s="46"/>
    </row>
    <row r="406" spans="1:97" ht="15.75" customHeight="1" x14ac:dyDescent="0.25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  <c r="BP406" s="46"/>
      <c r="BQ406" s="46"/>
      <c r="BR406" s="46"/>
      <c r="BS406" s="46"/>
      <c r="BT406" s="46"/>
      <c r="BU406" s="46"/>
      <c r="BV406" s="46"/>
      <c r="BW406" s="46"/>
      <c r="BX406" s="46"/>
      <c r="BY406" s="46"/>
      <c r="BZ406" s="46"/>
      <c r="CA406" s="46"/>
      <c r="CB406" s="46"/>
      <c r="CC406" s="46"/>
      <c r="CD406" s="46"/>
      <c r="CE406" s="46"/>
      <c r="CF406" s="46"/>
      <c r="CG406" s="46"/>
      <c r="CH406" s="46"/>
      <c r="CI406" s="46"/>
      <c r="CJ406" s="46"/>
      <c r="CK406" s="46"/>
      <c r="CL406" s="46"/>
      <c r="CM406" s="46"/>
      <c r="CN406" s="46"/>
      <c r="CO406" s="46"/>
      <c r="CP406" s="46"/>
      <c r="CQ406" s="46"/>
      <c r="CR406" s="46"/>
      <c r="CS406" s="46"/>
    </row>
    <row r="407" spans="1:97" ht="15.75" customHeight="1" x14ac:dyDescent="0.25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  <c r="BP407" s="46"/>
      <c r="BQ407" s="46"/>
      <c r="BR407" s="46"/>
      <c r="BS407" s="46"/>
      <c r="BT407" s="46"/>
      <c r="BU407" s="46"/>
      <c r="BV407" s="46"/>
      <c r="BW407" s="46"/>
      <c r="BX407" s="46"/>
      <c r="BY407" s="46"/>
      <c r="BZ407" s="46"/>
      <c r="CA407" s="46"/>
      <c r="CB407" s="46"/>
      <c r="CC407" s="46"/>
      <c r="CD407" s="46"/>
      <c r="CE407" s="46"/>
      <c r="CF407" s="46"/>
      <c r="CG407" s="46"/>
      <c r="CH407" s="46"/>
      <c r="CI407" s="46"/>
      <c r="CJ407" s="46"/>
      <c r="CK407" s="46"/>
      <c r="CL407" s="46"/>
      <c r="CM407" s="46"/>
      <c r="CN407" s="46"/>
      <c r="CO407" s="46"/>
      <c r="CP407" s="46"/>
      <c r="CQ407" s="46"/>
      <c r="CR407" s="46"/>
      <c r="CS407" s="46"/>
    </row>
    <row r="408" spans="1:97" ht="15.75" customHeight="1" x14ac:dyDescent="0.25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46"/>
      <c r="AM408" s="46"/>
      <c r="AN408" s="46"/>
      <c r="AO408" s="46"/>
      <c r="AP408" s="46"/>
      <c r="AQ408" s="46"/>
      <c r="AR408" s="46"/>
      <c r="AS408" s="46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  <c r="BP408" s="46"/>
      <c r="BQ408" s="46"/>
      <c r="BR408" s="46"/>
      <c r="BS408" s="46"/>
      <c r="BT408" s="46"/>
      <c r="BU408" s="46"/>
      <c r="BV408" s="46"/>
      <c r="BW408" s="46"/>
      <c r="BX408" s="46"/>
      <c r="BY408" s="46"/>
      <c r="BZ408" s="46"/>
      <c r="CA408" s="46"/>
      <c r="CB408" s="46"/>
      <c r="CC408" s="46"/>
      <c r="CD408" s="46"/>
      <c r="CE408" s="46"/>
      <c r="CF408" s="46"/>
      <c r="CG408" s="46"/>
      <c r="CH408" s="46"/>
      <c r="CI408" s="46"/>
      <c r="CJ408" s="46"/>
      <c r="CK408" s="46"/>
      <c r="CL408" s="46"/>
      <c r="CM408" s="46"/>
      <c r="CN408" s="46"/>
      <c r="CO408" s="46"/>
      <c r="CP408" s="46"/>
      <c r="CQ408" s="46"/>
      <c r="CR408" s="46"/>
      <c r="CS408" s="46"/>
    </row>
    <row r="409" spans="1:97" ht="15.75" customHeight="1" x14ac:dyDescent="0.25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  <c r="BP409" s="46"/>
      <c r="BQ409" s="46"/>
      <c r="BR409" s="46"/>
      <c r="BS409" s="46"/>
      <c r="BT409" s="46"/>
      <c r="BU409" s="46"/>
      <c r="BV409" s="46"/>
      <c r="BW409" s="46"/>
      <c r="BX409" s="46"/>
      <c r="BY409" s="46"/>
      <c r="BZ409" s="46"/>
      <c r="CA409" s="46"/>
      <c r="CB409" s="46"/>
      <c r="CC409" s="46"/>
      <c r="CD409" s="46"/>
      <c r="CE409" s="46"/>
      <c r="CF409" s="46"/>
      <c r="CG409" s="46"/>
      <c r="CH409" s="46"/>
      <c r="CI409" s="46"/>
      <c r="CJ409" s="46"/>
      <c r="CK409" s="46"/>
      <c r="CL409" s="46"/>
      <c r="CM409" s="46"/>
      <c r="CN409" s="46"/>
      <c r="CO409" s="46"/>
      <c r="CP409" s="46"/>
      <c r="CQ409" s="46"/>
      <c r="CR409" s="46"/>
      <c r="CS409" s="46"/>
    </row>
    <row r="410" spans="1:97" ht="15.75" customHeight="1" x14ac:dyDescent="0.25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  <c r="BP410" s="46"/>
      <c r="BQ410" s="46"/>
      <c r="BR410" s="46"/>
      <c r="BS410" s="46"/>
      <c r="BT410" s="46"/>
      <c r="BU410" s="46"/>
      <c r="BV410" s="46"/>
      <c r="BW410" s="46"/>
      <c r="BX410" s="46"/>
      <c r="BY410" s="46"/>
      <c r="BZ410" s="46"/>
      <c r="CA410" s="46"/>
      <c r="CB410" s="46"/>
      <c r="CC410" s="46"/>
      <c r="CD410" s="46"/>
      <c r="CE410" s="46"/>
      <c r="CF410" s="46"/>
      <c r="CG410" s="46"/>
      <c r="CH410" s="46"/>
      <c r="CI410" s="46"/>
      <c r="CJ410" s="46"/>
      <c r="CK410" s="46"/>
      <c r="CL410" s="46"/>
      <c r="CM410" s="46"/>
      <c r="CN410" s="46"/>
      <c r="CO410" s="46"/>
      <c r="CP410" s="46"/>
      <c r="CQ410" s="46"/>
      <c r="CR410" s="46"/>
      <c r="CS410" s="46"/>
    </row>
    <row r="411" spans="1:97" ht="15.75" customHeight="1" x14ac:dyDescent="0.25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6"/>
      <c r="AO411" s="46"/>
      <c r="AP411" s="46"/>
      <c r="AQ411" s="46"/>
      <c r="AR411" s="46"/>
      <c r="AS411" s="46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  <c r="BP411" s="46"/>
      <c r="BQ411" s="46"/>
      <c r="BR411" s="46"/>
      <c r="BS411" s="46"/>
      <c r="BT411" s="46"/>
      <c r="BU411" s="46"/>
      <c r="BV411" s="46"/>
      <c r="BW411" s="46"/>
      <c r="BX411" s="46"/>
      <c r="BY411" s="46"/>
      <c r="BZ411" s="46"/>
      <c r="CA411" s="46"/>
      <c r="CB411" s="46"/>
      <c r="CC411" s="46"/>
      <c r="CD411" s="46"/>
      <c r="CE411" s="46"/>
      <c r="CF411" s="46"/>
      <c r="CG411" s="46"/>
      <c r="CH411" s="46"/>
      <c r="CI411" s="46"/>
      <c r="CJ411" s="46"/>
      <c r="CK411" s="46"/>
      <c r="CL411" s="46"/>
      <c r="CM411" s="46"/>
      <c r="CN411" s="46"/>
      <c r="CO411" s="46"/>
      <c r="CP411" s="46"/>
      <c r="CQ411" s="46"/>
      <c r="CR411" s="46"/>
      <c r="CS411" s="46"/>
    </row>
    <row r="412" spans="1:97" ht="15.75" customHeight="1" x14ac:dyDescent="0.25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46"/>
      <c r="AM412" s="46"/>
      <c r="AN412" s="46"/>
      <c r="AO412" s="46"/>
      <c r="AP412" s="46"/>
      <c r="AQ412" s="46"/>
      <c r="AR412" s="46"/>
      <c r="AS412" s="46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  <c r="BP412" s="46"/>
      <c r="BQ412" s="46"/>
      <c r="BR412" s="46"/>
      <c r="BS412" s="46"/>
      <c r="BT412" s="46"/>
      <c r="BU412" s="46"/>
      <c r="BV412" s="46"/>
      <c r="BW412" s="46"/>
      <c r="BX412" s="46"/>
      <c r="BY412" s="46"/>
      <c r="BZ412" s="46"/>
      <c r="CA412" s="46"/>
      <c r="CB412" s="46"/>
      <c r="CC412" s="46"/>
      <c r="CD412" s="46"/>
      <c r="CE412" s="46"/>
      <c r="CF412" s="46"/>
      <c r="CG412" s="46"/>
      <c r="CH412" s="46"/>
      <c r="CI412" s="46"/>
      <c r="CJ412" s="46"/>
      <c r="CK412" s="46"/>
      <c r="CL412" s="46"/>
      <c r="CM412" s="46"/>
      <c r="CN412" s="46"/>
      <c r="CO412" s="46"/>
      <c r="CP412" s="46"/>
      <c r="CQ412" s="46"/>
      <c r="CR412" s="46"/>
      <c r="CS412" s="46"/>
    </row>
    <row r="413" spans="1:97" ht="15.75" customHeight="1" x14ac:dyDescent="0.25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46"/>
      <c r="AM413" s="46"/>
      <c r="AN413" s="46"/>
      <c r="AO413" s="46"/>
      <c r="AP413" s="46"/>
      <c r="AQ413" s="46"/>
      <c r="AR413" s="46"/>
      <c r="AS413" s="46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  <c r="BP413" s="46"/>
      <c r="BQ413" s="46"/>
      <c r="BR413" s="46"/>
      <c r="BS413" s="46"/>
      <c r="BT413" s="46"/>
      <c r="BU413" s="46"/>
      <c r="BV413" s="46"/>
      <c r="BW413" s="46"/>
      <c r="BX413" s="46"/>
      <c r="BY413" s="46"/>
      <c r="BZ413" s="46"/>
      <c r="CA413" s="46"/>
      <c r="CB413" s="46"/>
      <c r="CC413" s="46"/>
      <c r="CD413" s="46"/>
      <c r="CE413" s="46"/>
      <c r="CF413" s="46"/>
      <c r="CG413" s="46"/>
      <c r="CH413" s="46"/>
      <c r="CI413" s="46"/>
      <c r="CJ413" s="46"/>
      <c r="CK413" s="46"/>
      <c r="CL413" s="46"/>
      <c r="CM413" s="46"/>
      <c r="CN413" s="46"/>
      <c r="CO413" s="46"/>
      <c r="CP413" s="46"/>
      <c r="CQ413" s="46"/>
      <c r="CR413" s="46"/>
      <c r="CS413" s="46"/>
    </row>
    <row r="414" spans="1:97" ht="15.75" customHeight="1" x14ac:dyDescent="0.25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46"/>
      <c r="AM414" s="46"/>
      <c r="AN414" s="46"/>
      <c r="AO414" s="46"/>
      <c r="AP414" s="46"/>
      <c r="AQ414" s="46"/>
      <c r="AR414" s="46"/>
      <c r="AS414" s="46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  <c r="BP414" s="46"/>
      <c r="BQ414" s="46"/>
      <c r="BR414" s="46"/>
      <c r="BS414" s="46"/>
      <c r="BT414" s="46"/>
      <c r="BU414" s="46"/>
      <c r="BV414" s="46"/>
      <c r="BW414" s="46"/>
      <c r="BX414" s="46"/>
      <c r="BY414" s="46"/>
      <c r="BZ414" s="46"/>
      <c r="CA414" s="46"/>
      <c r="CB414" s="46"/>
      <c r="CC414" s="46"/>
      <c r="CD414" s="46"/>
      <c r="CE414" s="46"/>
      <c r="CF414" s="46"/>
      <c r="CG414" s="46"/>
      <c r="CH414" s="46"/>
      <c r="CI414" s="46"/>
      <c r="CJ414" s="46"/>
      <c r="CK414" s="46"/>
      <c r="CL414" s="46"/>
      <c r="CM414" s="46"/>
      <c r="CN414" s="46"/>
      <c r="CO414" s="46"/>
      <c r="CP414" s="46"/>
      <c r="CQ414" s="46"/>
      <c r="CR414" s="46"/>
      <c r="CS414" s="46"/>
    </row>
    <row r="415" spans="1:97" ht="15.75" customHeight="1" x14ac:dyDescent="0.2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46"/>
      <c r="AM415" s="46"/>
      <c r="AN415" s="46"/>
      <c r="AO415" s="46"/>
      <c r="AP415" s="46"/>
      <c r="AQ415" s="46"/>
      <c r="AR415" s="46"/>
      <c r="AS415" s="46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  <c r="BP415" s="46"/>
      <c r="BQ415" s="46"/>
      <c r="BR415" s="46"/>
      <c r="BS415" s="46"/>
      <c r="BT415" s="46"/>
      <c r="BU415" s="46"/>
      <c r="BV415" s="46"/>
      <c r="BW415" s="46"/>
      <c r="BX415" s="46"/>
      <c r="BY415" s="46"/>
      <c r="BZ415" s="46"/>
      <c r="CA415" s="46"/>
      <c r="CB415" s="46"/>
      <c r="CC415" s="46"/>
      <c r="CD415" s="46"/>
      <c r="CE415" s="46"/>
      <c r="CF415" s="46"/>
      <c r="CG415" s="46"/>
      <c r="CH415" s="46"/>
      <c r="CI415" s="46"/>
      <c r="CJ415" s="46"/>
      <c r="CK415" s="46"/>
      <c r="CL415" s="46"/>
      <c r="CM415" s="46"/>
      <c r="CN415" s="46"/>
      <c r="CO415" s="46"/>
      <c r="CP415" s="46"/>
      <c r="CQ415" s="46"/>
      <c r="CR415" s="46"/>
      <c r="CS415" s="46"/>
    </row>
    <row r="416" spans="1:97" ht="15.75" customHeight="1" x14ac:dyDescent="0.25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46"/>
      <c r="AL416" s="46"/>
      <c r="AM416" s="46"/>
      <c r="AN416" s="46"/>
      <c r="AO416" s="46"/>
      <c r="AP416" s="46"/>
      <c r="AQ416" s="46"/>
      <c r="AR416" s="46"/>
      <c r="AS416" s="46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  <c r="BP416" s="46"/>
      <c r="BQ416" s="46"/>
      <c r="BR416" s="46"/>
      <c r="BS416" s="46"/>
      <c r="BT416" s="46"/>
      <c r="BU416" s="46"/>
      <c r="BV416" s="46"/>
      <c r="BW416" s="46"/>
      <c r="BX416" s="46"/>
      <c r="BY416" s="46"/>
      <c r="BZ416" s="46"/>
      <c r="CA416" s="46"/>
      <c r="CB416" s="46"/>
      <c r="CC416" s="46"/>
      <c r="CD416" s="46"/>
      <c r="CE416" s="46"/>
      <c r="CF416" s="46"/>
      <c r="CG416" s="46"/>
      <c r="CH416" s="46"/>
      <c r="CI416" s="46"/>
      <c r="CJ416" s="46"/>
      <c r="CK416" s="46"/>
      <c r="CL416" s="46"/>
      <c r="CM416" s="46"/>
      <c r="CN416" s="46"/>
      <c r="CO416" s="46"/>
      <c r="CP416" s="46"/>
      <c r="CQ416" s="46"/>
      <c r="CR416" s="46"/>
      <c r="CS416" s="46"/>
    </row>
    <row r="417" spans="1:97" ht="15.75" customHeight="1" x14ac:dyDescent="0.25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6"/>
      <c r="AM417" s="46"/>
      <c r="AN417" s="46"/>
      <c r="AO417" s="46"/>
      <c r="AP417" s="46"/>
      <c r="AQ417" s="46"/>
      <c r="AR417" s="46"/>
      <c r="AS417" s="46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  <c r="CC417" s="46"/>
      <c r="CD417" s="46"/>
      <c r="CE417" s="46"/>
      <c r="CF417" s="46"/>
      <c r="CG417" s="46"/>
      <c r="CH417" s="46"/>
      <c r="CI417" s="46"/>
      <c r="CJ417" s="46"/>
      <c r="CK417" s="46"/>
      <c r="CL417" s="46"/>
      <c r="CM417" s="46"/>
      <c r="CN417" s="46"/>
      <c r="CO417" s="46"/>
      <c r="CP417" s="46"/>
      <c r="CQ417" s="46"/>
      <c r="CR417" s="46"/>
      <c r="CS417" s="46"/>
    </row>
    <row r="418" spans="1:97" ht="15.75" customHeight="1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/>
      <c r="AM418" s="46"/>
      <c r="AN418" s="46"/>
      <c r="AO418" s="46"/>
      <c r="AP418" s="46"/>
      <c r="AQ418" s="46"/>
      <c r="AR418" s="46"/>
      <c r="AS418" s="46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  <c r="BP418" s="46"/>
      <c r="BQ418" s="46"/>
      <c r="BR418" s="46"/>
      <c r="BS418" s="46"/>
      <c r="BT418" s="46"/>
      <c r="BU418" s="46"/>
      <c r="BV418" s="46"/>
      <c r="BW418" s="46"/>
      <c r="BX418" s="46"/>
      <c r="BY418" s="46"/>
      <c r="BZ418" s="46"/>
      <c r="CA418" s="46"/>
      <c r="CB418" s="46"/>
      <c r="CC418" s="46"/>
      <c r="CD418" s="46"/>
      <c r="CE418" s="46"/>
      <c r="CF418" s="46"/>
      <c r="CG418" s="46"/>
      <c r="CH418" s="46"/>
      <c r="CI418" s="46"/>
      <c r="CJ418" s="46"/>
      <c r="CK418" s="46"/>
      <c r="CL418" s="46"/>
      <c r="CM418" s="46"/>
      <c r="CN418" s="46"/>
      <c r="CO418" s="46"/>
      <c r="CP418" s="46"/>
      <c r="CQ418" s="46"/>
      <c r="CR418" s="46"/>
      <c r="CS418" s="46"/>
    </row>
    <row r="419" spans="1:97" ht="15.75" customHeight="1" x14ac:dyDescent="0.25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46"/>
      <c r="AL419" s="46"/>
      <c r="AM419" s="46"/>
      <c r="AN419" s="46"/>
      <c r="AO419" s="46"/>
      <c r="AP419" s="46"/>
      <c r="AQ419" s="46"/>
      <c r="AR419" s="46"/>
      <c r="AS419" s="46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  <c r="BP419" s="46"/>
      <c r="BQ419" s="46"/>
      <c r="BR419" s="46"/>
      <c r="BS419" s="46"/>
      <c r="BT419" s="46"/>
      <c r="BU419" s="46"/>
      <c r="BV419" s="46"/>
      <c r="BW419" s="46"/>
      <c r="BX419" s="46"/>
      <c r="BY419" s="46"/>
      <c r="BZ419" s="46"/>
      <c r="CA419" s="46"/>
      <c r="CB419" s="46"/>
      <c r="CC419" s="46"/>
      <c r="CD419" s="46"/>
      <c r="CE419" s="46"/>
      <c r="CF419" s="46"/>
      <c r="CG419" s="46"/>
      <c r="CH419" s="46"/>
      <c r="CI419" s="46"/>
      <c r="CJ419" s="46"/>
      <c r="CK419" s="46"/>
      <c r="CL419" s="46"/>
      <c r="CM419" s="46"/>
      <c r="CN419" s="46"/>
      <c r="CO419" s="46"/>
      <c r="CP419" s="46"/>
      <c r="CQ419" s="46"/>
      <c r="CR419" s="46"/>
      <c r="CS419" s="46"/>
    </row>
    <row r="420" spans="1:97" ht="15.75" customHeight="1" x14ac:dyDescent="0.25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46"/>
      <c r="AM420" s="46"/>
      <c r="AN420" s="46"/>
      <c r="AO420" s="46"/>
      <c r="AP420" s="46"/>
      <c r="AQ420" s="46"/>
      <c r="AR420" s="46"/>
      <c r="AS420" s="46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  <c r="BP420" s="46"/>
      <c r="BQ420" s="46"/>
      <c r="BR420" s="46"/>
      <c r="BS420" s="46"/>
      <c r="BT420" s="46"/>
      <c r="BU420" s="46"/>
      <c r="BV420" s="46"/>
      <c r="BW420" s="46"/>
      <c r="BX420" s="46"/>
      <c r="BY420" s="46"/>
      <c r="BZ420" s="46"/>
      <c r="CA420" s="46"/>
      <c r="CB420" s="46"/>
      <c r="CC420" s="46"/>
      <c r="CD420" s="46"/>
      <c r="CE420" s="46"/>
      <c r="CF420" s="46"/>
      <c r="CG420" s="46"/>
      <c r="CH420" s="46"/>
      <c r="CI420" s="46"/>
      <c r="CJ420" s="46"/>
      <c r="CK420" s="46"/>
      <c r="CL420" s="46"/>
      <c r="CM420" s="46"/>
      <c r="CN420" s="46"/>
      <c r="CO420" s="46"/>
      <c r="CP420" s="46"/>
      <c r="CQ420" s="46"/>
      <c r="CR420" s="46"/>
      <c r="CS420" s="46"/>
    </row>
    <row r="421" spans="1:97" ht="15.75" customHeight="1" x14ac:dyDescent="0.25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/>
      <c r="AM421" s="46"/>
      <c r="AN421" s="46"/>
      <c r="AO421" s="46"/>
      <c r="AP421" s="46"/>
      <c r="AQ421" s="46"/>
      <c r="AR421" s="46"/>
      <c r="AS421" s="46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  <c r="BP421" s="46"/>
      <c r="BQ421" s="46"/>
      <c r="BR421" s="46"/>
      <c r="BS421" s="46"/>
      <c r="BT421" s="46"/>
      <c r="BU421" s="46"/>
      <c r="BV421" s="46"/>
      <c r="BW421" s="46"/>
      <c r="BX421" s="46"/>
      <c r="BY421" s="46"/>
      <c r="BZ421" s="46"/>
      <c r="CA421" s="46"/>
      <c r="CB421" s="46"/>
      <c r="CC421" s="46"/>
      <c r="CD421" s="46"/>
      <c r="CE421" s="46"/>
      <c r="CF421" s="46"/>
      <c r="CG421" s="46"/>
      <c r="CH421" s="46"/>
      <c r="CI421" s="46"/>
      <c r="CJ421" s="46"/>
      <c r="CK421" s="46"/>
      <c r="CL421" s="46"/>
      <c r="CM421" s="46"/>
      <c r="CN421" s="46"/>
      <c r="CO421" s="46"/>
      <c r="CP421" s="46"/>
      <c r="CQ421" s="46"/>
      <c r="CR421" s="46"/>
      <c r="CS421" s="46"/>
    </row>
    <row r="422" spans="1:97" ht="15.75" customHeight="1" x14ac:dyDescent="0.25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  <c r="BP422" s="46"/>
      <c r="BQ422" s="46"/>
      <c r="BR422" s="46"/>
      <c r="BS422" s="46"/>
      <c r="BT422" s="46"/>
      <c r="BU422" s="46"/>
      <c r="BV422" s="46"/>
      <c r="BW422" s="46"/>
      <c r="BX422" s="46"/>
      <c r="BY422" s="46"/>
      <c r="BZ422" s="46"/>
      <c r="CA422" s="46"/>
      <c r="CB422" s="46"/>
      <c r="CC422" s="46"/>
      <c r="CD422" s="46"/>
      <c r="CE422" s="46"/>
      <c r="CF422" s="46"/>
      <c r="CG422" s="46"/>
      <c r="CH422" s="46"/>
      <c r="CI422" s="46"/>
      <c r="CJ422" s="46"/>
      <c r="CK422" s="46"/>
      <c r="CL422" s="46"/>
      <c r="CM422" s="46"/>
      <c r="CN422" s="46"/>
      <c r="CO422" s="46"/>
      <c r="CP422" s="46"/>
      <c r="CQ422" s="46"/>
      <c r="CR422" s="46"/>
      <c r="CS422" s="46"/>
    </row>
    <row r="423" spans="1:97" ht="15.75" customHeight="1" x14ac:dyDescent="0.25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46"/>
      <c r="AM423" s="46"/>
      <c r="AN423" s="46"/>
      <c r="AO423" s="46"/>
      <c r="AP423" s="46"/>
      <c r="AQ423" s="46"/>
      <c r="AR423" s="46"/>
      <c r="AS423" s="46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  <c r="BP423" s="46"/>
      <c r="BQ423" s="46"/>
      <c r="BR423" s="46"/>
      <c r="BS423" s="46"/>
      <c r="BT423" s="46"/>
      <c r="BU423" s="46"/>
      <c r="BV423" s="46"/>
      <c r="BW423" s="46"/>
      <c r="BX423" s="46"/>
      <c r="BY423" s="46"/>
      <c r="BZ423" s="46"/>
      <c r="CA423" s="46"/>
      <c r="CB423" s="46"/>
      <c r="CC423" s="46"/>
      <c r="CD423" s="46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</row>
    <row r="424" spans="1:97" ht="15.75" customHeight="1" x14ac:dyDescent="0.25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46"/>
      <c r="AM424" s="46"/>
      <c r="AN424" s="46"/>
      <c r="AO424" s="46"/>
      <c r="AP424" s="46"/>
      <c r="AQ424" s="46"/>
      <c r="AR424" s="46"/>
      <c r="AS424" s="46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  <c r="BP424" s="46"/>
      <c r="BQ424" s="46"/>
      <c r="BR424" s="46"/>
      <c r="BS424" s="46"/>
      <c r="BT424" s="46"/>
      <c r="BU424" s="46"/>
      <c r="BV424" s="46"/>
      <c r="BW424" s="46"/>
      <c r="BX424" s="46"/>
      <c r="BY424" s="46"/>
      <c r="BZ424" s="46"/>
      <c r="CA424" s="46"/>
      <c r="CB424" s="46"/>
      <c r="CC424" s="46"/>
      <c r="CD424" s="46"/>
      <c r="CE424" s="46"/>
      <c r="CF424" s="46"/>
      <c r="CG424" s="46"/>
      <c r="CH424" s="46"/>
      <c r="CI424" s="46"/>
      <c r="CJ424" s="46"/>
      <c r="CK424" s="46"/>
      <c r="CL424" s="46"/>
      <c r="CM424" s="46"/>
      <c r="CN424" s="46"/>
      <c r="CO424" s="46"/>
      <c r="CP424" s="46"/>
      <c r="CQ424" s="46"/>
      <c r="CR424" s="46"/>
      <c r="CS424" s="46"/>
    </row>
    <row r="425" spans="1:97" ht="15.75" customHeight="1" x14ac:dyDescent="0.2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46"/>
      <c r="AM425" s="46"/>
      <c r="AN425" s="46"/>
      <c r="AO425" s="46"/>
      <c r="AP425" s="46"/>
      <c r="AQ425" s="46"/>
      <c r="AR425" s="46"/>
      <c r="AS425" s="46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  <c r="BP425" s="46"/>
      <c r="BQ425" s="46"/>
      <c r="BR425" s="46"/>
      <c r="BS425" s="46"/>
      <c r="BT425" s="46"/>
      <c r="BU425" s="46"/>
      <c r="BV425" s="46"/>
      <c r="BW425" s="46"/>
      <c r="BX425" s="46"/>
      <c r="BY425" s="46"/>
      <c r="BZ425" s="46"/>
      <c r="CA425" s="46"/>
      <c r="CB425" s="46"/>
      <c r="CC425" s="46"/>
      <c r="CD425" s="46"/>
      <c r="CE425" s="46"/>
      <c r="CF425" s="46"/>
      <c r="CG425" s="46"/>
      <c r="CH425" s="46"/>
      <c r="CI425" s="46"/>
      <c r="CJ425" s="46"/>
      <c r="CK425" s="46"/>
      <c r="CL425" s="46"/>
      <c r="CM425" s="46"/>
      <c r="CN425" s="46"/>
      <c r="CO425" s="46"/>
      <c r="CP425" s="46"/>
      <c r="CQ425" s="46"/>
      <c r="CR425" s="46"/>
      <c r="CS425" s="46"/>
    </row>
    <row r="426" spans="1:97" ht="15.75" customHeight="1" x14ac:dyDescent="0.25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6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  <c r="BP426" s="46"/>
      <c r="BQ426" s="46"/>
      <c r="BR426" s="46"/>
      <c r="BS426" s="46"/>
      <c r="BT426" s="46"/>
      <c r="BU426" s="46"/>
      <c r="BV426" s="46"/>
      <c r="BW426" s="46"/>
      <c r="BX426" s="46"/>
      <c r="BY426" s="46"/>
      <c r="BZ426" s="46"/>
      <c r="CA426" s="46"/>
      <c r="CB426" s="46"/>
      <c r="CC426" s="46"/>
      <c r="CD426" s="46"/>
      <c r="CE426" s="46"/>
      <c r="CF426" s="46"/>
      <c r="CG426" s="46"/>
      <c r="CH426" s="46"/>
      <c r="CI426" s="46"/>
      <c r="CJ426" s="46"/>
      <c r="CK426" s="46"/>
      <c r="CL426" s="46"/>
      <c r="CM426" s="46"/>
      <c r="CN426" s="46"/>
      <c r="CO426" s="46"/>
      <c r="CP426" s="46"/>
      <c r="CQ426" s="46"/>
      <c r="CR426" s="46"/>
      <c r="CS426" s="46"/>
    </row>
    <row r="427" spans="1:97" ht="15.75" customHeight="1" x14ac:dyDescent="0.25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/>
      <c r="AM427" s="46"/>
      <c r="AN427" s="46"/>
      <c r="AO427" s="46"/>
      <c r="AP427" s="46"/>
      <c r="AQ427" s="46"/>
      <c r="AR427" s="46"/>
      <c r="AS427" s="46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  <c r="BP427" s="46"/>
      <c r="BQ427" s="46"/>
      <c r="BR427" s="46"/>
      <c r="BS427" s="46"/>
      <c r="BT427" s="46"/>
      <c r="BU427" s="46"/>
      <c r="BV427" s="46"/>
      <c r="BW427" s="46"/>
      <c r="BX427" s="46"/>
      <c r="BY427" s="46"/>
      <c r="BZ427" s="46"/>
      <c r="CA427" s="46"/>
      <c r="CB427" s="46"/>
      <c r="CC427" s="46"/>
      <c r="CD427" s="46"/>
      <c r="CE427" s="46"/>
      <c r="CF427" s="46"/>
      <c r="CG427" s="46"/>
      <c r="CH427" s="46"/>
      <c r="CI427" s="46"/>
      <c r="CJ427" s="46"/>
      <c r="CK427" s="46"/>
      <c r="CL427" s="46"/>
      <c r="CM427" s="46"/>
      <c r="CN427" s="46"/>
      <c r="CO427" s="46"/>
      <c r="CP427" s="46"/>
      <c r="CQ427" s="46"/>
      <c r="CR427" s="46"/>
      <c r="CS427" s="46"/>
    </row>
    <row r="428" spans="1:97" ht="15.75" customHeight="1" x14ac:dyDescent="0.2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6"/>
      <c r="AM428" s="46"/>
      <c r="AN428" s="46"/>
      <c r="AO428" s="46"/>
      <c r="AP428" s="46"/>
      <c r="AQ428" s="46"/>
      <c r="AR428" s="46"/>
      <c r="AS428" s="46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  <c r="BP428" s="46"/>
      <c r="BQ428" s="46"/>
      <c r="BR428" s="46"/>
      <c r="BS428" s="46"/>
      <c r="BT428" s="46"/>
      <c r="BU428" s="46"/>
      <c r="BV428" s="46"/>
      <c r="BW428" s="46"/>
      <c r="BX428" s="46"/>
      <c r="BY428" s="46"/>
      <c r="BZ428" s="46"/>
      <c r="CA428" s="46"/>
      <c r="CB428" s="46"/>
      <c r="CC428" s="46"/>
      <c r="CD428" s="46"/>
      <c r="CE428" s="46"/>
      <c r="CF428" s="46"/>
      <c r="CG428" s="46"/>
      <c r="CH428" s="46"/>
      <c r="CI428" s="46"/>
      <c r="CJ428" s="46"/>
      <c r="CK428" s="46"/>
      <c r="CL428" s="46"/>
      <c r="CM428" s="46"/>
      <c r="CN428" s="46"/>
      <c r="CO428" s="46"/>
      <c r="CP428" s="46"/>
      <c r="CQ428" s="46"/>
      <c r="CR428" s="46"/>
      <c r="CS428" s="46"/>
    </row>
    <row r="429" spans="1:97" ht="15.75" customHeight="1" x14ac:dyDescent="0.2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6"/>
      <c r="AM429" s="46"/>
      <c r="AN429" s="46"/>
      <c r="AO429" s="46"/>
      <c r="AP429" s="46"/>
      <c r="AQ429" s="46"/>
      <c r="AR429" s="46"/>
      <c r="AS429" s="46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  <c r="BP429" s="46"/>
      <c r="BQ429" s="46"/>
      <c r="BR429" s="46"/>
      <c r="BS429" s="46"/>
      <c r="BT429" s="46"/>
      <c r="BU429" s="46"/>
      <c r="BV429" s="46"/>
      <c r="BW429" s="46"/>
      <c r="BX429" s="46"/>
      <c r="BY429" s="46"/>
      <c r="BZ429" s="46"/>
      <c r="CA429" s="46"/>
      <c r="CB429" s="46"/>
      <c r="CC429" s="46"/>
      <c r="CD429" s="46"/>
      <c r="CE429" s="46"/>
      <c r="CF429" s="46"/>
      <c r="CG429" s="46"/>
      <c r="CH429" s="46"/>
      <c r="CI429" s="46"/>
      <c r="CJ429" s="46"/>
      <c r="CK429" s="46"/>
      <c r="CL429" s="46"/>
      <c r="CM429" s="46"/>
      <c r="CN429" s="46"/>
      <c r="CO429" s="46"/>
      <c r="CP429" s="46"/>
      <c r="CQ429" s="46"/>
      <c r="CR429" s="46"/>
      <c r="CS429" s="46"/>
    </row>
    <row r="430" spans="1:97" ht="15.75" customHeight="1" x14ac:dyDescent="0.2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J430" s="46"/>
      <c r="AK430" s="46"/>
      <c r="AL430" s="46"/>
      <c r="AM430" s="46"/>
      <c r="AN430" s="46"/>
      <c r="AO430" s="46"/>
      <c r="AP430" s="46"/>
      <c r="AQ430" s="46"/>
      <c r="AR430" s="46"/>
      <c r="AS430" s="46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  <c r="BP430" s="46"/>
      <c r="BQ430" s="46"/>
      <c r="BR430" s="46"/>
      <c r="BS430" s="46"/>
      <c r="BT430" s="46"/>
      <c r="BU430" s="46"/>
      <c r="BV430" s="46"/>
      <c r="BW430" s="46"/>
      <c r="BX430" s="46"/>
      <c r="BY430" s="46"/>
      <c r="BZ430" s="46"/>
      <c r="CA430" s="46"/>
      <c r="CB430" s="46"/>
      <c r="CC430" s="46"/>
      <c r="CD430" s="46"/>
      <c r="CE430" s="46"/>
      <c r="CF430" s="46"/>
      <c r="CG430" s="46"/>
      <c r="CH430" s="46"/>
      <c r="CI430" s="46"/>
      <c r="CJ430" s="46"/>
      <c r="CK430" s="46"/>
      <c r="CL430" s="46"/>
      <c r="CM430" s="46"/>
      <c r="CN430" s="46"/>
      <c r="CO430" s="46"/>
      <c r="CP430" s="46"/>
      <c r="CQ430" s="46"/>
      <c r="CR430" s="46"/>
      <c r="CS430" s="46"/>
    </row>
    <row r="431" spans="1:97" ht="15.75" customHeight="1" x14ac:dyDescent="0.25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J431" s="46"/>
      <c r="AK431" s="46"/>
      <c r="AL431" s="46"/>
      <c r="AM431" s="46"/>
      <c r="AN431" s="46"/>
      <c r="AO431" s="46"/>
      <c r="AP431" s="46"/>
      <c r="AQ431" s="46"/>
      <c r="AR431" s="46"/>
      <c r="AS431" s="46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  <c r="BP431" s="46"/>
      <c r="BQ431" s="46"/>
      <c r="BR431" s="46"/>
      <c r="BS431" s="46"/>
      <c r="BT431" s="46"/>
      <c r="BU431" s="46"/>
      <c r="BV431" s="46"/>
      <c r="BW431" s="46"/>
      <c r="BX431" s="46"/>
      <c r="BY431" s="46"/>
      <c r="BZ431" s="46"/>
      <c r="CA431" s="46"/>
      <c r="CB431" s="46"/>
      <c r="CC431" s="46"/>
      <c r="CD431" s="46"/>
      <c r="CE431" s="46"/>
      <c r="CF431" s="46"/>
      <c r="CG431" s="46"/>
      <c r="CH431" s="46"/>
      <c r="CI431" s="46"/>
      <c r="CJ431" s="46"/>
      <c r="CK431" s="46"/>
      <c r="CL431" s="46"/>
      <c r="CM431" s="46"/>
      <c r="CN431" s="46"/>
      <c r="CO431" s="46"/>
      <c r="CP431" s="46"/>
      <c r="CQ431" s="46"/>
      <c r="CR431" s="46"/>
      <c r="CS431" s="46"/>
    </row>
    <row r="432" spans="1:97" ht="15.75" customHeight="1" x14ac:dyDescent="0.25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J432" s="46"/>
      <c r="AK432" s="46"/>
      <c r="AL432" s="46"/>
      <c r="AM432" s="46"/>
      <c r="AN432" s="46"/>
      <c r="AO432" s="46"/>
      <c r="AP432" s="46"/>
      <c r="AQ432" s="46"/>
      <c r="AR432" s="46"/>
      <c r="AS432" s="46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  <c r="BP432" s="46"/>
      <c r="BQ432" s="46"/>
      <c r="BR432" s="46"/>
      <c r="BS432" s="46"/>
      <c r="BT432" s="46"/>
      <c r="BU432" s="46"/>
      <c r="BV432" s="46"/>
      <c r="BW432" s="46"/>
      <c r="BX432" s="46"/>
      <c r="BY432" s="46"/>
      <c r="BZ432" s="46"/>
      <c r="CA432" s="46"/>
      <c r="CB432" s="46"/>
      <c r="CC432" s="46"/>
      <c r="CD432" s="46"/>
      <c r="CE432" s="46"/>
      <c r="CF432" s="46"/>
      <c r="CG432" s="46"/>
      <c r="CH432" s="46"/>
      <c r="CI432" s="46"/>
      <c r="CJ432" s="46"/>
      <c r="CK432" s="46"/>
      <c r="CL432" s="46"/>
      <c r="CM432" s="46"/>
      <c r="CN432" s="46"/>
      <c r="CO432" s="46"/>
      <c r="CP432" s="46"/>
      <c r="CQ432" s="46"/>
      <c r="CR432" s="46"/>
      <c r="CS432" s="46"/>
    </row>
    <row r="433" spans="1:97" ht="15.75" customHeight="1" x14ac:dyDescent="0.2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/>
      <c r="AM433" s="46"/>
      <c r="AN433" s="46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  <c r="BP433" s="46"/>
      <c r="BQ433" s="46"/>
      <c r="BR433" s="46"/>
      <c r="BS433" s="46"/>
      <c r="BT433" s="46"/>
      <c r="BU433" s="46"/>
      <c r="BV433" s="46"/>
      <c r="BW433" s="46"/>
      <c r="BX433" s="46"/>
      <c r="BY433" s="46"/>
      <c r="BZ433" s="46"/>
      <c r="CA433" s="46"/>
      <c r="CB433" s="46"/>
      <c r="CC433" s="46"/>
      <c r="CD433" s="46"/>
      <c r="CE433" s="46"/>
      <c r="CF433" s="46"/>
      <c r="CG433" s="46"/>
      <c r="CH433" s="46"/>
      <c r="CI433" s="46"/>
      <c r="CJ433" s="46"/>
      <c r="CK433" s="46"/>
      <c r="CL433" s="46"/>
      <c r="CM433" s="46"/>
      <c r="CN433" s="46"/>
      <c r="CO433" s="46"/>
      <c r="CP433" s="46"/>
      <c r="CQ433" s="46"/>
      <c r="CR433" s="46"/>
      <c r="CS433" s="46"/>
    </row>
    <row r="434" spans="1:97" ht="15.75" customHeight="1" x14ac:dyDescent="0.2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  <c r="BP434" s="46"/>
      <c r="BQ434" s="46"/>
      <c r="BR434" s="46"/>
      <c r="BS434" s="46"/>
      <c r="BT434" s="46"/>
      <c r="BU434" s="46"/>
      <c r="BV434" s="46"/>
      <c r="BW434" s="46"/>
      <c r="BX434" s="46"/>
      <c r="BY434" s="46"/>
      <c r="BZ434" s="46"/>
      <c r="CA434" s="46"/>
      <c r="CB434" s="46"/>
      <c r="CC434" s="46"/>
      <c r="CD434" s="46"/>
      <c r="CE434" s="46"/>
      <c r="CF434" s="46"/>
      <c r="CG434" s="46"/>
      <c r="CH434" s="46"/>
      <c r="CI434" s="46"/>
      <c r="CJ434" s="46"/>
      <c r="CK434" s="46"/>
      <c r="CL434" s="46"/>
      <c r="CM434" s="46"/>
      <c r="CN434" s="46"/>
      <c r="CO434" s="46"/>
      <c r="CP434" s="46"/>
      <c r="CQ434" s="46"/>
      <c r="CR434" s="46"/>
      <c r="CS434" s="46"/>
    </row>
    <row r="435" spans="1:97" ht="15.75" customHeight="1" x14ac:dyDescent="0.2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6"/>
      <c r="AO435" s="46"/>
      <c r="AP435" s="46"/>
      <c r="AQ435" s="46"/>
      <c r="AR435" s="46"/>
      <c r="AS435" s="46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  <c r="BP435" s="46"/>
      <c r="BQ435" s="46"/>
      <c r="BR435" s="46"/>
      <c r="BS435" s="46"/>
      <c r="BT435" s="46"/>
      <c r="BU435" s="46"/>
      <c r="BV435" s="46"/>
      <c r="BW435" s="46"/>
      <c r="BX435" s="46"/>
      <c r="BY435" s="46"/>
      <c r="BZ435" s="46"/>
      <c r="CA435" s="46"/>
      <c r="CB435" s="46"/>
      <c r="CC435" s="46"/>
      <c r="CD435" s="46"/>
      <c r="CE435" s="46"/>
      <c r="CF435" s="46"/>
      <c r="CG435" s="46"/>
      <c r="CH435" s="46"/>
      <c r="CI435" s="46"/>
      <c r="CJ435" s="46"/>
      <c r="CK435" s="46"/>
      <c r="CL435" s="46"/>
      <c r="CM435" s="46"/>
      <c r="CN435" s="46"/>
      <c r="CO435" s="46"/>
      <c r="CP435" s="46"/>
      <c r="CQ435" s="46"/>
      <c r="CR435" s="46"/>
      <c r="CS435" s="46"/>
    </row>
    <row r="436" spans="1:97" ht="15.75" customHeight="1" x14ac:dyDescent="0.2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  <c r="BP436" s="46"/>
      <c r="BQ436" s="46"/>
      <c r="BR436" s="46"/>
      <c r="BS436" s="46"/>
      <c r="BT436" s="46"/>
      <c r="BU436" s="46"/>
      <c r="BV436" s="46"/>
      <c r="BW436" s="46"/>
      <c r="BX436" s="46"/>
      <c r="BY436" s="46"/>
      <c r="BZ436" s="46"/>
      <c r="CA436" s="46"/>
      <c r="CB436" s="46"/>
      <c r="CC436" s="46"/>
      <c r="CD436" s="46"/>
      <c r="CE436" s="46"/>
      <c r="CF436" s="46"/>
      <c r="CG436" s="46"/>
      <c r="CH436" s="46"/>
      <c r="CI436" s="46"/>
      <c r="CJ436" s="46"/>
      <c r="CK436" s="46"/>
      <c r="CL436" s="46"/>
      <c r="CM436" s="46"/>
      <c r="CN436" s="46"/>
      <c r="CO436" s="46"/>
      <c r="CP436" s="46"/>
      <c r="CQ436" s="46"/>
      <c r="CR436" s="46"/>
      <c r="CS436" s="46"/>
    </row>
    <row r="437" spans="1:97" ht="15.75" customHeight="1" x14ac:dyDescent="0.2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  <c r="BP437" s="46"/>
      <c r="BQ437" s="46"/>
      <c r="BR437" s="46"/>
      <c r="BS437" s="46"/>
      <c r="BT437" s="46"/>
      <c r="BU437" s="46"/>
      <c r="BV437" s="46"/>
      <c r="BW437" s="46"/>
      <c r="BX437" s="46"/>
      <c r="BY437" s="46"/>
      <c r="BZ437" s="46"/>
      <c r="CA437" s="46"/>
      <c r="CB437" s="46"/>
      <c r="CC437" s="46"/>
      <c r="CD437" s="46"/>
      <c r="CE437" s="46"/>
      <c r="CF437" s="46"/>
      <c r="CG437" s="46"/>
      <c r="CH437" s="46"/>
      <c r="CI437" s="46"/>
      <c r="CJ437" s="46"/>
      <c r="CK437" s="46"/>
      <c r="CL437" s="46"/>
      <c r="CM437" s="46"/>
      <c r="CN437" s="46"/>
      <c r="CO437" s="46"/>
      <c r="CP437" s="46"/>
      <c r="CQ437" s="46"/>
      <c r="CR437" s="46"/>
      <c r="CS437" s="46"/>
    </row>
    <row r="438" spans="1:97" ht="15.75" customHeight="1" x14ac:dyDescent="0.2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  <c r="BP438" s="46"/>
      <c r="BQ438" s="46"/>
      <c r="BR438" s="46"/>
      <c r="BS438" s="46"/>
      <c r="BT438" s="46"/>
      <c r="BU438" s="46"/>
      <c r="BV438" s="46"/>
      <c r="BW438" s="46"/>
      <c r="BX438" s="46"/>
      <c r="BY438" s="46"/>
      <c r="BZ438" s="46"/>
      <c r="CA438" s="46"/>
      <c r="CB438" s="46"/>
      <c r="CC438" s="46"/>
      <c r="CD438" s="46"/>
      <c r="CE438" s="46"/>
      <c r="CF438" s="46"/>
      <c r="CG438" s="46"/>
      <c r="CH438" s="46"/>
      <c r="CI438" s="46"/>
      <c r="CJ438" s="46"/>
      <c r="CK438" s="46"/>
      <c r="CL438" s="46"/>
      <c r="CM438" s="46"/>
      <c r="CN438" s="46"/>
      <c r="CO438" s="46"/>
      <c r="CP438" s="46"/>
      <c r="CQ438" s="46"/>
      <c r="CR438" s="46"/>
      <c r="CS438" s="46"/>
    </row>
    <row r="439" spans="1:97" ht="15.75" customHeight="1" x14ac:dyDescent="0.2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/>
      <c r="AM439" s="46"/>
      <c r="AN439" s="46"/>
      <c r="AO439" s="46"/>
      <c r="AP439" s="46"/>
      <c r="AQ439" s="46"/>
      <c r="AR439" s="46"/>
      <c r="AS439" s="46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  <c r="BP439" s="46"/>
      <c r="BQ439" s="46"/>
      <c r="BR439" s="46"/>
      <c r="BS439" s="46"/>
      <c r="BT439" s="46"/>
      <c r="BU439" s="46"/>
      <c r="BV439" s="46"/>
      <c r="BW439" s="46"/>
      <c r="BX439" s="46"/>
      <c r="BY439" s="46"/>
      <c r="BZ439" s="46"/>
      <c r="CA439" s="46"/>
      <c r="CB439" s="46"/>
      <c r="CC439" s="46"/>
      <c r="CD439" s="46"/>
      <c r="CE439" s="46"/>
      <c r="CF439" s="46"/>
      <c r="CG439" s="46"/>
      <c r="CH439" s="46"/>
      <c r="CI439" s="46"/>
      <c r="CJ439" s="46"/>
      <c r="CK439" s="46"/>
      <c r="CL439" s="46"/>
      <c r="CM439" s="46"/>
      <c r="CN439" s="46"/>
      <c r="CO439" s="46"/>
      <c r="CP439" s="46"/>
      <c r="CQ439" s="46"/>
      <c r="CR439" s="46"/>
      <c r="CS439" s="46"/>
    </row>
    <row r="440" spans="1:97" ht="15.75" customHeight="1" x14ac:dyDescent="0.2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6"/>
      <c r="AM440" s="46"/>
      <c r="AN440" s="46"/>
      <c r="AO440" s="46"/>
      <c r="AP440" s="46"/>
      <c r="AQ440" s="46"/>
      <c r="AR440" s="46"/>
      <c r="AS440" s="46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  <c r="BP440" s="46"/>
      <c r="BQ440" s="46"/>
      <c r="BR440" s="46"/>
      <c r="BS440" s="46"/>
      <c r="BT440" s="46"/>
      <c r="BU440" s="46"/>
      <c r="BV440" s="46"/>
      <c r="BW440" s="46"/>
      <c r="BX440" s="46"/>
      <c r="BY440" s="46"/>
      <c r="BZ440" s="46"/>
      <c r="CA440" s="46"/>
      <c r="CB440" s="46"/>
      <c r="CC440" s="46"/>
      <c r="CD440" s="46"/>
      <c r="CE440" s="46"/>
      <c r="CF440" s="46"/>
      <c r="CG440" s="46"/>
      <c r="CH440" s="46"/>
      <c r="CI440" s="46"/>
      <c r="CJ440" s="46"/>
      <c r="CK440" s="46"/>
      <c r="CL440" s="46"/>
      <c r="CM440" s="46"/>
      <c r="CN440" s="46"/>
      <c r="CO440" s="46"/>
      <c r="CP440" s="46"/>
      <c r="CQ440" s="46"/>
      <c r="CR440" s="46"/>
      <c r="CS440" s="46"/>
    </row>
    <row r="441" spans="1:97" ht="15.75" customHeight="1" x14ac:dyDescent="0.2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  <c r="BP441" s="46"/>
      <c r="BQ441" s="46"/>
      <c r="BR441" s="46"/>
      <c r="BS441" s="46"/>
      <c r="BT441" s="46"/>
      <c r="BU441" s="46"/>
      <c r="BV441" s="46"/>
      <c r="BW441" s="46"/>
      <c r="BX441" s="46"/>
      <c r="BY441" s="46"/>
      <c r="BZ441" s="46"/>
      <c r="CA441" s="46"/>
      <c r="CB441" s="46"/>
      <c r="CC441" s="46"/>
      <c r="CD441" s="46"/>
      <c r="CE441" s="46"/>
      <c r="CF441" s="46"/>
      <c r="CG441" s="46"/>
      <c r="CH441" s="46"/>
      <c r="CI441" s="46"/>
      <c r="CJ441" s="46"/>
      <c r="CK441" s="46"/>
      <c r="CL441" s="46"/>
      <c r="CM441" s="46"/>
      <c r="CN441" s="46"/>
      <c r="CO441" s="46"/>
      <c r="CP441" s="46"/>
      <c r="CQ441" s="46"/>
      <c r="CR441" s="46"/>
      <c r="CS441" s="46"/>
    </row>
    <row r="442" spans="1:97" ht="15.75" customHeight="1" x14ac:dyDescent="0.2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/>
      <c r="AM442" s="46"/>
      <c r="AN442" s="46"/>
      <c r="AO442" s="46"/>
      <c r="AP442" s="46"/>
      <c r="AQ442" s="46"/>
      <c r="AR442" s="46"/>
      <c r="AS442" s="46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  <c r="BP442" s="46"/>
      <c r="BQ442" s="46"/>
      <c r="BR442" s="46"/>
      <c r="BS442" s="46"/>
      <c r="BT442" s="46"/>
      <c r="BU442" s="46"/>
      <c r="BV442" s="46"/>
      <c r="BW442" s="46"/>
      <c r="BX442" s="46"/>
      <c r="BY442" s="46"/>
      <c r="BZ442" s="46"/>
      <c r="CA442" s="46"/>
      <c r="CB442" s="46"/>
      <c r="CC442" s="46"/>
      <c r="CD442" s="46"/>
      <c r="CE442" s="46"/>
      <c r="CF442" s="46"/>
      <c r="CG442" s="46"/>
      <c r="CH442" s="46"/>
      <c r="CI442" s="46"/>
      <c r="CJ442" s="46"/>
      <c r="CK442" s="46"/>
      <c r="CL442" s="46"/>
      <c r="CM442" s="46"/>
      <c r="CN442" s="46"/>
      <c r="CO442" s="46"/>
      <c r="CP442" s="46"/>
      <c r="CQ442" s="46"/>
      <c r="CR442" s="46"/>
      <c r="CS442" s="46"/>
    </row>
    <row r="443" spans="1:97" ht="15.75" customHeight="1" x14ac:dyDescent="0.2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6"/>
      <c r="AM443" s="46"/>
      <c r="AN443" s="46"/>
      <c r="AO443" s="46"/>
      <c r="AP443" s="46"/>
      <c r="AQ443" s="46"/>
      <c r="AR443" s="46"/>
      <c r="AS443" s="46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  <c r="BP443" s="46"/>
      <c r="BQ443" s="46"/>
      <c r="BR443" s="46"/>
      <c r="BS443" s="46"/>
      <c r="BT443" s="46"/>
      <c r="BU443" s="46"/>
      <c r="BV443" s="46"/>
      <c r="BW443" s="46"/>
      <c r="BX443" s="46"/>
      <c r="BY443" s="46"/>
      <c r="BZ443" s="46"/>
      <c r="CA443" s="46"/>
      <c r="CB443" s="46"/>
      <c r="CC443" s="46"/>
      <c r="CD443" s="46"/>
      <c r="CE443" s="46"/>
      <c r="CF443" s="46"/>
      <c r="CG443" s="46"/>
      <c r="CH443" s="46"/>
      <c r="CI443" s="46"/>
      <c r="CJ443" s="46"/>
      <c r="CK443" s="46"/>
      <c r="CL443" s="46"/>
      <c r="CM443" s="46"/>
      <c r="CN443" s="46"/>
      <c r="CO443" s="46"/>
      <c r="CP443" s="46"/>
      <c r="CQ443" s="46"/>
      <c r="CR443" s="46"/>
      <c r="CS443" s="46"/>
    </row>
    <row r="444" spans="1:97" ht="15.75" customHeight="1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6"/>
      <c r="AM444" s="46"/>
      <c r="AN444" s="46"/>
      <c r="AO444" s="46"/>
      <c r="AP444" s="46"/>
      <c r="AQ444" s="46"/>
      <c r="AR444" s="46"/>
      <c r="AS444" s="46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  <c r="BP444" s="46"/>
      <c r="BQ444" s="46"/>
      <c r="BR444" s="46"/>
      <c r="BS444" s="46"/>
      <c r="BT444" s="46"/>
      <c r="BU444" s="46"/>
      <c r="BV444" s="46"/>
      <c r="BW444" s="46"/>
      <c r="BX444" s="46"/>
      <c r="BY444" s="46"/>
      <c r="BZ444" s="46"/>
      <c r="CA444" s="46"/>
      <c r="CB444" s="46"/>
      <c r="CC444" s="46"/>
      <c r="CD444" s="46"/>
      <c r="CE444" s="46"/>
      <c r="CF444" s="46"/>
      <c r="CG444" s="46"/>
      <c r="CH444" s="46"/>
      <c r="CI444" s="46"/>
      <c r="CJ444" s="46"/>
      <c r="CK444" s="46"/>
      <c r="CL444" s="46"/>
      <c r="CM444" s="46"/>
      <c r="CN444" s="46"/>
      <c r="CO444" s="46"/>
      <c r="CP444" s="46"/>
      <c r="CQ444" s="46"/>
      <c r="CR444" s="46"/>
      <c r="CS444" s="46"/>
    </row>
    <row r="445" spans="1:97" ht="15.75" customHeight="1" x14ac:dyDescent="0.2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/>
      <c r="AM445" s="46"/>
      <c r="AN445" s="46"/>
      <c r="AO445" s="46"/>
      <c r="AP445" s="46"/>
      <c r="AQ445" s="46"/>
      <c r="AR445" s="46"/>
      <c r="AS445" s="46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  <c r="BP445" s="46"/>
      <c r="BQ445" s="46"/>
      <c r="BR445" s="46"/>
      <c r="BS445" s="46"/>
      <c r="BT445" s="46"/>
      <c r="BU445" s="46"/>
      <c r="BV445" s="46"/>
      <c r="BW445" s="46"/>
      <c r="BX445" s="46"/>
      <c r="BY445" s="46"/>
      <c r="BZ445" s="46"/>
      <c r="CA445" s="46"/>
      <c r="CB445" s="46"/>
      <c r="CC445" s="46"/>
      <c r="CD445" s="46"/>
      <c r="CE445" s="46"/>
      <c r="CF445" s="46"/>
      <c r="CG445" s="46"/>
      <c r="CH445" s="46"/>
      <c r="CI445" s="46"/>
      <c r="CJ445" s="46"/>
      <c r="CK445" s="46"/>
      <c r="CL445" s="46"/>
      <c r="CM445" s="46"/>
      <c r="CN445" s="46"/>
      <c r="CO445" s="46"/>
      <c r="CP445" s="46"/>
      <c r="CQ445" s="46"/>
      <c r="CR445" s="46"/>
      <c r="CS445" s="46"/>
    </row>
    <row r="446" spans="1:97" ht="15.75" customHeight="1" x14ac:dyDescent="0.2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6"/>
      <c r="CK446" s="46"/>
      <c r="CL446" s="46"/>
      <c r="CM446" s="46"/>
      <c r="CN446" s="46"/>
      <c r="CO446" s="46"/>
      <c r="CP446" s="46"/>
      <c r="CQ446" s="46"/>
      <c r="CR446" s="46"/>
      <c r="CS446" s="46"/>
    </row>
    <row r="447" spans="1:97" ht="15.75" customHeight="1" x14ac:dyDescent="0.2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6"/>
      <c r="AM447" s="46"/>
      <c r="AN447" s="46"/>
      <c r="AO447" s="46"/>
      <c r="AP447" s="46"/>
      <c r="AQ447" s="46"/>
      <c r="AR447" s="46"/>
      <c r="AS447" s="46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  <c r="BP447" s="46"/>
      <c r="BQ447" s="46"/>
      <c r="BR447" s="46"/>
      <c r="BS447" s="46"/>
      <c r="BT447" s="46"/>
      <c r="BU447" s="46"/>
      <c r="BV447" s="46"/>
      <c r="BW447" s="46"/>
      <c r="BX447" s="46"/>
      <c r="BY447" s="46"/>
      <c r="BZ447" s="46"/>
      <c r="CA447" s="46"/>
      <c r="CB447" s="46"/>
      <c r="CC447" s="46"/>
      <c r="CD447" s="46"/>
      <c r="CE447" s="46"/>
      <c r="CF447" s="46"/>
      <c r="CG447" s="46"/>
      <c r="CH447" s="46"/>
      <c r="CI447" s="46"/>
      <c r="CJ447" s="46"/>
      <c r="CK447" s="46"/>
      <c r="CL447" s="46"/>
      <c r="CM447" s="46"/>
      <c r="CN447" s="46"/>
      <c r="CO447" s="46"/>
      <c r="CP447" s="46"/>
      <c r="CQ447" s="46"/>
      <c r="CR447" s="46"/>
      <c r="CS447" s="46"/>
    </row>
    <row r="448" spans="1:97" ht="15.75" customHeight="1" x14ac:dyDescent="0.2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/>
      <c r="AM448" s="46"/>
      <c r="AN448" s="46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  <c r="BP448" s="46"/>
      <c r="BQ448" s="46"/>
      <c r="BR448" s="46"/>
      <c r="BS448" s="46"/>
      <c r="BT448" s="46"/>
      <c r="BU448" s="46"/>
      <c r="BV448" s="46"/>
      <c r="BW448" s="46"/>
      <c r="BX448" s="46"/>
      <c r="BY448" s="46"/>
      <c r="BZ448" s="46"/>
      <c r="CA448" s="46"/>
      <c r="CB448" s="46"/>
      <c r="CC448" s="46"/>
      <c r="CD448" s="46"/>
      <c r="CE448" s="46"/>
      <c r="CF448" s="46"/>
      <c r="CG448" s="46"/>
      <c r="CH448" s="46"/>
      <c r="CI448" s="46"/>
      <c r="CJ448" s="46"/>
      <c r="CK448" s="46"/>
      <c r="CL448" s="46"/>
      <c r="CM448" s="46"/>
      <c r="CN448" s="46"/>
      <c r="CO448" s="46"/>
      <c r="CP448" s="46"/>
      <c r="CQ448" s="46"/>
      <c r="CR448" s="46"/>
      <c r="CS448" s="46"/>
    </row>
    <row r="449" spans="1:97" ht="15.75" customHeight="1" x14ac:dyDescent="0.2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6"/>
      <c r="AL449" s="46"/>
      <c r="AM449" s="46"/>
      <c r="AN449" s="46"/>
      <c r="AO449" s="46"/>
      <c r="AP449" s="46"/>
      <c r="AQ449" s="46"/>
      <c r="AR449" s="46"/>
      <c r="AS449" s="46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  <c r="BP449" s="46"/>
      <c r="BQ449" s="46"/>
      <c r="BR449" s="46"/>
      <c r="BS449" s="46"/>
      <c r="BT449" s="46"/>
      <c r="BU449" s="46"/>
      <c r="BV449" s="46"/>
      <c r="BW449" s="46"/>
      <c r="BX449" s="46"/>
      <c r="BY449" s="46"/>
      <c r="BZ449" s="46"/>
      <c r="CA449" s="46"/>
      <c r="CB449" s="46"/>
      <c r="CC449" s="46"/>
      <c r="CD449" s="46"/>
      <c r="CE449" s="46"/>
      <c r="CF449" s="46"/>
      <c r="CG449" s="46"/>
      <c r="CH449" s="46"/>
      <c r="CI449" s="46"/>
      <c r="CJ449" s="46"/>
      <c r="CK449" s="46"/>
      <c r="CL449" s="46"/>
      <c r="CM449" s="46"/>
      <c r="CN449" s="46"/>
      <c r="CO449" s="46"/>
      <c r="CP449" s="46"/>
      <c r="CQ449" s="46"/>
      <c r="CR449" s="46"/>
      <c r="CS449" s="46"/>
    </row>
    <row r="450" spans="1:97" ht="15.75" customHeight="1" x14ac:dyDescent="0.2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6"/>
      <c r="AM450" s="46"/>
      <c r="AN450" s="46"/>
      <c r="AO450" s="46"/>
      <c r="AP450" s="46"/>
      <c r="AQ450" s="46"/>
      <c r="AR450" s="46"/>
      <c r="AS450" s="46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  <c r="BP450" s="46"/>
      <c r="BQ450" s="46"/>
      <c r="BR450" s="46"/>
      <c r="BS450" s="46"/>
      <c r="BT450" s="46"/>
      <c r="BU450" s="46"/>
      <c r="BV450" s="46"/>
      <c r="BW450" s="46"/>
      <c r="BX450" s="46"/>
      <c r="BY450" s="46"/>
      <c r="BZ450" s="46"/>
      <c r="CA450" s="46"/>
      <c r="CB450" s="46"/>
      <c r="CC450" s="46"/>
      <c r="CD450" s="46"/>
      <c r="CE450" s="46"/>
      <c r="CF450" s="46"/>
      <c r="CG450" s="46"/>
      <c r="CH450" s="46"/>
      <c r="CI450" s="46"/>
      <c r="CJ450" s="46"/>
      <c r="CK450" s="46"/>
      <c r="CL450" s="46"/>
      <c r="CM450" s="46"/>
      <c r="CN450" s="46"/>
      <c r="CO450" s="46"/>
      <c r="CP450" s="46"/>
      <c r="CQ450" s="46"/>
      <c r="CR450" s="46"/>
      <c r="CS450" s="46"/>
    </row>
    <row r="451" spans="1:97" ht="15.75" customHeight="1" x14ac:dyDescent="0.2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6"/>
      <c r="AM451" s="46"/>
      <c r="AN451" s="46"/>
      <c r="AO451" s="46"/>
      <c r="AP451" s="46"/>
      <c r="AQ451" s="46"/>
      <c r="AR451" s="46"/>
      <c r="AS451" s="46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  <c r="BP451" s="46"/>
      <c r="BQ451" s="46"/>
      <c r="BR451" s="46"/>
      <c r="BS451" s="46"/>
      <c r="BT451" s="46"/>
      <c r="BU451" s="46"/>
      <c r="BV451" s="46"/>
      <c r="BW451" s="46"/>
      <c r="BX451" s="46"/>
      <c r="BY451" s="46"/>
      <c r="BZ451" s="46"/>
      <c r="CA451" s="46"/>
      <c r="CB451" s="46"/>
      <c r="CC451" s="46"/>
      <c r="CD451" s="46"/>
      <c r="CE451" s="46"/>
      <c r="CF451" s="46"/>
      <c r="CG451" s="46"/>
      <c r="CH451" s="46"/>
      <c r="CI451" s="46"/>
      <c r="CJ451" s="46"/>
      <c r="CK451" s="46"/>
      <c r="CL451" s="46"/>
      <c r="CM451" s="46"/>
      <c r="CN451" s="46"/>
      <c r="CO451" s="46"/>
      <c r="CP451" s="46"/>
      <c r="CQ451" s="46"/>
      <c r="CR451" s="46"/>
      <c r="CS451" s="46"/>
    </row>
    <row r="452" spans="1:97" ht="15.75" customHeight="1" x14ac:dyDescent="0.2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6"/>
      <c r="AO452" s="46"/>
      <c r="AP452" s="46"/>
      <c r="AQ452" s="46"/>
      <c r="AR452" s="46"/>
      <c r="AS452" s="46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  <c r="BP452" s="46"/>
      <c r="BQ452" s="46"/>
      <c r="BR452" s="46"/>
      <c r="BS452" s="46"/>
      <c r="BT452" s="46"/>
      <c r="BU452" s="46"/>
      <c r="BV452" s="46"/>
      <c r="BW452" s="46"/>
      <c r="BX452" s="46"/>
      <c r="BY452" s="46"/>
      <c r="BZ452" s="46"/>
      <c r="CA452" s="46"/>
      <c r="CB452" s="46"/>
      <c r="CC452" s="46"/>
      <c r="CD452" s="46"/>
      <c r="CE452" s="46"/>
      <c r="CF452" s="46"/>
      <c r="CG452" s="46"/>
      <c r="CH452" s="46"/>
      <c r="CI452" s="46"/>
      <c r="CJ452" s="46"/>
      <c r="CK452" s="46"/>
      <c r="CL452" s="46"/>
      <c r="CM452" s="46"/>
      <c r="CN452" s="46"/>
      <c r="CO452" s="46"/>
      <c r="CP452" s="46"/>
      <c r="CQ452" s="46"/>
      <c r="CR452" s="46"/>
      <c r="CS452" s="46"/>
    </row>
    <row r="453" spans="1:97" ht="15.75" customHeight="1" x14ac:dyDescent="0.2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6"/>
      <c r="AM453" s="46"/>
      <c r="AN453" s="46"/>
      <c r="AO453" s="46"/>
      <c r="AP453" s="46"/>
      <c r="AQ453" s="46"/>
      <c r="AR453" s="46"/>
      <c r="AS453" s="46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  <c r="BP453" s="46"/>
      <c r="BQ453" s="46"/>
      <c r="BR453" s="46"/>
      <c r="BS453" s="46"/>
      <c r="BT453" s="46"/>
      <c r="BU453" s="46"/>
      <c r="BV453" s="46"/>
      <c r="BW453" s="46"/>
      <c r="BX453" s="46"/>
      <c r="BY453" s="46"/>
      <c r="BZ453" s="46"/>
      <c r="CA453" s="46"/>
      <c r="CB453" s="46"/>
      <c r="CC453" s="46"/>
      <c r="CD453" s="46"/>
      <c r="CE453" s="46"/>
      <c r="CF453" s="46"/>
      <c r="CG453" s="46"/>
      <c r="CH453" s="46"/>
      <c r="CI453" s="46"/>
      <c r="CJ453" s="46"/>
      <c r="CK453" s="46"/>
      <c r="CL453" s="46"/>
      <c r="CM453" s="46"/>
      <c r="CN453" s="46"/>
      <c r="CO453" s="46"/>
      <c r="CP453" s="46"/>
      <c r="CQ453" s="46"/>
      <c r="CR453" s="46"/>
      <c r="CS453" s="46"/>
    </row>
    <row r="454" spans="1:97" ht="15.75" customHeight="1" x14ac:dyDescent="0.2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6"/>
      <c r="AL454" s="46"/>
      <c r="AM454" s="46"/>
      <c r="AN454" s="46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  <c r="BP454" s="46"/>
      <c r="BQ454" s="46"/>
      <c r="BR454" s="46"/>
      <c r="BS454" s="46"/>
      <c r="BT454" s="46"/>
      <c r="BU454" s="46"/>
      <c r="BV454" s="46"/>
      <c r="BW454" s="46"/>
      <c r="BX454" s="46"/>
      <c r="BY454" s="46"/>
      <c r="BZ454" s="46"/>
      <c r="CA454" s="46"/>
      <c r="CB454" s="46"/>
      <c r="CC454" s="46"/>
      <c r="CD454" s="46"/>
      <c r="CE454" s="46"/>
      <c r="CF454" s="46"/>
      <c r="CG454" s="46"/>
      <c r="CH454" s="46"/>
      <c r="CI454" s="46"/>
      <c r="CJ454" s="46"/>
      <c r="CK454" s="46"/>
      <c r="CL454" s="46"/>
      <c r="CM454" s="46"/>
      <c r="CN454" s="46"/>
      <c r="CO454" s="46"/>
      <c r="CP454" s="46"/>
      <c r="CQ454" s="46"/>
      <c r="CR454" s="46"/>
      <c r="CS454" s="46"/>
    </row>
    <row r="455" spans="1:97" ht="15.75" customHeight="1" x14ac:dyDescent="0.2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6"/>
      <c r="AM455" s="46"/>
      <c r="AN455" s="46"/>
      <c r="AO455" s="46"/>
      <c r="AP455" s="46"/>
      <c r="AQ455" s="46"/>
      <c r="AR455" s="46"/>
      <c r="AS455" s="46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  <c r="BP455" s="46"/>
      <c r="BQ455" s="46"/>
      <c r="BR455" s="46"/>
      <c r="BS455" s="46"/>
      <c r="BT455" s="46"/>
      <c r="BU455" s="46"/>
      <c r="BV455" s="46"/>
      <c r="BW455" s="46"/>
      <c r="BX455" s="46"/>
      <c r="BY455" s="46"/>
      <c r="BZ455" s="46"/>
      <c r="CA455" s="46"/>
      <c r="CB455" s="46"/>
      <c r="CC455" s="46"/>
      <c r="CD455" s="46"/>
      <c r="CE455" s="46"/>
      <c r="CF455" s="46"/>
      <c r="CG455" s="46"/>
      <c r="CH455" s="46"/>
      <c r="CI455" s="46"/>
      <c r="CJ455" s="46"/>
      <c r="CK455" s="46"/>
      <c r="CL455" s="46"/>
      <c r="CM455" s="46"/>
      <c r="CN455" s="46"/>
      <c r="CO455" s="46"/>
      <c r="CP455" s="46"/>
      <c r="CQ455" s="46"/>
      <c r="CR455" s="46"/>
      <c r="CS455" s="46"/>
    </row>
    <row r="456" spans="1:97" ht="15.75" customHeight="1" x14ac:dyDescent="0.2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6"/>
      <c r="AM456" s="46"/>
      <c r="AN456" s="46"/>
      <c r="AO456" s="46"/>
      <c r="AP456" s="46"/>
      <c r="AQ456" s="46"/>
      <c r="AR456" s="46"/>
      <c r="AS456" s="46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  <c r="BP456" s="46"/>
      <c r="BQ456" s="46"/>
      <c r="BR456" s="46"/>
      <c r="BS456" s="46"/>
      <c r="BT456" s="46"/>
      <c r="BU456" s="46"/>
      <c r="BV456" s="46"/>
      <c r="BW456" s="46"/>
      <c r="BX456" s="46"/>
      <c r="BY456" s="46"/>
      <c r="BZ456" s="46"/>
      <c r="CA456" s="46"/>
      <c r="CB456" s="46"/>
      <c r="CC456" s="46"/>
      <c r="CD456" s="46"/>
      <c r="CE456" s="46"/>
      <c r="CF456" s="46"/>
      <c r="CG456" s="46"/>
      <c r="CH456" s="46"/>
      <c r="CI456" s="46"/>
      <c r="CJ456" s="46"/>
      <c r="CK456" s="46"/>
      <c r="CL456" s="46"/>
      <c r="CM456" s="46"/>
      <c r="CN456" s="46"/>
      <c r="CO456" s="46"/>
      <c r="CP456" s="46"/>
      <c r="CQ456" s="46"/>
      <c r="CR456" s="46"/>
      <c r="CS456" s="46"/>
    </row>
    <row r="457" spans="1:97" ht="15.75" customHeight="1" x14ac:dyDescent="0.2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6"/>
      <c r="AL457" s="46"/>
      <c r="AM457" s="46"/>
      <c r="AN457" s="46"/>
      <c r="AO457" s="46"/>
      <c r="AP457" s="46"/>
      <c r="AQ457" s="46"/>
      <c r="AR457" s="46"/>
      <c r="AS457" s="46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  <c r="BP457" s="46"/>
      <c r="BQ457" s="46"/>
      <c r="BR457" s="46"/>
      <c r="BS457" s="46"/>
      <c r="BT457" s="46"/>
      <c r="BU457" s="46"/>
      <c r="BV457" s="46"/>
      <c r="BW457" s="46"/>
      <c r="BX457" s="46"/>
      <c r="BY457" s="46"/>
      <c r="BZ457" s="46"/>
      <c r="CA457" s="46"/>
      <c r="CB457" s="46"/>
      <c r="CC457" s="46"/>
      <c r="CD457" s="46"/>
      <c r="CE457" s="46"/>
      <c r="CF457" s="46"/>
      <c r="CG457" s="46"/>
      <c r="CH457" s="46"/>
      <c r="CI457" s="46"/>
      <c r="CJ457" s="46"/>
      <c r="CK457" s="46"/>
      <c r="CL457" s="46"/>
      <c r="CM457" s="46"/>
      <c r="CN457" s="46"/>
      <c r="CO457" s="46"/>
      <c r="CP457" s="46"/>
      <c r="CQ457" s="46"/>
      <c r="CR457" s="46"/>
      <c r="CS457" s="46"/>
    </row>
    <row r="458" spans="1:97" ht="15.75" customHeight="1" x14ac:dyDescent="0.2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6"/>
      <c r="AL458" s="46"/>
      <c r="AM458" s="46"/>
      <c r="AN458" s="46"/>
      <c r="AO458" s="46"/>
      <c r="AP458" s="46"/>
      <c r="AQ458" s="46"/>
      <c r="AR458" s="46"/>
      <c r="AS458" s="46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  <c r="BP458" s="46"/>
      <c r="BQ458" s="46"/>
      <c r="BR458" s="46"/>
      <c r="BS458" s="46"/>
      <c r="BT458" s="46"/>
      <c r="BU458" s="46"/>
      <c r="BV458" s="46"/>
      <c r="BW458" s="46"/>
      <c r="BX458" s="46"/>
      <c r="BY458" s="46"/>
      <c r="BZ458" s="46"/>
      <c r="CA458" s="46"/>
      <c r="CB458" s="46"/>
      <c r="CC458" s="46"/>
      <c r="CD458" s="46"/>
      <c r="CE458" s="46"/>
      <c r="CF458" s="46"/>
      <c r="CG458" s="46"/>
      <c r="CH458" s="46"/>
      <c r="CI458" s="46"/>
      <c r="CJ458" s="46"/>
      <c r="CK458" s="46"/>
      <c r="CL458" s="46"/>
      <c r="CM458" s="46"/>
      <c r="CN458" s="46"/>
      <c r="CO458" s="46"/>
      <c r="CP458" s="46"/>
      <c r="CQ458" s="46"/>
      <c r="CR458" s="46"/>
      <c r="CS458" s="46"/>
    </row>
    <row r="459" spans="1:97" ht="15.75" customHeight="1" x14ac:dyDescent="0.2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6"/>
      <c r="AM459" s="46"/>
      <c r="AN459" s="46"/>
      <c r="AO459" s="46"/>
      <c r="AP459" s="46"/>
      <c r="AQ459" s="46"/>
      <c r="AR459" s="46"/>
      <c r="AS459" s="46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  <c r="BP459" s="46"/>
      <c r="BQ459" s="46"/>
      <c r="BR459" s="46"/>
      <c r="BS459" s="46"/>
      <c r="BT459" s="46"/>
      <c r="BU459" s="46"/>
      <c r="BV459" s="46"/>
      <c r="BW459" s="46"/>
      <c r="BX459" s="46"/>
      <c r="BY459" s="46"/>
      <c r="BZ459" s="46"/>
      <c r="CA459" s="46"/>
      <c r="CB459" s="46"/>
      <c r="CC459" s="46"/>
      <c r="CD459" s="46"/>
      <c r="CE459" s="46"/>
      <c r="CF459" s="46"/>
      <c r="CG459" s="46"/>
      <c r="CH459" s="46"/>
      <c r="CI459" s="46"/>
      <c r="CJ459" s="46"/>
      <c r="CK459" s="46"/>
      <c r="CL459" s="46"/>
      <c r="CM459" s="46"/>
      <c r="CN459" s="46"/>
      <c r="CO459" s="46"/>
      <c r="CP459" s="46"/>
      <c r="CQ459" s="46"/>
      <c r="CR459" s="46"/>
      <c r="CS459" s="46"/>
    </row>
    <row r="460" spans="1:97" ht="15.75" customHeight="1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/>
      <c r="AM460" s="46"/>
      <c r="AN460" s="46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  <c r="CC460" s="46"/>
      <c r="CD460" s="46"/>
      <c r="CE460" s="46"/>
      <c r="CF460" s="46"/>
      <c r="CG460" s="46"/>
      <c r="CH460" s="46"/>
      <c r="CI460" s="46"/>
      <c r="CJ460" s="46"/>
      <c r="CK460" s="46"/>
      <c r="CL460" s="46"/>
      <c r="CM460" s="46"/>
      <c r="CN460" s="46"/>
      <c r="CO460" s="46"/>
      <c r="CP460" s="46"/>
      <c r="CQ460" s="46"/>
      <c r="CR460" s="46"/>
      <c r="CS460" s="46"/>
    </row>
    <row r="461" spans="1:97" ht="15.75" customHeight="1" x14ac:dyDescent="0.2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6"/>
      <c r="AL461" s="46"/>
      <c r="AM461" s="46"/>
      <c r="AN461" s="46"/>
      <c r="AO461" s="46"/>
      <c r="AP461" s="46"/>
      <c r="AQ461" s="46"/>
      <c r="AR461" s="46"/>
      <c r="AS461" s="46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  <c r="BP461" s="46"/>
      <c r="BQ461" s="46"/>
      <c r="BR461" s="46"/>
      <c r="BS461" s="46"/>
      <c r="BT461" s="46"/>
      <c r="BU461" s="46"/>
      <c r="BV461" s="46"/>
      <c r="BW461" s="46"/>
      <c r="BX461" s="46"/>
      <c r="BY461" s="46"/>
      <c r="BZ461" s="46"/>
      <c r="CA461" s="46"/>
      <c r="CB461" s="46"/>
      <c r="CC461" s="46"/>
      <c r="CD461" s="46"/>
      <c r="CE461" s="46"/>
      <c r="CF461" s="46"/>
      <c r="CG461" s="46"/>
      <c r="CH461" s="46"/>
      <c r="CI461" s="46"/>
      <c r="CJ461" s="46"/>
      <c r="CK461" s="46"/>
      <c r="CL461" s="46"/>
      <c r="CM461" s="46"/>
      <c r="CN461" s="46"/>
      <c r="CO461" s="46"/>
      <c r="CP461" s="46"/>
      <c r="CQ461" s="46"/>
      <c r="CR461" s="46"/>
      <c r="CS461" s="46"/>
    </row>
    <row r="462" spans="1:97" ht="15.75" customHeight="1" x14ac:dyDescent="0.2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  <c r="BP462" s="46"/>
      <c r="BQ462" s="46"/>
      <c r="BR462" s="46"/>
      <c r="BS462" s="46"/>
      <c r="BT462" s="46"/>
      <c r="BU462" s="46"/>
      <c r="BV462" s="46"/>
      <c r="BW462" s="46"/>
      <c r="BX462" s="46"/>
      <c r="BY462" s="46"/>
      <c r="BZ462" s="46"/>
      <c r="CA462" s="46"/>
      <c r="CB462" s="46"/>
      <c r="CC462" s="46"/>
      <c r="CD462" s="46"/>
      <c r="CE462" s="46"/>
      <c r="CF462" s="46"/>
      <c r="CG462" s="46"/>
      <c r="CH462" s="46"/>
      <c r="CI462" s="46"/>
      <c r="CJ462" s="46"/>
      <c r="CK462" s="46"/>
      <c r="CL462" s="46"/>
      <c r="CM462" s="46"/>
      <c r="CN462" s="46"/>
      <c r="CO462" s="46"/>
      <c r="CP462" s="46"/>
      <c r="CQ462" s="46"/>
      <c r="CR462" s="46"/>
      <c r="CS462" s="46"/>
    </row>
    <row r="463" spans="1:97" ht="15.75" customHeight="1" x14ac:dyDescent="0.2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  <c r="BP463" s="46"/>
      <c r="BQ463" s="46"/>
      <c r="BR463" s="46"/>
      <c r="BS463" s="46"/>
      <c r="BT463" s="46"/>
      <c r="BU463" s="46"/>
      <c r="BV463" s="46"/>
      <c r="BW463" s="46"/>
      <c r="BX463" s="46"/>
      <c r="BY463" s="46"/>
      <c r="BZ463" s="46"/>
      <c r="CA463" s="46"/>
      <c r="CB463" s="46"/>
      <c r="CC463" s="46"/>
      <c r="CD463" s="46"/>
      <c r="CE463" s="46"/>
      <c r="CF463" s="46"/>
      <c r="CG463" s="46"/>
      <c r="CH463" s="46"/>
      <c r="CI463" s="46"/>
      <c r="CJ463" s="46"/>
      <c r="CK463" s="46"/>
      <c r="CL463" s="46"/>
      <c r="CM463" s="46"/>
      <c r="CN463" s="46"/>
      <c r="CO463" s="46"/>
      <c r="CP463" s="46"/>
      <c r="CQ463" s="46"/>
      <c r="CR463" s="46"/>
      <c r="CS463" s="46"/>
    </row>
    <row r="464" spans="1:97" ht="15.75" customHeight="1" x14ac:dyDescent="0.2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  <c r="AP464" s="46"/>
      <c r="AQ464" s="46"/>
      <c r="AR464" s="46"/>
      <c r="AS464" s="46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  <c r="BP464" s="46"/>
      <c r="BQ464" s="46"/>
      <c r="BR464" s="46"/>
      <c r="BS464" s="46"/>
      <c r="BT464" s="46"/>
      <c r="BU464" s="46"/>
      <c r="BV464" s="46"/>
      <c r="BW464" s="46"/>
      <c r="BX464" s="46"/>
      <c r="BY464" s="46"/>
      <c r="BZ464" s="46"/>
      <c r="CA464" s="46"/>
      <c r="CB464" s="46"/>
      <c r="CC464" s="46"/>
      <c r="CD464" s="46"/>
      <c r="CE464" s="46"/>
      <c r="CF464" s="46"/>
      <c r="CG464" s="46"/>
      <c r="CH464" s="46"/>
      <c r="CI464" s="46"/>
      <c r="CJ464" s="46"/>
      <c r="CK464" s="46"/>
      <c r="CL464" s="46"/>
      <c r="CM464" s="46"/>
      <c r="CN464" s="46"/>
      <c r="CO464" s="46"/>
      <c r="CP464" s="46"/>
      <c r="CQ464" s="46"/>
      <c r="CR464" s="46"/>
      <c r="CS464" s="46"/>
    </row>
    <row r="465" spans="1:97" ht="15.75" customHeight="1" x14ac:dyDescent="0.2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6"/>
      <c r="AL465" s="46"/>
      <c r="AM465" s="46"/>
      <c r="AN465" s="46"/>
      <c r="AO465" s="46"/>
      <c r="AP465" s="46"/>
      <c r="AQ465" s="46"/>
      <c r="AR465" s="46"/>
      <c r="AS465" s="46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  <c r="BP465" s="46"/>
      <c r="BQ465" s="46"/>
      <c r="BR465" s="46"/>
      <c r="BS465" s="46"/>
      <c r="BT465" s="46"/>
      <c r="BU465" s="46"/>
      <c r="BV465" s="46"/>
      <c r="BW465" s="46"/>
      <c r="BX465" s="46"/>
      <c r="BY465" s="46"/>
      <c r="BZ465" s="46"/>
      <c r="CA465" s="46"/>
      <c r="CB465" s="46"/>
      <c r="CC465" s="46"/>
      <c r="CD465" s="46"/>
      <c r="CE465" s="46"/>
      <c r="CF465" s="46"/>
      <c r="CG465" s="46"/>
      <c r="CH465" s="46"/>
      <c r="CI465" s="46"/>
      <c r="CJ465" s="46"/>
      <c r="CK465" s="46"/>
      <c r="CL465" s="46"/>
      <c r="CM465" s="46"/>
      <c r="CN465" s="46"/>
      <c r="CO465" s="46"/>
      <c r="CP465" s="46"/>
      <c r="CQ465" s="46"/>
      <c r="CR465" s="46"/>
      <c r="CS465" s="46"/>
    </row>
    <row r="466" spans="1:97" ht="15.75" customHeight="1" x14ac:dyDescent="0.2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6"/>
      <c r="AL466" s="46"/>
      <c r="AM466" s="46"/>
      <c r="AN466" s="46"/>
      <c r="AO466" s="46"/>
      <c r="AP466" s="46"/>
      <c r="AQ466" s="46"/>
      <c r="AR466" s="46"/>
      <c r="AS466" s="46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  <c r="BP466" s="46"/>
      <c r="BQ466" s="46"/>
      <c r="BR466" s="46"/>
      <c r="BS466" s="46"/>
      <c r="BT466" s="46"/>
      <c r="BU466" s="46"/>
      <c r="BV466" s="46"/>
      <c r="BW466" s="46"/>
      <c r="BX466" s="46"/>
      <c r="BY466" s="46"/>
      <c r="BZ466" s="46"/>
      <c r="CA466" s="46"/>
      <c r="CB466" s="46"/>
      <c r="CC466" s="46"/>
      <c r="CD466" s="46"/>
      <c r="CE466" s="46"/>
      <c r="CF466" s="46"/>
      <c r="CG466" s="46"/>
      <c r="CH466" s="46"/>
      <c r="CI466" s="46"/>
      <c r="CJ466" s="46"/>
      <c r="CK466" s="46"/>
      <c r="CL466" s="46"/>
      <c r="CM466" s="46"/>
      <c r="CN466" s="46"/>
      <c r="CO466" s="46"/>
      <c r="CP466" s="46"/>
      <c r="CQ466" s="46"/>
      <c r="CR466" s="46"/>
      <c r="CS466" s="46"/>
    </row>
    <row r="467" spans="1:97" ht="15.75" customHeight="1" x14ac:dyDescent="0.2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6"/>
      <c r="AL467" s="46"/>
      <c r="AM467" s="46"/>
      <c r="AN467" s="46"/>
      <c r="AO467" s="46"/>
      <c r="AP467" s="46"/>
      <c r="AQ467" s="46"/>
      <c r="AR467" s="46"/>
      <c r="AS467" s="46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  <c r="BP467" s="46"/>
      <c r="BQ467" s="46"/>
      <c r="BR467" s="46"/>
      <c r="BS467" s="46"/>
      <c r="BT467" s="46"/>
      <c r="BU467" s="46"/>
      <c r="BV467" s="46"/>
      <c r="BW467" s="46"/>
      <c r="BX467" s="46"/>
      <c r="BY467" s="46"/>
      <c r="BZ467" s="46"/>
      <c r="CA467" s="46"/>
      <c r="CB467" s="46"/>
      <c r="CC467" s="46"/>
      <c r="CD467" s="46"/>
      <c r="CE467" s="46"/>
      <c r="CF467" s="46"/>
      <c r="CG467" s="46"/>
      <c r="CH467" s="46"/>
      <c r="CI467" s="46"/>
      <c r="CJ467" s="46"/>
      <c r="CK467" s="46"/>
      <c r="CL467" s="46"/>
      <c r="CM467" s="46"/>
      <c r="CN467" s="46"/>
      <c r="CO467" s="46"/>
      <c r="CP467" s="46"/>
      <c r="CQ467" s="46"/>
      <c r="CR467" s="46"/>
      <c r="CS467" s="46"/>
    </row>
    <row r="468" spans="1:97" ht="15.75" customHeight="1" x14ac:dyDescent="0.2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6"/>
      <c r="AL468" s="46"/>
      <c r="AM468" s="46"/>
      <c r="AN468" s="46"/>
      <c r="AO468" s="46"/>
      <c r="AP468" s="46"/>
      <c r="AQ468" s="46"/>
      <c r="AR468" s="46"/>
      <c r="AS468" s="46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  <c r="BP468" s="46"/>
      <c r="BQ468" s="46"/>
      <c r="BR468" s="46"/>
      <c r="BS468" s="46"/>
      <c r="BT468" s="46"/>
      <c r="BU468" s="46"/>
      <c r="BV468" s="46"/>
      <c r="BW468" s="46"/>
      <c r="BX468" s="46"/>
      <c r="BY468" s="46"/>
      <c r="BZ468" s="46"/>
      <c r="CA468" s="46"/>
      <c r="CB468" s="46"/>
      <c r="CC468" s="46"/>
      <c r="CD468" s="46"/>
      <c r="CE468" s="46"/>
      <c r="CF468" s="46"/>
      <c r="CG468" s="46"/>
      <c r="CH468" s="46"/>
      <c r="CI468" s="46"/>
      <c r="CJ468" s="46"/>
      <c r="CK468" s="46"/>
      <c r="CL468" s="46"/>
      <c r="CM468" s="46"/>
      <c r="CN468" s="46"/>
      <c r="CO468" s="46"/>
      <c r="CP468" s="46"/>
      <c r="CQ468" s="46"/>
      <c r="CR468" s="46"/>
      <c r="CS468" s="46"/>
    </row>
    <row r="469" spans="1:97" ht="15.75" customHeight="1" x14ac:dyDescent="0.2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6"/>
      <c r="AL469" s="46"/>
      <c r="AM469" s="46"/>
      <c r="AN469" s="46"/>
      <c r="AO469" s="46"/>
      <c r="AP469" s="46"/>
      <c r="AQ469" s="46"/>
      <c r="AR469" s="46"/>
      <c r="AS469" s="46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  <c r="BP469" s="46"/>
      <c r="BQ469" s="46"/>
      <c r="BR469" s="46"/>
      <c r="BS469" s="46"/>
      <c r="BT469" s="46"/>
      <c r="BU469" s="46"/>
      <c r="BV469" s="46"/>
      <c r="BW469" s="46"/>
      <c r="BX469" s="46"/>
      <c r="BY469" s="46"/>
      <c r="BZ469" s="46"/>
      <c r="CA469" s="46"/>
      <c r="CB469" s="46"/>
      <c r="CC469" s="46"/>
      <c r="CD469" s="46"/>
      <c r="CE469" s="46"/>
      <c r="CF469" s="46"/>
      <c r="CG469" s="46"/>
      <c r="CH469" s="46"/>
      <c r="CI469" s="46"/>
      <c r="CJ469" s="46"/>
      <c r="CK469" s="46"/>
      <c r="CL469" s="46"/>
      <c r="CM469" s="46"/>
      <c r="CN469" s="46"/>
      <c r="CO469" s="46"/>
      <c r="CP469" s="46"/>
      <c r="CQ469" s="46"/>
      <c r="CR469" s="46"/>
      <c r="CS469" s="46"/>
    </row>
    <row r="470" spans="1:97" ht="15.75" customHeight="1" x14ac:dyDescent="0.2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/>
      <c r="AN470" s="46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  <c r="BP470" s="46"/>
      <c r="BQ470" s="46"/>
      <c r="BR470" s="46"/>
      <c r="BS470" s="46"/>
      <c r="BT470" s="46"/>
      <c r="BU470" s="46"/>
      <c r="BV470" s="46"/>
      <c r="BW470" s="46"/>
      <c r="BX470" s="46"/>
      <c r="BY470" s="46"/>
      <c r="BZ470" s="46"/>
      <c r="CA470" s="46"/>
      <c r="CB470" s="46"/>
      <c r="CC470" s="46"/>
      <c r="CD470" s="46"/>
      <c r="CE470" s="46"/>
      <c r="CF470" s="46"/>
      <c r="CG470" s="46"/>
      <c r="CH470" s="46"/>
      <c r="CI470" s="46"/>
      <c r="CJ470" s="46"/>
      <c r="CK470" s="46"/>
      <c r="CL470" s="46"/>
      <c r="CM470" s="46"/>
      <c r="CN470" s="46"/>
      <c r="CO470" s="46"/>
      <c r="CP470" s="46"/>
      <c r="CQ470" s="46"/>
      <c r="CR470" s="46"/>
      <c r="CS470" s="46"/>
    </row>
    <row r="471" spans="1:97" ht="15.75" customHeight="1" x14ac:dyDescent="0.2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  <c r="BP471" s="46"/>
      <c r="BQ471" s="46"/>
      <c r="BR471" s="46"/>
      <c r="BS471" s="46"/>
      <c r="BT471" s="46"/>
      <c r="BU471" s="46"/>
      <c r="BV471" s="46"/>
      <c r="BW471" s="46"/>
      <c r="BX471" s="46"/>
      <c r="BY471" s="46"/>
      <c r="BZ471" s="46"/>
      <c r="CA471" s="46"/>
      <c r="CB471" s="46"/>
      <c r="CC471" s="46"/>
      <c r="CD471" s="46"/>
      <c r="CE471" s="46"/>
      <c r="CF471" s="46"/>
      <c r="CG471" s="46"/>
      <c r="CH471" s="46"/>
      <c r="CI471" s="46"/>
      <c r="CJ471" s="46"/>
      <c r="CK471" s="46"/>
      <c r="CL471" s="46"/>
      <c r="CM471" s="46"/>
      <c r="CN471" s="46"/>
      <c r="CO471" s="46"/>
      <c r="CP471" s="46"/>
      <c r="CQ471" s="46"/>
      <c r="CR471" s="46"/>
      <c r="CS471" s="46"/>
    </row>
    <row r="472" spans="1:97" ht="15.75" customHeight="1" x14ac:dyDescent="0.2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  <c r="BP472" s="46"/>
      <c r="BQ472" s="46"/>
      <c r="BR472" s="46"/>
      <c r="BS472" s="46"/>
      <c r="BT472" s="46"/>
      <c r="BU472" s="46"/>
      <c r="BV472" s="46"/>
      <c r="BW472" s="46"/>
      <c r="BX472" s="46"/>
      <c r="BY472" s="46"/>
      <c r="BZ472" s="46"/>
      <c r="CA472" s="46"/>
      <c r="CB472" s="46"/>
      <c r="CC472" s="46"/>
      <c r="CD472" s="46"/>
      <c r="CE472" s="46"/>
      <c r="CF472" s="46"/>
      <c r="CG472" s="46"/>
      <c r="CH472" s="46"/>
      <c r="CI472" s="46"/>
      <c r="CJ472" s="46"/>
      <c r="CK472" s="46"/>
      <c r="CL472" s="46"/>
      <c r="CM472" s="46"/>
      <c r="CN472" s="46"/>
      <c r="CO472" s="46"/>
      <c r="CP472" s="46"/>
      <c r="CQ472" s="46"/>
      <c r="CR472" s="46"/>
      <c r="CS472" s="46"/>
    </row>
    <row r="473" spans="1:97" ht="15.75" customHeight="1" x14ac:dyDescent="0.2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  <c r="BP473" s="46"/>
      <c r="BQ473" s="46"/>
      <c r="BR473" s="46"/>
      <c r="BS473" s="46"/>
      <c r="BT473" s="46"/>
      <c r="BU473" s="46"/>
      <c r="BV473" s="46"/>
      <c r="BW473" s="46"/>
      <c r="BX473" s="46"/>
      <c r="BY473" s="46"/>
      <c r="BZ473" s="46"/>
      <c r="CA473" s="46"/>
      <c r="CB473" s="46"/>
      <c r="CC473" s="46"/>
      <c r="CD473" s="46"/>
      <c r="CE473" s="46"/>
      <c r="CF473" s="46"/>
      <c r="CG473" s="46"/>
      <c r="CH473" s="46"/>
      <c r="CI473" s="46"/>
      <c r="CJ473" s="46"/>
      <c r="CK473" s="46"/>
      <c r="CL473" s="46"/>
      <c r="CM473" s="46"/>
      <c r="CN473" s="46"/>
      <c r="CO473" s="46"/>
      <c r="CP473" s="46"/>
      <c r="CQ473" s="46"/>
      <c r="CR473" s="46"/>
      <c r="CS473" s="46"/>
    </row>
    <row r="474" spans="1:97" ht="15.75" customHeight="1" x14ac:dyDescent="0.2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  <c r="BP474" s="46"/>
      <c r="BQ474" s="46"/>
      <c r="BR474" s="46"/>
      <c r="BS474" s="46"/>
      <c r="BT474" s="46"/>
      <c r="BU474" s="46"/>
      <c r="BV474" s="46"/>
      <c r="BW474" s="46"/>
      <c r="BX474" s="46"/>
      <c r="BY474" s="46"/>
      <c r="BZ474" s="46"/>
      <c r="CA474" s="46"/>
      <c r="CB474" s="46"/>
      <c r="CC474" s="46"/>
      <c r="CD474" s="46"/>
      <c r="CE474" s="46"/>
      <c r="CF474" s="46"/>
      <c r="CG474" s="46"/>
      <c r="CH474" s="46"/>
      <c r="CI474" s="46"/>
      <c r="CJ474" s="46"/>
      <c r="CK474" s="46"/>
      <c r="CL474" s="46"/>
      <c r="CM474" s="46"/>
      <c r="CN474" s="46"/>
      <c r="CO474" s="46"/>
      <c r="CP474" s="46"/>
      <c r="CQ474" s="46"/>
      <c r="CR474" s="46"/>
      <c r="CS474" s="46"/>
    </row>
    <row r="475" spans="1:97" ht="15.75" customHeight="1" x14ac:dyDescent="0.2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6"/>
      <c r="AM475" s="46"/>
      <c r="AN475" s="46"/>
      <c r="AO475" s="46"/>
      <c r="AP475" s="46"/>
      <c r="AQ475" s="46"/>
      <c r="AR475" s="46"/>
      <c r="AS475" s="46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  <c r="BP475" s="46"/>
      <c r="BQ475" s="46"/>
      <c r="BR475" s="46"/>
      <c r="BS475" s="46"/>
      <c r="BT475" s="46"/>
      <c r="BU475" s="46"/>
      <c r="BV475" s="46"/>
      <c r="BW475" s="46"/>
      <c r="BX475" s="46"/>
      <c r="BY475" s="46"/>
      <c r="BZ475" s="46"/>
      <c r="CA475" s="46"/>
      <c r="CB475" s="46"/>
      <c r="CC475" s="46"/>
      <c r="CD475" s="46"/>
      <c r="CE475" s="46"/>
      <c r="CF475" s="46"/>
      <c r="CG475" s="46"/>
      <c r="CH475" s="46"/>
      <c r="CI475" s="46"/>
      <c r="CJ475" s="46"/>
      <c r="CK475" s="46"/>
      <c r="CL475" s="46"/>
      <c r="CM475" s="46"/>
      <c r="CN475" s="46"/>
      <c r="CO475" s="46"/>
      <c r="CP475" s="46"/>
      <c r="CQ475" s="46"/>
      <c r="CR475" s="46"/>
      <c r="CS475" s="46"/>
    </row>
    <row r="476" spans="1:97" ht="15.75" customHeight="1" x14ac:dyDescent="0.2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6"/>
      <c r="AK476" s="46"/>
      <c r="AL476" s="46"/>
      <c r="AM476" s="46"/>
      <c r="AN476" s="46"/>
      <c r="AO476" s="46"/>
      <c r="AP476" s="46"/>
      <c r="AQ476" s="46"/>
      <c r="AR476" s="46"/>
      <c r="AS476" s="46"/>
      <c r="AT476" s="46"/>
      <c r="AU476" s="46"/>
      <c r="AV476" s="46"/>
      <c r="AW476" s="46"/>
      <c r="AX476" s="46"/>
      <c r="AY476" s="46"/>
      <c r="AZ476" s="46"/>
      <c r="BA476" s="46"/>
      <c r="BB476" s="46"/>
      <c r="BC476" s="46"/>
      <c r="BD476" s="46"/>
      <c r="BE476" s="46"/>
      <c r="BF476" s="46"/>
      <c r="BG476" s="46"/>
      <c r="BH476" s="46"/>
      <c r="BI476" s="46"/>
      <c r="BJ476" s="46"/>
      <c r="BK476" s="46"/>
      <c r="BL476" s="46"/>
      <c r="BM476" s="46"/>
      <c r="BN476" s="46"/>
      <c r="BO476" s="46"/>
      <c r="BP476" s="46"/>
      <c r="BQ476" s="46"/>
      <c r="BR476" s="46"/>
      <c r="BS476" s="46"/>
      <c r="BT476" s="46"/>
      <c r="BU476" s="46"/>
      <c r="BV476" s="46"/>
      <c r="BW476" s="46"/>
      <c r="BX476" s="46"/>
      <c r="BY476" s="46"/>
      <c r="BZ476" s="46"/>
      <c r="CA476" s="46"/>
      <c r="CB476" s="46"/>
      <c r="CC476" s="46"/>
      <c r="CD476" s="46"/>
      <c r="CE476" s="46"/>
      <c r="CF476" s="46"/>
      <c r="CG476" s="46"/>
      <c r="CH476" s="46"/>
      <c r="CI476" s="46"/>
      <c r="CJ476" s="46"/>
      <c r="CK476" s="46"/>
      <c r="CL476" s="46"/>
      <c r="CM476" s="46"/>
      <c r="CN476" s="46"/>
      <c r="CO476" s="46"/>
      <c r="CP476" s="46"/>
      <c r="CQ476" s="46"/>
      <c r="CR476" s="46"/>
      <c r="CS476" s="46"/>
    </row>
    <row r="477" spans="1:97" ht="15.75" customHeight="1" x14ac:dyDescent="0.2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6"/>
      <c r="AL477" s="46"/>
      <c r="AM477" s="46"/>
      <c r="AN477" s="46"/>
      <c r="AO477" s="46"/>
      <c r="AP477" s="46"/>
      <c r="AQ477" s="46"/>
      <c r="AR477" s="46"/>
      <c r="AS477" s="46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  <c r="BP477" s="46"/>
      <c r="BQ477" s="46"/>
      <c r="BR477" s="46"/>
      <c r="BS477" s="46"/>
      <c r="BT477" s="46"/>
      <c r="BU477" s="46"/>
      <c r="BV477" s="46"/>
      <c r="BW477" s="46"/>
      <c r="BX477" s="46"/>
      <c r="BY477" s="46"/>
      <c r="BZ477" s="46"/>
      <c r="CA477" s="46"/>
      <c r="CB477" s="46"/>
      <c r="CC477" s="46"/>
      <c r="CD477" s="46"/>
      <c r="CE477" s="46"/>
      <c r="CF477" s="46"/>
      <c r="CG477" s="46"/>
      <c r="CH477" s="46"/>
      <c r="CI477" s="46"/>
      <c r="CJ477" s="46"/>
      <c r="CK477" s="46"/>
      <c r="CL477" s="46"/>
      <c r="CM477" s="46"/>
      <c r="CN477" s="46"/>
      <c r="CO477" s="46"/>
      <c r="CP477" s="46"/>
      <c r="CQ477" s="46"/>
      <c r="CR477" s="46"/>
      <c r="CS477" s="46"/>
    </row>
    <row r="478" spans="1:97" ht="15.75" customHeight="1" x14ac:dyDescent="0.2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  <c r="BP478" s="46"/>
      <c r="BQ478" s="46"/>
      <c r="BR478" s="46"/>
      <c r="BS478" s="46"/>
      <c r="BT478" s="46"/>
      <c r="BU478" s="46"/>
      <c r="BV478" s="46"/>
      <c r="BW478" s="46"/>
      <c r="BX478" s="46"/>
      <c r="BY478" s="46"/>
      <c r="BZ478" s="46"/>
      <c r="CA478" s="46"/>
      <c r="CB478" s="46"/>
      <c r="CC478" s="46"/>
      <c r="CD478" s="46"/>
      <c r="CE478" s="46"/>
      <c r="CF478" s="46"/>
      <c r="CG478" s="46"/>
      <c r="CH478" s="46"/>
      <c r="CI478" s="46"/>
      <c r="CJ478" s="46"/>
      <c r="CK478" s="46"/>
      <c r="CL478" s="46"/>
      <c r="CM478" s="46"/>
      <c r="CN478" s="46"/>
      <c r="CO478" s="46"/>
      <c r="CP478" s="46"/>
      <c r="CQ478" s="46"/>
      <c r="CR478" s="46"/>
      <c r="CS478" s="46"/>
    </row>
    <row r="479" spans="1:97" ht="15.75" customHeight="1" x14ac:dyDescent="0.2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6"/>
      <c r="AL479" s="46"/>
      <c r="AM479" s="46"/>
      <c r="AN479" s="46"/>
      <c r="AO479" s="46"/>
      <c r="AP479" s="46"/>
      <c r="AQ479" s="46"/>
      <c r="AR479" s="46"/>
      <c r="AS479" s="46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  <c r="BP479" s="46"/>
      <c r="BQ479" s="46"/>
      <c r="BR479" s="46"/>
      <c r="BS479" s="46"/>
      <c r="BT479" s="46"/>
      <c r="BU479" s="46"/>
      <c r="BV479" s="46"/>
      <c r="BW479" s="46"/>
      <c r="BX479" s="46"/>
      <c r="BY479" s="46"/>
      <c r="BZ479" s="46"/>
      <c r="CA479" s="46"/>
      <c r="CB479" s="46"/>
      <c r="CC479" s="46"/>
      <c r="CD479" s="46"/>
      <c r="CE479" s="46"/>
      <c r="CF479" s="46"/>
      <c r="CG479" s="46"/>
      <c r="CH479" s="46"/>
      <c r="CI479" s="46"/>
      <c r="CJ479" s="46"/>
      <c r="CK479" s="46"/>
      <c r="CL479" s="46"/>
      <c r="CM479" s="46"/>
      <c r="CN479" s="46"/>
      <c r="CO479" s="46"/>
      <c r="CP479" s="46"/>
      <c r="CQ479" s="46"/>
      <c r="CR479" s="46"/>
      <c r="CS479" s="46"/>
    </row>
    <row r="480" spans="1:97" ht="15.75" customHeight="1" x14ac:dyDescent="0.2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6"/>
      <c r="AL480" s="46"/>
      <c r="AM480" s="46"/>
      <c r="AN480" s="46"/>
      <c r="AO480" s="46"/>
      <c r="AP480" s="46"/>
      <c r="AQ480" s="46"/>
      <c r="AR480" s="46"/>
      <c r="AS480" s="46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  <c r="BP480" s="46"/>
      <c r="BQ480" s="46"/>
      <c r="BR480" s="46"/>
      <c r="BS480" s="46"/>
      <c r="BT480" s="46"/>
      <c r="BU480" s="46"/>
      <c r="BV480" s="46"/>
      <c r="BW480" s="46"/>
      <c r="BX480" s="46"/>
      <c r="BY480" s="46"/>
      <c r="BZ480" s="46"/>
      <c r="CA480" s="46"/>
      <c r="CB480" s="46"/>
      <c r="CC480" s="46"/>
      <c r="CD480" s="46"/>
      <c r="CE480" s="46"/>
      <c r="CF480" s="46"/>
      <c r="CG480" s="46"/>
      <c r="CH480" s="46"/>
      <c r="CI480" s="46"/>
      <c r="CJ480" s="46"/>
      <c r="CK480" s="46"/>
      <c r="CL480" s="46"/>
      <c r="CM480" s="46"/>
      <c r="CN480" s="46"/>
      <c r="CO480" s="46"/>
      <c r="CP480" s="46"/>
      <c r="CQ480" s="46"/>
      <c r="CR480" s="46"/>
      <c r="CS480" s="46"/>
    </row>
    <row r="481" spans="1:97" ht="15.75" customHeight="1" x14ac:dyDescent="0.25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6"/>
      <c r="AM481" s="46"/>
      <c r="AN481" s="46"/>
      <c r="AO481" s="46"/>
      <c r="AP481" s="46"/>
      <c r="AQ481" s="46"/>
      <c r="AR481" s="46"/>
      <c r="AS481" s="46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  <c r="BP481" s="46"/>
      <c r="BQ481" s="46"/>
      <c r="BR481" s="46"/>
      <c r="BS481" s="46"/>
      <c r="BT481" s="46"/>
      <c r="BU481" s="46"/>
      <c r="BV481" s="46"/>
      <c r="BW481" s="46"/>
      <c r="BX481" s="46"/>
      <c r="BY481" s="46"/>
      <c r="BZ481" s="46"/>
      <c r="CA481" s="46"/>
      <c r="CB481" s="46"/>
      <c r="CC481" s="46"/>
      <c r="CD481" s="46"/>
      <c r="CE481" s="46"/>
      <c r="CF481" s="46"/>
      <c r="CG481" s="46"/>
      <c r="CH481" s="46"/>
      <c r="CI481" s="46"/>
      <c r="CJ481" s="46"/>
      <c r="CK481" s="46"/>
      <c r="CL481" s="46"/>
      <c r="CM481" s="46"/>
      <c r="CN481" s="46"/>
      <c r="CO481" s="46"/>
      <c r="CP481" s="46"/>
      <c r="CQ481" s="46"/>
      <c r="CR481" s="46"/>
      <c r="CS481" s="46"/>
    </row>
    <row r="482" spans="1:97" ht="15.75" customHeight="1" x14ac:dyDescent="0.25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6"/>
      <c r="AL482" s="46"/>
      <c r="AM482" s="46"/>
      <c r="AN482" s="46"/>
      <c r="AO482" s="46"/>
      <c r="AP482" s="46"/>
      <c r="AQ482" s="46"/>
      <c r="AR482" s="46"/>
      <c r="AS482" s="46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  <c r="BP482" s="46"/>
      <c r="BQ482" s="46"/>
      <c r="BR482" s="46"/>
      <c r="BS482" s="46"/>
      <c r="BT482" s="46"/>
      <c r="BU482" s="46"/>
      <c r="BV482" s="46"/>
      <c r="BW482" s="46"/>
      <c r="BX482" s="46"/>
      <c r="BY482" s="46"/>
      <c r="BZ482" s="46"/>
      <c r="CA482" s="46"/>
      <c r="CB482" s="46"/>
      <c r="CC482" s="46"/>
      <c r="CD482" s="46"/>
      <c r="CE482" s="46"/>
      <c r="CF482" s="46"/>
      <c r="CG482" s="46"/>
      <c r="CH482" s="46"/>
      <c r="CI482" s="46"/>
      <c r="CJ482" s="46"/>
      <c r="CK482" s="46"/>
      <c r="CL482" s="46"/>
      <c r="CM482" s="46"/>
      <c r="CN482" s="46"/>
      <c r="CO482" s="46"/>
      <c r="CP482" s="46"/>
      <c r="CQ482" s="46"/>
      <c r="CR482" s="46"/>
      <c r="CS482" s="46"/>
    </row>
    <row r="483" spans="1:97" ht="15.75" customHeight="1" x14ac:dyDescent="0.25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6"/>
      <c r="AM483" s="46"/>
      <c r="AN483" s="46"/>
      <c r="AO483" s="46"/>
      <c r="AP483" s="46"/>
      <c r="AQ483" s="46"/>
      <c r="AR483" s="46"/>
      <c r="AS483" s="46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  <c r="BP483" s="46"/>
      <c r="BQ483" s="46"/>
      <c r="BR483" s="46"/>
      <c r="BS483" s="46"/>
      <c r="BT483" s="46"/>
      <c r="BU483" s="46"/>
      <c r="BV483" s="46"/>
      <c r="BW483" s="46"/>
      <c r="BX483" s="46"/>
      <c r="BY483" s="46"/>
      <c r="BZ483" s="46"/>
      <c r="CA483" s="46"/>
      <c r="CB483" s="46"/>
      <c r="CC483" s="46"/>
      <c r="CD483" s="46"/>
      <c r="CE483" s="46"/>
      <c r="CF483" s="46"/>
      <c r="CG483" s="46"/>
      <c r="CH483" s="46"/>
      <c r="CI483" s="46"/>
      <c r="CJ483" s="46"/>
      <c r="CK483" s="46"/>
      <c r="CL483" s="46"/>
      <c r="CM483" s="46"/>
      <c r="CN483" s="46"/>
      <c r="CO483" s="46"/>
      <c r="CP483" s="46"/>
      <c r="CQ483" s="46"/>
      <c r="CR483" s="46"/>
      <c r="CS483" s="46"/>
    </row>
    <row r="484" spans="1:97" ht="15.75" customHeight="1" x14ac:dyDescent="0.25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6"/>
      <c r="AM484" s="46"/>
      <c r="AN484" s="46"/>
      <c r="AO484" s="46"/>
      <c r="AP484" s="46"/>
      <c r="AQ484" s="46"/>
      <c r="AR484" s="46"/>
      <c r="AS484" s="46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  <c r="BP484" s="46"/>
      <c r="BQ484" s="46"/>
      <c r="BR484" s="46"/>
      <c r="BS484" s="46"/>
      <c r="BT484" s="46"/>
      <c r="BU484" s="46"/>
      <c r="BV484" s="46"/>
      <c r="BW484" s="46"/>
      <c r="BX484" s="46"/>
      <c r="BY484" s="46"/>
      <c r="BZ484" s="46"/>
      <c r="CA484" s="46"/>
      <c r="CB484" s="46"/>
      <c r="CC484" s="46"/>
      <c r="CD484" s="46"/>
      <c r="CE484" s="46"/>
      <c r="CF484" s="46"/>
      <c r="CG484" s="46"/>
      <c r="CH484" s="46"/>
      <c r="CI484" s="46"/>
      <c r="CJ484" s="46"/>
      <c r="CK484" s="46"/>
      <c r="CL484" s="46"/>
      <c r="CM484" s="46"/>
      <c r="CN484" s="46"/>
      <c r="CO484" s="46"/>
      <c r="CP484" s="46"/>
      <c r="CQ484" s="46"/>
      <c r="CR484" s="46"/>
      <c r="CS484" s="46"/>
    </row>
    <row r="485" spans="1:97" ht="15.75" customHeight="1" x14ac:dyDescent="0.2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6"/>
      <c r="AM485" s="46"/>
      <c r="AN485" s="46"/>
      <c r="AO485" s="46"/>
      <c r="AP485" s="46"/>
      <c r="AQ485" s="46"/>
      <c r="AR485" s="46"/>
      <c r="AS485" s="46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  <c r="BP485" s="46"/>
      <c r="BQ485" s="46"/>
      <c r="BR485" s="46"/>
      <c r="BS485" s="46"/>
      <c r="BT485" s="46"/>
      <c r="BU485" s="46"/>
      <c r="BV485" s="46"/>
      <c r="BW485" s="46"/>
      <c r="BX485" s="46"/>
      <c r="BY485" s="46"/>
      <c r="BZ485" s="46"/>
      <c r="CA485" s="46"/>
      <c r="CB485" s="46"/>
      <c r="CC485" s="46"/>
      <c r="CD485" s="46"/>
      <c r="CE485" s="46"/>
      <c r="CF485" s="46"/>
      <c r="CG485" s="46"/>
      <c r="CH485" s="46"/>
      <c r="CI485" s="46"/>
      <c r="CJ485" s="46"/>
      <c r="CK485" s="46"/>
      <c r="CL485" s="46"/>
      <c r="CM485" s="46"/>
      <c r="CN485" s="46"/>
      <c r="CO485" s="46"/>
      <c r="CP485" s="46"/>
      <c r="CQ485" s="46"/>
      <c r="CR485" s="46"/>
      <c r="CS485" s="46"/>
    </row>
    <row r="486" spans="1:97" ht="15.75" customHeight="1" x14ac:dyDescent="0.2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6"/>
      <c r="AM486" s="46"/>
      <c r="AN486" s="46"/>
      <c r="AO486" s="46"/>
      <c r="AP486" s="46"/>
      <c r="AQ486" s="46"/>
      <c r="AR486" s="46"/>
      <c r="AS486" s="46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  <c r="BP486" s="46"/>
      <c r="BQ486" s="46"/>
      <c r="BR486" s="46"/>
      <c r="BS486" s="46"/>
      <c r="BT486" s="46"/>
      <c r="BU486" s="46"/>
      <c r="BV486" s="46"/>
      <c r="BW486" s="46"/>
      <c r="BX486" s="46"/>
      <c r="BY486" s="46"/>
      <c r="BZ486" s="46"/>
      <c r="CA486" s="46"/>
      <c r="CB486" s="46"/>
      <c r="CC486" s="46"/>
      <c r="CD486" s="46"/>
      <c r="CE486" s="46"/>
      <c r="CF486" s="46"/>
      <c r="CG486" s="46"/>
      <c r="CH486" s="46"/>
      <c r="CI486" s="46"/>
      <c r="CJ486" s="46"/>
      <c r="CK486" s="46"/>
      <c r="CL486" s="46"/>
      <c r="CM486" s="46"/>
      <c r="CN486" s="46"/>
      <c r="CO486" s="46"/>
      <c r="CP486" s="46"/>
      <c r="CQ486" s="46"/>
      <c r="CR486" s="46"/>
      <c r="CS486" s="46"/>
    </row>
    <row r="487" spans="1:97" ht="15.75" customHeight="1" x14ac:dyDescent="0.2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/>
      <c r="AM487" s="46"/>
      <c r="AN487" s="46"/>
      <c r="AO487" s="46"/>
      <c r="AP487" s="46"/>
      <c r="AQ487" s="46"/>
      <c r="AR487" s="46"/>
      <c r="AS487" s="46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  <c r="BP487" s="46"/>
      <c r="BQ487" s="46"/>
      <c r="BR487" s="46"/>
      <c r="BS487" s="46"/>
      <c r="BT487" s="46"/>
      <c r="BU487" s="46"/>
      <c r="BV487" s="46"/>
      <c r="BW487" s="46"/>
      <c r="BX487" s="46"/>
      <c r="BY487" s="46"/>
      <c r="BZ487" s="46"/>
      <c r="CA487" s="46"/>
      <c r="CB487" s="46"/>
      <c r="CC487" s="46"/>
      <c r="CD487" s="46"/>
      <c r="CE487" s="46"/>
      <c r="CF487" s="46"/>
      <c r="CG487" s="46"/>
      <c r="CH487" s="46"/>
      <c r="CI487" s="46"/>
      <c r="CJ487" s="46"/>
      <c r="CK487" s="46"/>
      <c r="CL487" s="46"/>
      <c r="CM487" s="46"/>
      <c r="CN487" s="46"/>
      <c r="CO487" s="46"/>
      <c r="CP487" s="46"/>
      <c r="CQ487" s="46"/>
      <c r="CR487" s="46"/>
      <c r="CS487" s="46"/>
    </row>
    <row r="488" spans="1:97" ht="15.75" customHeight="1" x14ac:dyDescent="0.2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6"/>
      <c r="AM488" s="46"/>
      <c r="AN488" s="46"/>
      <c r="AO488" s="46"/>
      <c r="AP488" s="46"/>
      <c r="AQ488" s="46"/>
      <c r="AR488" s="46"/>
      <c r="AS488" s="46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  <c r="BP488" s="46"/>
      <c r="BQ488" s="46"/>
      <c r="BR488" s="46"/>
      <c r="BS488" s="46"/>
      <c r="BT488" s="46"/>
      <c r="BU488" s="46"/>
      <c r="BV488" s="46"/>
      <c r="BW488" s="46"/>
      <c r="BX488" s="46"/>
      <c r="BY488" s="46"/>
      <c r="BZ488" s="46"/>
      <c r="CA488" s="46"/>
      <c r="CB488" s="46"/>
      <c r="CC488" s="46"/>
      <c r="CD488" s="46"/>
      <c r="CE488" s="46"/>
      <c r="CF488" s="46"/>
      <c r="CG488" s="46"/>
      <c r="CH488" s="46"/>
      <c r="CI488" s="46"/>
      <c r="CJ488" s="46"/>
      <c r="CK488" s="46"/>
      <c r="CL488" s="46"/>
      <c r="CM488" s="46"/>
      <c r="CN488" s="46"/>
      <c r="CO488" s="46"/>
      <c r="CP488" s="46"/>
      <c r="CQ488" s="46"/>
      <c r="CR488" s="46"/>
      <c r="CS488" s="46"/>
    </row>
    <row r="489" spans="1:97" ht="15.75" customHeight="1" x14ac:dyDescent="0.2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6"/>
      <c r="AO489" s="46"/>
      <c r="AP489" s="46"/>
      <c r="AQ489" s="46"/>
      <c r="AR489" s="46"/>
      <c r="AS489" s="46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  <c r="BP489" s="46"/>
      <c r="BQ489" s="46"/>
      <c r="BR489" s="46"/>
      <c r="BS489" s="46"/>
      <c r="BT489" s="46"/>
      <c r="BU489" s="46"/>
      <c r="BV489" s="46"/>
      <c r="BW489" s="46"/>
      <c r="BX489" s="46"/>
      <c r="BY489" s="46"/>
      <c r="BZ489" s="46"/>
      <c r="CA489" s="46"/>
      <c r="CB489" s="46"/>
      <c r="CC489" s="46"/>
      <c r="CD489" s="46"/>
      <c r="CE489" s="46"/>
      <c r="CF489" s="46"/>
      <c r="CG489" s="46"/>
      <c r="CH489" s="46"/>
      <c r="CI489" s="46"/>
      <c r="CJ489" s="46"/>
      <c r="CK489" s="46"/>
      <c r="CL489" s="46"/>
      <c r="CM489" s="46"/>
      <c r="CN489" s="46"/>
      <c r="CO489" s="46"/>
      <c r="CP489" s="46"/>
      <c r="CQ489" s="46"/>
      <c r="CR489" s="46"/>
      <c r="CS489" s="46"/>
    </row>
    <row r="490" spans="1:97" ht="15.75" customHeight="1" x14ac:dyDescent="0.2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  <c r="BP490" s="46"/>
      <c r="BQ490" s="46"/>
      <c r="BR490" s="46"/>
      <c r="BS490" s="46"/>
      <c r="BT490" s="46"/>
      <c r="BU490" s="46"/>
      <c r="BV490" s="46"/>
      <c r="BW490" s="46"/>
      <c r="BX490" s="46"/>
      <c r="BY490" s="46"/>
      <c r="BZ490" s="46"/>
      <c r="CA490" s="46"/>
      <c r="CB490" s="46"/>
      <c r="CC490" s="46"/>
      <c r="CD490" s="46"/>
      <c r="CE490" s="46"/>
      <c r="CF490" s="46"/>
      <c r="CG490" s="46"/>
      <c r="CH490" s="46"/>
      <c r="CI490" s="46"/>
      <c r="CJ490" s="46"/>
      <c r="CK490" s="46"/>
      <c r="CL490" s="46"/>
      <c r="CM490" s="46"/>
      <c r="CN490" s="46"/>
      <c r="CO490" s="46"/>
      <c r="CP490" s="46"/>
      <c r="CQ490" s="46"/>
      <c r="CR490" s="46"/>
      <c r="CS490" s="46"/>
    </row>
    <row r="491" spans="1:97" ht="15.75" customHeight="1" x14ac:dyDescent="0.2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6"/>
      <c r="AM491" s="46"/>
      <c r="AN491" s="46"/>
      <c r="AO491" s="46"/>
      <c r="AP491" s="46"/>
      <c r="AQ491" s="46"/>
      <c r="AR491" s="46"/>
      <c r="AS491" s="46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  <c r="BP491" s="46"/>
      <c r="BQ491" s="46"/>
      <c r="BR491" s="46"/>
      <c r="BS491" s="46"/>
      <c r="BT491" s="46"/>
      <c r="BU491" s="46"/>
      <c r="BV491" s="46"/>
      <c r="BW491" s="46"/>
      <c r="BX491" s="46"/>
      <c r="BY491" s="46"/>
      <c r="BZ491" s="46"/>
      <c r="CA491" s="46"/>
      <c r="CB491" s="46"/>
      <c r="CC491" s="46"/>
      <c r="CD491" s="46"/>
      <c r="CE491" s="46"/>
      <c r="CF491" s="46"/>
      <c r="CG491" s="46"/>
      <c r="CH491" s="46"/>
      <c r="CI491" s="46"/>
      <c r="CJ491" s="46"/>
      <c r="CK491" s="46"/>
      <c r="CL491" s="46"/>
      <c r="CM491" s="46"/>
      <c r="CN491" s="46"/>
      <c r="CO491" s="46"/>
      <c r="CP491" s="46"/>
      <c r="CQ491" s="46"/>
      <c r="CR491" s="46"/>
      <c r="CS491" s="46"/>
    </row>
    <row r="492" spans="1:97" ht="15.75" customHeight="1" x14ac:dyDescent="0.2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6"/>
      <c r="AM492" s="46"/>
      <c r="AN492" s="46"/>
      <c r="AO492" s="46"/>
      <c r="AP492" s="46"/>
      <c r="AQ492" s="46"/>
      <c r="AR492" s="46"/>
      <c r="AS492" s="46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  <c r="BP492" s="46"/>
      <c r="BQ492" s="46"/>
      <c r="BR492" s="46"/>
      <c r="BS492" s="46"/>
      <c r="BT492" s="46"/>
      <c r="BU492" s="46"/>
      <c r="BV492" s="46"/>
      <c r="BW492" s="46"/>
      <c r="BX492" s="46"/>
      <c r="BY492" s="46"/>
      <c r="BZ492" s="46"/>
      <c r="CA492" s="46"/>
      <c r="CB492" s="46"/>
      <c r="CC492" s="46"/>
      <c r="CD492" s="46"/>
      <c r="CE492" s="46"/>
      <c r="CF492" s="46"/>
      <c r="CG492" s="46"/>
      <c r="CH492" s="46"/>
      <c r="CI492" s="46"/>
      <c r="CJ492" s="46"/>
      <c r="CK492" s="46"/>
      <c r="CL492" s="46"/>
      <c r="CM492" s="46"/>
      <c r="CN492" s="46"/>
      <c r="CO492" s="46"/>
      <c r="CP492" s="46"/>
      <c r="CQ492" s="46"/>
      <c r="CR492" s="46"/>
      <c r="CS492" s="46"/>
    </row>
    <row r="493" spans="1:97" ht="15.75" customHeight="1" x14ac:dyDescent="0.2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6"/>
      <c r="AL493" s="46"/>
      <c r="AM493" s="46"/>
      <c r="AN493" s="46"/>
      <c r="AO493" s="46"/>
      <c r="AP493" s="46"/>
      <c r="AQ493" s="46"/>
      <c r="AR493" s="46"/>
      <c r="AS493" s="46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  <c r="BP493" s="46"/>
      <c r="BQ493" s="46"/>
      <c r="BR493" s="46"/>
      <c r="BS493" s="46"/>
      <c r="BT493" s="46"/>
      <c r="BU493" s="46"/>
      <c r="BV493" s="46"/>
      <c r="BW493" s="46"/>
      <c r="BX493" s="46"/>
      <c r="BY493" s="46"/>
      <c r="BZ493" s="46"/>
      <c r="CA493" s="46"/>
      <c r="CB493" s="46"/>
      <c r="CC493" s="46"/>
      <c r="CD493" s="46"/>
      <c r="CE493" s="46"/>
      <c r="CF493" s="46"/>
      <c r="CG493" s="46"/>
      <c r="CH493" s="46"/>
      <c r="CI493" s="46"/>
      <c r="CJ493" s="46"/>
      <c r="CK493" s="46"/>
      <c r="CL493" s="46"/>
      <c r="CM493" s="46"/>
      <c r="CN493" s="46"/>
      <c r="CO493" s="46"/>
      <c r="CP493" s="46"/>
      <c r="CQ493" s="46"/>
      <c r="CR493" s="46"/>
      <c r="CS493" s="46"/>
    </row>
    <row r="494" spans="1:97" ht="15.75" customHeight="1" x14ac:dyDescent="0.2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6"/>
      <c r="AL494" s="46"/>
      <c r="AM494" s="46"/>
      <c r="AN494" s="46"/>
      <c r="AO494" s="46"/>
      <c r="AP494" s="46"/>
      <c r="AQ494" s="46"/>
      <c r="AR494" s="46"/>
      <c r="AS494" s="46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  <c r="BP494" s="46"/>
      <c r="BQ494" s="46"/>
      <c r="BR494" s="46"/>
      <c r="BS494" s="46"/>
      <c r="BT494" s="46"/>
      <c r="BU494" s="46"/>
      <c r="BV494" s="46"/>
      <c r="BW494" s="46"/>
      <c r="BX494" s="46"/>
      <c r="BY494" s="46"/>
      <c r="BZ494" s="46"/>
      <c r="CA494" s="46"/>
      <c r="CB494" s="46"/>
      <c r="CC494" s="46"/>
      <c r="CD494" s="46"/>
      <c r="CE494" s="46"/>
      <c r="CF494" s="46"/>
      <c r="CG494" s="46"/>
      <c r="CH494" s="46"/>
      <c r="CI494" s="46"/>
      <c r="CJ494" s="46"/>
      <c r="CK494" s="46"/>
      <c r="CL494" s="46"/>
      <c r="CM494" s="46"/>
      <c r="CN494" s="46"/>
      <c r="CO494" s="46"/>
      <c r="CP494" s="46"/>
      <c r="CQ494" s="46"/>
      <c r="CR494" s="46"/>
      <c r="CS494" s="46"/>
    </row>
    <row r="495" spans="1:97" ht="15.75" customHeight="1" x14ac:dyDescent="0.2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6"/>
      <c r="AM495" s="46"/>
      <c r="AN495" s="46"/>
      <c r="AO495" s="46"/>
      <c r="AP495" s="46"/>
      <c r="AQ495" s="46"/>
      <c r="AR495" s="46"/>
      <c r="AS495" s="46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  <c r="BP495" s="46"/>
      <c r="BQ495" s="46"/>
      <c r="BR495" s="46"/>
      <c r="BS495" s="46"/>
      <c r="BT495" s="46"/>
      <c r="BU495" s="46"/>
      <c r="BV495" s="46"/>
      <c r="BW495" s="46"/>
      <c r="BX495" s="46"/>
      <c r="BY495" s="46"/>
      <c r="BZ495" s="46"/>
      <c r="CA495" s="46"/>
      <c r="CB495" s="46"/>
      <c r="CC495" s="46"/>
      <c r="CD495" s="46"/>
      <c r="CE495" s="46"/>
      <c r="CF495" s="46"/>
      <c r="CG495" s="46"/>
      <c r="CH495" s="46"/>
      <c r="CI495" s="46"/>
      <c r="CJ495" s="46"/>
      <c r="CK495" s="46"/>
      <c r="CL495" s="46"/>
      <c r="CM495" s="46"/>
      <c r="CN495" s="46"/>
      <c r="CO495" s="46"/>
      <c r="CP495" s="46"/>
      <c r="CQ495" s="46"/>
      <c r="CR495" s="46"/>
      <c r="CS495" s="46"/>
    </row>
    <row r="496" spans="1:97" ht="15.75" customHeight="1" x14ac:dyDescent="0.2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46"/>
      <c r="AK496" s="46"/>
      <c r="AL496" s="46"/>
      <c r="AM496" s="46"/>
      <c r="AN496" s="46"/>
      <c r="AO496" s="46"/>
      <c r="AP496" s="46"/>
      <c r="AQ496" s="46"/>
      <c r="AR496" s="46"/>
      <c r="AS496" s="46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  <c r="BP496" s="46"/>
      <c r="BQ496" s="46"/>
      <c r="BR496" s="46"/>
      <c r="BS496" s="46"/>
      <c r="BT496" s="46"/>
      <c r="BU496" s="46"/>
      <c r="BV496" s="46"/>
      <c r="BW496" s="46"/>
      <c r="BX496" s="46"/>
      <c r="BY496" s="46"/>
      <c r="BZ496" s="46"/>
      <c r="CA496" s="46"/>
      <c r="CB496" s="46"/>
      <c r="CC496" s="46"/>
      <c r="CD496" s="46"/>
      <c r="CE496" s="46"/>
      <c r="CF496" s="46"/>
      <c r="CG496" s="46"/>
      <c r="CH496" s="46"/>
      <c r="CI496" s="46"/>
      <c r="CJ496" s="46"/>
      <c r="CK496" s="46"/>
      <c r="CL496" s="46"/>
      <c r="CM496" s="46"/>
      <c r="CN496" s="46"/>
      <c r="CO496" s="46"/>
      <c r="CP496" s="46"/>
      <c r="CQ496" s="46"/>
      <c r="CR496" s="46"/>
      <c r="CS496" s="46"/>
    </row>
    <row r="497" spans="1:97" ht="15.75" customHeight="1" x14ac:dyDescent="0.2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J497" s="46"/>
      <c r="AK497" s="46"/>
      <c r="AL497" s="46"/>
      <c r="AM497" s="46"/>
      <c r="AN497" s="46"/>
      <c r="AO497" s="46"/>
      <c r="AP497" s="46"/>
      <c r="AQ497" s="46"/>
      <c r="AR497" s="46"/>
      <c r="AS497" s="46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  <c r="BP497" s="46"/>
      <c r="BQ497" s="46"/>
      <c r="BR497" s="46"/>
      <c r="BS497" s="46"/>
      <c r="BT497" s="46"/>
      <c r="BU497" s="46"/>
      <c r="BV497" s="46"/>
      <c r="BW497" s="46"/>
      <c r="BX497" s="46"/>
      <c r="BY497" s="46"/>
      <c r="BZ497" s="46"/>
      <c r="CA497" s="46"/>
      <c r="CB497" s="46"/>
      <c r="CC497" s="46"/>
      <c r="CD497" s="46"/>
      <c r="CE497" s="46"/>
      <c r="CF497" s="46"/>
      <c r="CG497" s="46"/>
      <c r="CH497" s="46"/>
      <c r="CI497" s="46"/>
      <c r="CJ497" s="46"/>
      <c r="CK497" s="46"/>
      <c r="CL497" s="46"/>
      <c r="CM497" s="46"/>
      <c r="CN497" s="46"/>
      <c r="CO497" s="46"/>
      <c r="CP497" s="46"/>
      <c r="CQ497" s="46"/>
      <c r="CR497" s="46"/>
      <c r="CS497" s="46"/>
    </row>
    <row r="498" spans="1:97" ht="15.75" customHeight="1" x14ac:dyDescent="0.2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  <c r="AK498" s="46"/>
      <c r="AL498" s="46"/>
      <c r="AM498" s="46"/>
      <c r="AN498" s="46"/>
      <c r="AO498" s="46"/>
      <c r="AP498" s="46"/>
      <c r="AQ498" s="46"/>
      <c r="AR498" s="46"/>
      <c r="AS498" s="46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  <c r="BP498" s="46"/>
      <c r="BQ498" s="46"/>
      <c r="BR498" s="46"/>
      <c r="BS498" s="46"/>
      <c r="BT498" s="46"/>
      <c r="BU498" s="46"/>
      <c r="BV498" s="46"/>
      <c r="BW498" s="46"/>
      <c r="BX498" s="46"/>
      <c r="BY498" s="46"/>
      <c r="BZ498" s="46"/>
      <c r="CA498" s="46"/>
      <c r="CB498" s="46"/>
      <c r="CC498" s="46"/>
      <c r="CD498" s="46"/>
      <c r="CE498" s="46"/>
      <c r="CF498" s="46"/>
      <c r="CG498" s="46"/>
      <c r="CH498" s="46"/>
      <c r="CI498" s="46"/>
      <c r="CJ498" s="46"/>
      <c r="CK498" s="46"/>
      <c r="CL498" s="46"/>
      <c r="CM498" s="46"/>
      <c r="CN498" s="46"/>
      <c r="CO498" s="46"/>
      <c r="CP498" s="46"/>
      <c r="CQ498" s="46"/>
      <c r="CR498" s="46"/>
      <c r="CS498" s="46"/>
    </row>
    <row r="499" spans="1:97" ht="15.75" customHeight="1" x14ac:dyDescent="0.2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6"/>
      <c r="AM499" s="46"/>
      <c r="AN499" s="46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  <c r="BP499" s="46"/>
      <c r="BQ499" s="46"/>
      <c r="BR499" s="46"/>
      <c r="BS499" s="46"/>
      <c r="BT499" s="46"/>
      <c r="BU499" s="46"/>
      <c r="BV499" s="46"/>
      <c r="BW499" s="46"/>
      <c r="BX499" s="46"/>
      <c r="BY499" s="46"/>
      <c r="BZ499" s="46"/>
      <c r="CA499" s="46"/>
      <c r="CB499" s="46"/>
      <c r="CC499" s="46"/>
      <c r="CD499" s="46"/>
      <c r="CE499" s="46"/>
      <c r="CF499" s="46"/>
      <c r="CG499" s="46"/>
      <c r="CH499" s="46"/>
      <c r="CI499" s="46"/>
      <c r="CJ499" s="46"/>
      <c r="CK499" s="46"/>
      <c r="CL499" s="46"/>
      <c r="CM499" s="46"/>
      <c r="CN499" s="46"/>
      <c r="CO499" s="46"/>
      <c r="CP499" s="46"/>
      <c r="CQ499" s="46"/>
      <c r="CR499" s="46"/>
      <c r="CS499" s="46"/>
    </row>
    <row r="500" spans="1:97" ht="15.75" customHeight="1" x14ac:dyDescent="0.2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6"/>
      <c r="AM500" s="46"/>
      <c r="AN500" s="46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  <c r="BP500" s="46"/>
      <c r="BQ500" s="46"/>
      <c r="BR500" s="46"/>
      <c r="BS500" s="46"/>
      <c r="BT500" s="46"/>
      <c r="BU500" s="46"/>
      <c r="BV500" s="46"/>
      <c r="BW500" s="46"/>
      <c r="BX500" s="46"/>
      <c r="BY500" s="46"/>
      <c r="BZ500" s="46"/>
      <c r="CA500" s="46"/>
      <c r="CB500" s="46"/>
      <c r="CC500" s="46"/>
      <c r="CD500" s="46"/>
      <c r="CE500" s="46"/>
      <c r="CF500" s="46"/>
      <c r="CG500" s="46"/>
      <c r="CH500" s="46"/>
      <c r="CI500" s="46"/>
      <c r="CJ500" s="46"/>
      <c r="CK500" s="46"/>
      <c r="CL500" s="46"/>
      <c r="CM500" s="46"/>
      <c r="CN500" s="46"/>
      <c r="CO500" s="46"/>
      <c r="CP500" s="46"/>
      <c r="CQ500" s="46"/>
      <c r="CR500" s="46"/>
      <c r="CS500" s="46"/>
    </row>
    <row r="501" spans="1:97" ht="15.75" customHeight="1" x14ac:dyDescent="0.2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6"/>
      <c r="AL501" s="46"/>
      <c r="AM501" s="46"/>
      <c r="AN501" s="46"/>
      <c r="AO501" s="46"/>
      <c r="AP501" s="46"/>
      <c r="AQ501" s="46"/>
      <c r="AR501" s="46"/>
      <c r="AS501" s="46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  <c r="BP501" s="46"/>
      <c r="BQ501" s="46"/>
      <c r="BR501" s="46"/>
      <c r="BS501" s="46"/>
      <c r="BT501" s="46"/>
      <c r="BU501" s="46"/>
      <c r="BV501" s="46"/>
      <c r="BW501" s="46"/>
      <c r="BX501" s="46"/>
      <c r="BY501" s="46"/>
      <c r="BZ501" s="46"/>
      <c r="CA501" s="46"/>
      <c r="CB501" s="46"/>
      <c r="CC501" s="46"/>
      <c r="CD501" s="46"/>
      <c r="CE501" s="46"/>
      <c r="CF501" s="46"/>
      <c r="CG501" s="46"/>
      <c r="CH501" s="46"/>
      <c r="CI501" s="46"/>
      <c r="CJ501" s="46"/>
      <c r="CK501" s="46"/>
      <c r="CL501" s="46"/>
      <c r="CM501" s="46"/>
      <c r="CN501" s="46"/>
      <c r="CO501" s="46"/>
      <c r="CP501" s="46"/>
      <c r="CQ501" s="46"/>
      <c r="CR501" s="46"/>
      <c r="CS501" s="46"/>
    </row>
    <row r="502" spans="1:97" ht="15.75" customHeight="1" x14ac:dyDescent="0.2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6"/>
      <c r="AM502" s="46"/>
      <c r="AN502" s="46"/>
      <c r="AO502" s="46"/>
      <c r="AP502" s="46"/>
      <c r="AQ502" s="46"/>
      <c r="AR502" s="46"/>
      <c r="AS502" s="46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  <c r="BP502" s="46"/>
      <c r="BQ502" s="46"/>
      <c r="BR502" s="46"/>
      <c r="BS502" s="46"/>
      <c r="BT502" s="46"/>
      <c r="BU502" s="46"/>
      <c r="BV502" s="46"/>
      <c r="BW502" s="46"/>
      <c r="BX502" s="46"/>
      <c r="BY502" s="46"/>
      <c r="BZ502" s="46"/>
      <c r="CA502" s="46"/>
      <c r="CB502" s="46"/>
      <c r="CC502" s="46"/>
      <c r="CD502" s="46"/>
      <c r="CE502" s="46"/>
      <c r="CF502" s="46"/>
      <c r="CG502" s="46"/>
      <c r="CH502" s="46"/>
      <c r="CI502" s="46"/>
      <c r="CJ502" s="46"/>
      <c r="CK502" s="46"/>
      <c r="CL502" s="46"/>
      <c r="CM502" s="46"/>
      <c r="CN502" s="46"/>
      <c r="CO502" s="46"/>
      <c r="CP502" s="46"/>
      <c r="CQ502" s="46"/>
      <c r="CR502" s="46"/>
      <c r="CS502" s="46"/>
    </row>
    <row r="503" spans="1:97" ht="15.75" customHeight="1" x14ac:dyDescent="0.2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6"/>
      <c r="AM503" s="46"/>
      <c r="AN503" s="46"/>
      <c r="AO503" s="46"/>
      <c r="AP503" s="46"/>
      <c r="AQ503" s="46"/>
      <c r="AR503" s="46"/>
      <c r="AS503" s="46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  <c r="BP503" s="46"/>
      <c r="BQ503" s="46"/>
      <c r="BR503" s="46"/>
      <c r="BS503" s="46"/>
      <c r="BT503" s="46"/>
      <c r="BU503" s="46"/>
      <c r="BV503" s="46"/>
      <c r="BW503" s="46"/>
      <c r="BX503" s="46"/>
      <c r="BY503" s="46"/>
      <c r="BZ503" s="46"/>
      <c r="CA503" s="46"/>
      <c r="CB503" s="46"/>
      <c r="CC503" s="46"/>
      <c r="CD503" s="46"/>
      <c r="CE503" s="46"/>
      <c r="CF503" s="46"/>
      <c r="CG503" s="46"/>
      <c r="CH503" s="46"/>
      <c r="CI503" s="46"/>
      <c r="CJ503" s="46"/>
      <c r="CK503" s="46"/>
      <c r="CL503" s="46"/>
      <c r="CM503" s="46"/>
      <c r="CN503" s="46"/>
      <c r="CO503" s="46"/>
      <c r="CP503" s="46"/>
      <c r="CQ503" s="46"/>
      <c r="CR503" s="46"/>
      <c r="CS503" s="46"/>
    </row>
    <row r="504" spans="1:97" ht="15.75" customHeight="1" x14ac:dyDescent="0.2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6"/>
      <c r="AM504" s="46"/>
      <c r="AN504" s="46"/>
      <c r="AO504" s="46"/>
      <c r="AP504" s="46"/>
      <c r="AQ504" s="46"/>
      <c r="AR504" s="46"/>
      <c r="AS504" s="46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  <c r="BP504" s="46"/>
      <c r="BQ504" s="46"/>
      <c r="BR504" s="46"/>
      <c r="BS504" s="46"/>
      <c r="BT504" s="46"/>
      <c r="BU504" s="46"/>
      <c r="BV504" s="46"/>
      <c r="BW504" s="46"/>
      <c r="BX504" s="46"/>
      <c r="BY504" s="46"/>
      <c r="BZ504" s="46"/>
      <c r="CA504" s="46"/>
      <c r="CB504" s="46"/>
      <c r="CC504" s="46"/>
      <c r="CD504" s="46"/>
      <c r="CE504" s="46"/>
      <c r="CF504" s="46"/>
      <c r="CG504" s="46"/>
      <c r="CH504" s="46"/>
      <c r="CI504" s="46"/>
      <c r="CJ504" s="46"/>
      <c r="CK504" s="46"/>
      <c r="CL504" s="46"/>
      <c r="CM504" s="46"/>
      <c r="CN504" s="46"/>
      <c r="CO504" s="46"/>
      <c r="CP504" s="46"/>
      <c r="CQ504" s="46"/>
      <c r="CR504" s="46"/>
      <c r="CS504" s="46"/>
    </row>
    <row r="505" spans="1:97" ht="15.75" customHeight="1" x14ac:dyDescent="0.2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J505" s="46"/>
      <c r="AK505" s="46"/>
      <c r="AL505" s="46"/>
      <c r="AM505" s="46"/>
      <c r="AN505" s="46"/>
      <c r="AO505" s="46"/>
      <c r="AP505" s="46"/>
      <c r="AQ505" s="46"/>
      <c r="AR505" s="46"/>
      <c r="AS505" s="46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  <c r="BP505" s="46"/>
      <c r="BQ505" s="46"/>
      <c r="BR505" s="46"/>
      <c r="BS505" s="46"/>
      <c r="BT505" s="46"/>
      <c r="BU505" s="46"/>
      <c r="BV505" s="46"/>
      <c r="BW505" s="46"/>
      <c r="BX505" s="46"/>
      <c r="BY505" s="46"/>
      <c r="BZ505" s="46"/>
      <c r="CA505" s="46"/>
      <c r="CB505" s="46"/>
      <c r="CC505" s="46"/>
      <c r="CD505" s="46"/>
      <c r="CE505" s="46"/>
      <c r="CF505" s="46"/>
      <c r="CG505" s="46"/>
      <c r="CH505" s="46"/>
      <c r="CI505" s="46"/>
      <c r="CJ505" s="46"/>
      <c r="CK505" s="46"/>
      <c r="CL505" s="46"/>
      <c r="CM505" s="46"/>
      <c r="CN505" s="46"/>
      <c r="CO505" s="46"/>
      <c r="CP505" s="46"/>
      <c r="CQ505" s="46"/>
      <c r="CR505" s="46"/>
      <c r="CS505" s="46"/>
    </row>
    <row r="506" spans="1:97" ht="15.75" customHeight="1" x14ac:dyDescent="0.2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6"/>
      <c r="AM506" s="46"/>
      <c r="AN506" s="46"/>
      <c r="AO506" s="46"/>
      <c r="AP506" s="46"/>
      <c r="AQ506" s="46"/>
      <c r="AR506" s="46"/>
      <c r="AS506" s="46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  <c r="BP506" s="46"/>
      <c r="BQ506" s="46"/>
      <c r="BR506" s="46"/>
      <c r="BS506" s="46"/>
      <c r="BT506" s="46"/>
      <c r="BU506" s="46"/>
      <c r="BV506" s="46"/>
      <c r="BW506" s="46"/>
      <c r="BX506" s="46"/>
      <c r="BY506" s="46"/>
      <c r="BZ506" s="46"/>
      <c r="CA506" s="46"/>
      <c r="CB506" s="46"/>
      <c r="CC506" s="46"/>
      <c r="CD506" s="46"/>
      <c r="CE506" s="46"/>
      <c r="CF506" s="46"/>
      <c r="CG506" s="46"/>
      <c r="CH506" s="46"/>
      <c r="CI506" s="46"/>
      <c r="CJ506" s="46"/>
      <c r="CK506" s="46"/>
      <c r="CL506" s="46"/>
      <c r="CM506" s="46"/>
      <c r="CN506" s="46"/>
      <c r="CO506" s="46"/>
      <c r="CP506" s="46"/>
      <c r="CQ506" s="46"/>
      <c r="CR506" s="46"/>
      <c r="CS506" s="46"/>
    </row>
    <row r="507" spans="1:97" ht="15.75" customHeight="1" x14ac:dyDescent="0.2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J507" s="46"/>
      <c r="AK507" s="46"/>
      <c r="AL507" s="46"/>
      <c r="AM507" s="46"/>
      <c r="AN507" s="46"/>
      <c r="AO507" s="46"/>
      <c r="AP507" s="46"/>
      <c r="AQ507" s="46"/>
      <c r="AR507" s="46"/>
      <c r="AS507" s="46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  <c r="BP507" s="46"/>
      <c r="BQ507" s="46"/>
      <c r="BR507" s="46"/>
      <c r="BS507" s="46"/>
      <c r="BT507" s="46"/>
      <c r="BU507" s="46"/>
      <c r="BV507" s="46"/>
      <c r="BW507" s="46"/>
      <c r="BX507" s="46"/>
      <c r="BY507" s="46"/>
      <c r="BZ507" s="46"/>
      <c r="CA507" s="46"/>
      <c r="CB507" s="46"/>
      <c r="CC507" s="46"/>
      <c r="CD507" s="46"/>
      <c r="CE507" s="46"/>
      <c r="CF507" s="46"/>
      <c r="CG507" s="46"/>
      <c r="CH507" s="46"/>
      <c r="CI507" s="46"/>
      <c r="CJ507" s="46"/>
      <c r="CK507" s="46"/>
      <c r="CL507" s="46"/>
      <c r="CM507" s="46"/>
      <c r="CN507" s="46"/>
      <c r="CO507" s="46"/>
      <c r="CP507" s="46"/>
      <c r="CQ507" s="46"/>
      <c r="CR507" s="46"/>
      <c r="CS507" s="46"/>
    </row>
    <row r="508" spans="1:97" ht="15.75" customHeight="1" x14ac:dyDescent="0.2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J508" s="46"/>
      <c r="AK508" s="46"/>
      <c r="AL508" s="46"/>
      <c r="AM508" s="46"/>
      <c r="AN508" s="46"/>
      <c r="AO508" s="46"/>
      <c r="AP508" s="46"/>
      <c r="AQ508" s="46"/>
      <c r="AR508" s="46"/>
      <c r="AS508" s="46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  <c r="BP508" s="46"/>
      <c r="BQ508" s="46"/>
      <c r="BR508" s="46"/>
      <c r="BS508" s="46"/>
      <c r="BT508" s="46"/>
      <c r="BU508" s="46"/>
      <c r="BV508" s="46"/>
      <c r="BW508" s="46"/>
      <c r="BX508" s="46"/>
      <c r="BY508" s="46"/>
      <c r="BZ508" s="46"/>
      <c r="CA508" s="46"/>
      <c r="CB508" s="46"/>
      <c r="CC508" s="46"/>
      <c r="CD508" s="46"/>
      <c r="CE508" s="46"/>
      <c r="CF508" s="46"/>
      <c r="CG508" s="46"/>
      <c r="CH508" s="46"/>
      <c r="CI508" s="46"/>
      <c r="CJ508" s="46"/>
      <c r="CK508" s="46"/>
      <c r="CL508" s="46"/>
      <c r="CM508" s="46"/>
      <c r="CN508" s="46"/>
      <c r="CO508" s="46"/>
      <c r="CP508" s="46"/>
      <c r="CQ508" s="46"/>
      <c r="CR508" s="46"/>
      <c r="CS508" s="46"/>
    </row>
    <row r="509" spans="1:97" ht="15.75" customHeight="1" x14ac:dyDescent="0.2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46"/>
      <c r="AO509" s="46"/>
      <c r="AP509" s="46"/>
      <c r="AQ509" s="46"/>
      <c r="AR509" s="46"/>
      <c r="AS509" s="46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  <c r="BP509" s="46"/>
      <c r="BQ509" s="46"/>
      <c r="BR509" s="46"/>
      <c r="BS509" s="46"/>
      <c r="BT509" s="46"/>
      <c r="BU509" s="46"/>
      <c r="BV509" s="46"/>
      <c r="BW509" s="46"/>
      <c r="BX509" s="46"/>
      <c r="BY509" s="46"/>
      <c r="BZ509" s="46"/>
      <c r="CA509" s="46"/>
      <c r="CB509" s="46"/>
      <c r="CC509" s="46"/>
      <c r="CD509" s="46"/>
      <c r="CE509" s="46"/>
      <c r="CF509" s="46"/>
      <c r="CG509" s="46"/>
      <c r="CH509" s="46"/>
      <c r="CI509" s="46"/>
      <c r="CJ509" s="46"/>
      <c r="CK509" s="46"/>
      <c r="CL509" s="46"/>
      <c r="CM509" s="46"/>
      <c r="CN509" s="46"/>
      <c r="CO509" s="46"/>
      <c r="CP509" s="46"/>
      <c r="CQ509" s="46"/>
      <c r="CR509" s="46"/>
      <c r="CS509" s="46"/>
    </row>
    <row r="510" spans="1:97" ht="15.75" customHeight="1" x14ac:dyDescent="0.2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  <c r="AG510" s="46"/>
      <c r="AH510" s="46"/>
      <c r="AI510" s="46"/>
      <c r="AJ510" s="46"/>
      <c r="AK510" s="46"/>
      <c r="AL510" s="46"/>
      <c r="AM510" s="46"/>
      <c r="AN510" s="46"/>
      <c r="AO510" s="46"/>
      <c r="AP510" s="46"/>
      <c r="AQ510" s="46"/>
      <c r="AR510" s="46"/>
      <c r="AS510" s="46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  <c r="BP510" s="46"/>
      <c r="BQ510" s="46"/>
      <c r="BR510" s="46"/>
      <c r="BS510" s="46"/>
      <c r="BT510" s="46"/>
      <c r="BU510" s="46"/>
      <c r="BV510" s="46"/>
      <c r="BW510" s="46"/>
      <c r="BX510" s="46"/>
      <c r="BY510" s="46"/>
      <c r="BZ510" s="46"/>
      <c r="CA510" s="46"/>
      <c r="CB510" s="46"/>
      <c r="CC510" s="46"/>
      <c r="CD510" s="46"/>
      <c r="CE510" s="46"/>
      <c r="CF510" s="46"/>
      <c r="CG510" s="46"/>
      <c r="CH510" s="46"/>
      <c r="CI510" s="46"/>
      <c r="CJ510" s="46"/>
      <c r="CK510" s="46"/>
      <c r="CL510" s="46"/>
      <c r="CM510" s="46"/>
      <c r="CN510" s="46"/>
      <c r="CO510" s="46"/>
      <c r="CP510" s="46"/>
      <c r="CQ510" s="46"/>
      <c r="CR510" s="46"/>
      <c r="CS510" s="46"/>
    </row>
    <row r="511" spans="1:97" ht="15.75" customHeight="1" x14ac:dyDescent="0.2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  <c r="AG511" s="46"/>
      <c r="AH511" s="46"/>
      <c r="AI511" s="46"/>
      <c r="AJ511" s="46"/>
      <c r="AK511" s="46"/>
      <c r="AL511" s="46"/>
      <c r="AM511" s="46"/>
      <c r="AN511" s="46"/>
      <c r="AO511" s="46"/>
      <c r="AP511" s="46"/>
      <c r="AQ511" s="46"/>
      <c r="AR511" s="46"/>
      <c r="AS511" s="46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  <c r="BP511" s="46"/>
      <c r="BQ511" s="46"/>
      <c r="BR511" s="46"/>
      <c r="BS511" s="46"/>
      <c r="BT511" s="46"/>
      <c r="BU511" s="46"/>
      <c r="BV511" s="46"/>
      <c r="BW511" s="46"/>
      <c r="BX511" s="46"/>
      <c r="BY511" s="46"/>
      <c r="BZ511" s="46"/>
      <c r="CA511" s="46"/>
      <c r="CB511" s="46"/>
      <c r="CC511" s="46"/>
      <c r="CD511" s="46"/>
      <c r="CE511" s="46"/>
      <c r="CF511" s="46"/>
      <c r="CG511" s="46"/>
      <c r="CH511" s="46"/>
      <c r="CI511" s="46"/>
      <c r="CJ511" s="46"/>
      <c r="CK511" s="46"/>
      <c r="CL511" s="46"/>
      <c r="CM511" s="46"/>
      <c r="CN511" s="46"/>
      <c r="CO511" s="46"/>
      <c r="CP511" s="46"/>
      <c r="CQ511" s="46"/>
      <c r="CR511" s="46"/>
      <c r="CS511" s="46"/>
    </row>
    <row r="512" spans="1:97" ht="15.75" customHeight="1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  <c r="AG512" s="46"/>
      <c r="AH512" s="46"/>
      <c r="AI512" s="46"/>
      <c r="AJ512" s="46"/>
      <c r="AK512" s="46"/>
      <c r="AL512" s="46"/>
      <c r="AM512" s="46"/>
      <c r="AN512" s="46"/>
      <c r="AO512" s="46"/>
      <c r="AP512" s="46"/>
      <c r="AQ512" s="46"/>
      <c r="AR512" s="46"/>
      <c r="AS512" s="46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  <c r="BP512" s="46"/>
      <c r="BQ512" s="46"/>
      <c r="BR512" s="46"/>
      <c r="BS512" s="46"/>
      <c r="BT512" s="46"/>
      <c r="BU512" s="46"/>
      <c r="BV512" s="46"/>
      <c r="BW512" s="46"/>
      <c r="BX512" s="46"/>
      <c r="BY512" s="46"/>
      <c r="BZ512" s="46"/>
      <c r="CA512" s="46"/>
      <c r="CB512" s="46"/>
      <c r="CC512" s="46"/>
      <c r="CD512" s="46"/>
      <c r="CE512" s="46"/>
      <c r="CF512" s="46"/>
      <c r="CG512" s="46"/>
      <c r="CH512" s="46"/>
      <c r="CI512" s="46"/>
      <c r="CJ512" s="46"/>
      <c r="CK512" s="46"/>
      <c r="CL512" s="46"/>
      <c r="CM512" s="46"/>
      <c r="CN512" s="46"/>
      <c r="CO512" s="46"/>
      <c r="CP512" s="46"/>
      <c r="CQ512" s="46"/>
      <c r="CR512" s="46"/>
      <c r="CS512" s="46"/>
    </row>
    <row r="513" spans="1:97" ht="15.75" customHeight="1" x14ac:dyDescent="0.2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  <c r="AG513" s="46"/>
      <c r="AH513" s="46"/>
      <c r="AI513" s="46"/>
      <c r="AJ513" s="46"/>
      <c r="AK513" s="46"/>
      <c r="AL513" s="46"/>
      <c r="AM513" s="46"/>
      <c r="AN513" s="46"/>
      <c r="AO513" s="46"/>
      <c r="AP513" s="46"/>
      <c r="AQ513" s="46"/>
      <c r="AR513" s="46"/>
      <c r="AS513" s="46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  <c r="BP513" s="46"/>
      <c r="BQ513" s="46"/>
      <c r="BR513" s="46"/>
      <c r="BS513" s="46"/>
      <c r="BT513" s="46"/>
      <c r="BU513" s="46"/>
      <c r="BV513" s="46"/>
      <c r="BW513" s="46"/>
      <c r="BX513" s="46"/>
      <c r="BY513" s="46"/>
      <c r="BZ513" s="46"/>
      <c r="CA513" s="46"/>
      <c r="CB513" s="46"/>
      <c r="CC513" s="46"/>
      <c r="CD513" s="46"/>
      <c r="CE513" s="46"/>
      <c r="CF513" s="46"/>
      <c r="CG513" s="46"/>
      <c r="CH513" s="46"/>
      <c r="CI513" s="46"/>
      <c r="CJ513" s="46"/>
      <c r="CK513" s="46"/>
      <c r="CL513" s="46"/>
      <c r="CM513" s="46"/>
      <c r="CN513" s="46"/>
      <c r="CO513" s="46"/>
      <c r="CP513" s="46"/>
      <c r="CQ513" s="46"/>
      <c r="CR513" s="46"/>
      <c r="CS513" s="46"/>
    </row>
    <row r="514" spans="1:97" ht="15.75" customHeight="1" x14ac:dyDescent="0.2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  <c r="AG514" s="46"/>
      <c r="AH514" s="46"/>
      <c r="AI514" s="46"/>
      <c r="AJ514" s="46"/>
      <c r="AK514" s="46"/>
      <c r="AL514" s="46"/>
      <c r="AM514" s="46"/>
      <c r="AN514" s="46"/>
      <c r="AO514" s="46"/>
      <c r="AP514" s="46"/>
      <c r="AQ514" s="46"/>
      <c r="AR514" s="46"/>
      <c r="AS514" s="46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  <c r="BP514" s="46"/>
      <c r="BQ514" s="46"/>
      <c r="BR514" s="46"/>
      <c r="BS514" s="46"/>
      <c r="BT514" s="46"/>
      <c r="BU514" s="46"/>
      <c r="BV514" s="46"/>
      <c r="BW514" s="46"/>
      <c r="BX514" s="46"/>
      <c r="BY514" s="46"/>
      <c r="BZ514" s="46"/>
      <c r="CA514" s="46"/>
      <c r="CB514" s="46"/>
      <c r="CC514" s="46"/>
      <c r="CD514" s="46"/>
      <c r="CE514" s="46"/>
      <c r="CF514" s="46"/>
      <c r="CG514" s="46"/>
      <c r="CH514" s="46"/>
      <c r="CI514" s="46"/>
      <c r="CJ514" s="46"/>
      <c r="CK514" s="46"/>
      <c r="CL514" s="46"/>
      <c r="CM514" s="46"/>
      <c r="CN514" s="46"/>
      <c r="CO514" s="46"/>
      <c r="CP514" s="46"/>
      <c r="CQ514" s="46"/>
      <c r="CR514" s="46"/>
      <c r="CS514" s="46"/>
    </row>
    <row r="515" spans="1:97" ht="15.75" customHeight="1" x14ac:dyDescent="0.2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  <c r="AG515" s="46"/>
      <c r="AH515" s="46"/>
      <c r="AI515" s="46"/>
      <c r="AJ515" s="46"/>
      <c r="AK515" s="46"/>
      <c r="AL515" s="46"/>
      <c r="AM515" s="46"/>
      <c r="AN515" s="46"/>
      <c r="AO515" s="46"/>
      <c r="AP515" s="46"/>
      <c r="AQ515" s="46"/>
      <c r="AR515" s="46"/>
      <c r="AS515" s="46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  <c r="BP515" s="46"/>
      <c r="BQ515" s="46"/>
      <c r="BR515" s="46"/>
      <c r="BS515" s="46"/>
      <c r="BT515" s="46"/>
      <c r="BU515" s="46"/>
      <c r="BV515" s="46"/>
      <c r="BW515" s="46"/>
      <c r="BX515" s="46"/>
      <c r="BY515" s="46"/>
      <c r="BZ515" s="46"/>
      <c r="CA515" s="46"/>
      <c r="CB515" s="46"/>
      <c r="CC515" s="46"/>
      <c r="CD515" s="46"/>
      <c r="CE515" s="46"/>
      <c r="CF515" s="46"/>
      <c r="CG515" s="46"/>
      <c r="CH515" s="46"/>
      <c r="CI515" s="46"/>
      <c r="CJ515" s="46"/>
      <c r="CK515" s="46"/>
      <c r="CL515" s="46"/>
      <c r="CM515" s="46"/>
      <c r="CN515" s="46"/>
      <c r="CO515" s="46"/>
      <c r="CP515" s="46"/>
      <c r="CQ515" s="46"/>
      <c r="CR515" s="46"/>
      <c r="CS515" s="46"/>
    </row>
    <row r="516" spans="1:97" ht="15.75" customHeight="1" x14ac:dyDescent="0.2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  <c r="AG516" s="46"/>
      <c r="AH516" s="46"/>
      <c r="AI516" s="46"/>
      <c r="AJ516" s="46"/>
      <c r="AK516" s="46"/>
      <c r="AL516" s="46"/>
      <c r="AM516" s="46"/>
      <c r="AN516" s="46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  <c r="BP516" s="46"/>
      <c r="BQ516" s="46"/>
      <c r="BR516" s="46"/>
      <c r="BS516" s="46"/>
      <c r="BT516" s="46"/>
      <c r="BU516" s="46"/>
      <c r="BV516" s="46"/>
      <c r="BW516" s="46"/>
      <c r="BX516" s="46"/>
      <c r="BY516" s="46"/>
      <c r="BZ516" s="46"/>
      <c r="CA516" s="46"/>
      <c r="CB516" s="46"/>
      <c r="CC516" s="46"/>
      <c r="CD516" s="46"/>
      <c r="CE516" s="46"/>
      <c r="CF516" s="46"/>
      <c r="CG516" s="46"/>
      <c r="CH516" s="46"/>
      <c r="CI516" s="46"/>
      <c r="CJ516" s="46"/>
      <c r="CK516" s="46"/>
      <c r="CL516" s="46"/>
      <c r="CM516" s="46"/>
      <c r="CN516" s="46"/>
      <c r="CO516" s="46"/>
      <c r="CP516" s="46"/>
      <c r="CQ516" s="46"/>
      <c r="CR516" s="46"/>
      <c r="CS516" s="46"/>
    </row>
    <row r="517" spans="1:97" ht="15.75" customHeight="1" x14ac:dyDescent="0.2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  <c r="AG517" s="46"/>
      <c r="AH517" s="46"/>
      <c r="AI517" s="46"/>
      <c r="AJ517" s="46"/>
      <c r="AK517" s="46"/>
      <c r="AL517" s="46"/>
      <c r="AM517" s="46"/>
      <c r="AN517" s="46"/>
      <c r="AO517" s="46"/>
      <c r="AP517" s="46"/>
      <c r="AQ517" s="46"/>
      <c r="AR517" s="46"/>
      <c r="AS517" s="46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  <c r="BP517" s="46"/>
      <c r="BQ517" s="46"/>
      <c r="BR517" s="46"/>
      <c r="BS517" s="46"/>
      <c r="BT517" s="46"/>
      <c r="BU517" s="46"/>
      <c r="BV517" s="46"/>
      <c r="BW517" s="46"/>
      <c r="BX517" s="46"/>
      <c r="BY517" s="46"/>
      <c r="BZ517" s="46"/>
      <c r="CA517" s="46"/>
      <c r="CB517" s="46"/>
      <c r="CC517" s="46"/>
      <c r="CD517" s="46"/>
      <c r="CE517" s="46"/>
      <c r="CF517" s="46"/>
      <c r="CG517" s="46"/>
      <c r="CH517" s="46"/>
      <c r="CI517" s="46"/>
      <c r="CJ517" s="46"/>
      <c r="CK517" s="46"/>
      <c r="CL517" s="46"/>
      <c r="CM517" s="46"/>
      <c r="CN517" s="46"/>
      <c r="CO517" s="46"/>
      <c r="CP517" s="46"/>
      <c r="CQ517" s="46"/>
      <c r="CR517" s="46"/>
      <c r="CS517" s="46"/>
    </row>
    <row r="518" spans="1:97" ht="15.75" customHeight="1" x14ac:dyDescent="0.2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  <c r="BP518" s="46"/>
      <c r="BQ518" s="46"/>
      <c r="BR518" s="46"/>
      <c r="BS518" s="46"/>
      <c r="BT518" s="46"/>
      <c r="BU518" s="46"/>
      <c r="BV518" s="46"/>
      <c r="BW518" s="46"/>
      <c r="BX518" s="46"/>
      <c r="BY518" s="46"/>
      <c r="BZ518" s="46"/>
      <c r="CA518" s="46"/>
      <c r="CB518" s="46"/>
      <c r="CC518" s="46"/>
      <c r="CD518" s="46"/>
      <c r="CE518" s="46"/>
      <c r="CF518" s="46"/>
      <c r="CG518" s="46"/>
      <c r="CH518" s="46"/>
      <c r="CI518" s="46"/>
      <c r="CJ518" s="46"/>
      <c r="CK518" s="46"/>
      <c r="CL518" s="46"/>
      <c r="CM518" s="46"/>
      <c r="CN518" s="46"/>
      <c r="CO518" s="46"/>
      <c r="CP518" s="46"/>
      <c r="CQ518" s="46"/>
      <c r="CR518" s="46"/>
      <c r="CS518" s="46"/>
    </row>
    <row r="519" spans="1:97" ht="15.75" customHeight="1" x14ac:dyDescent="0.2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6"/>
      <c r="AM519" s="46"/>
      <c r="AN519" s="46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  <c r="BP519" s="46"/>
      <c r="BQ519" s="46"/>
      <c r="BR519" s="46"/>
      <c r="BS519" s="46"/>
      <c r="BT519" s="46"/>
      <c r="BU519" s="46"/>
      <c r="BV519" s="46"/>
      <c r="BW519" s="46"/>
      <c r="BX519" s="46"/>
      <c r="BY519" s="46"/>
      <c r="BZ519" s="46"/>
      <c r="CA519" s="46"/>
      <c r="CB519" s="46"/>
      <c r="CC519" s="46"/>
      <c r="CD519" s="46"/>
      <c r="CE519" s="46"/>
      <c r="CF519" s="46"/>
      <c r="CG519" s="46"/>
      <c r="CH519" s="46"/>
      <c r="CI519" s="46"/>
      <c r="CJ519" s="46"/>
      <c r="CK519" s="46"/>
      <c r="CL519" s="46"/>
      <c r="CM519" s="46"/>
      <c r="CN519" s="46"/>
      <c r="CO519" s="46"/>
      <c r="CP519" s="46"/>
      <c r="CQ519" s="46"/>
      <c r="CR519" s="46"/>
      <c r="CS519" s="46"/>
    </row>
    <row r="520" spans="1:97" ht="15.7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  <c r="AP520" s="46"/>
      <c r="AQ520" s="46"/>
      <c r="AR520" s="46"/>
      <c r="AS520" s="46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  <c r="BP520" s="46"/>
      <c r="BQ520" s="46"/>
      <c r="BR520" s="46"/>
      <c r="BS520" s="46"/>
      <c r="BT520" s="46"/>
      <c r="BU520" s="46"/>
      <c r="BV520" s="46"/>
      <c r="BW520" s="46"/>
      <c r="BX520" s="46"/>
      <c r="BY520" s="46"/>
      <c r="BZ520" s="46"/>
      <c r="CA520" s="46"/>
      <c r="CB520" s="46"/>
      <c r="CC520" s="46"/>
      <c r="CD520" s="46"/>
      <c r="CE520" s="46"/>
      <c r="CF520" s="46"/>
      <c r="CG520" s="46"/>
      <c r="CH520" s="46"/>
      <c r="CI520" s="46"/>
      <c r="CJ520" s="46"/>
      <c r="CK520" s="46"/>
      <c r="CL520" s="46"/>
      <c r="CM520" s="46"/>
      <c r="CN520" s="46"/>
      <c r="CO520" s="46"/>
      <c r="CP520" s="46"/>
      <c r="CQ520" s="46"/>
      <c r="CR520" s="46"/>
      <c r="CS520" s="46"/>
    </row>
    <row r="521" spans="1:97" ht="15.75" customHeight="1" x14ac:dyDescent="0.2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  <c r="AG521" s="46"/>
      <c r="AH521" s="46"/>
      <c r="AI521" s="46"/>
      <c r="AJ521" s="46"/>
      <c r="AK521" s="46"/>
      <c r="AL521" s="46"/>
      <c r="AM521" s="46"/>
      <c r="AN521" s="46"/>
      <c r="AO521" s="46"/>
      <c r="AP521" s="46"/>
      <c r="AQ521" s="46"/>
      <c r="AR521" s="46"/>
      <c r="AS521" s="46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  <c r="BP521" s="46"/>
      <c r="BQ521" s="46"/>
      <c r="BR521" s="46"/>
      <c r="BS521" s="46"/>
      <c r="BT521" s="46"/>
      <c r="BU521" s="46"/>
      <c r="BV521" s="46"/>
      <c r="BW521" s="46"/>
      <c r="BX521" s="46"/>
      <c r="BY521" s="46"/>
      <c r="BZ521" s="46"/>
      <c r="CA521" s="46"/>
      <c r="CB521" s="46"/>
      <c r="CC521" s="46"/>
      <c r="CD521" s="46"/>
      <c r="CE521" s="46"/>
      <c r="CF521" s="46"/>
      <c r="CG521" s="46"/>
      <c r="CH521" s="46"/>
      <c r="CI521" s="46"/>
      <c r="CJ521" s="46"/>
      <c r="CK521" s="46"/>
      <c r="CL521" s="46"/>
      <c r="CM521" s="46"/>
      <c r="CN521" s="46"/>
      <c r="CO521" s="46"/>
      <c r="CP521" s="46"/>
      <c r="CQ521" s="46"/>
      <c r="CR521" s="46"/>
      <c r="CS521" s="46"/>
    </row>
    <row r="522" spans="1:97" ht="15.75" customHeight="1" x14ac:dyDescent="0.2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  <c r="BP522" s="46"/>
      <c r="BQ522" s="46"/>
      <c r="BR522" s="46"/>
      <c r="BS522" s="46"/>
      <c r="BT522" s="46"/>
      <c r="BU522" s="46"/>
      <c r="BV522" s="46"/>
      <c r="BW522" s="46"/>
      <c r="BX522" s="46"/>
      <c r="BY522" s="46"/>
      <c r="BZ522" s="46"/>
      <c r="CA522" s="46"/>
      <c r="CB522" s="46"/>
      <c r="CC522" s="46"/>
      <c r="CD522" s="46"/>
      <c r="CE522" s="46"/>
      <c r="CF522" s="46"/>
      <c r="CG522" s="46"/>
      <c r="CH522" s="46"/>
      <c r="CI522" s="46"/>
      <c r="CJ522" s="46"/>
      <c r="CK522" s="46"/>
      <c r="CL522" s="46"/>
      <c r="CM522" s="46"/>
      <c r="CN522" s="46"/>
      <c r="CO522" s="46"/>
      <c r="CP522" s="46"/>
      <c r="CQ522" s="46"/>
      <c r="CR522" s="46"/>
      <c r="CS522" s="46"/>
    </row>
    <row r="523" spans="1:97" ht="15.75" customHeight="1" x14ac:dyDescent="0.2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/>
      <c r="AL523" s="46"/>
      <c r="AM523" s="46"/>
      <c r="AN523" s="46"/>
      <c r="AO523" s="46"/>
      <c r="AP523" s="46"/>
      <c r="AQ523" s="46"/>
      <c r="AR523" s="46"/>
      <c r="AS523" s="46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  <c r="BP523" s="46"/>
      <c r="BQ523" s="46"/>
      <c r="BR523" s="46"/>
      <c r="BS523" s="46"/>
      <c r="BT523" s="46"/>
      <c r="BU523" s="46"/>
      <c r="BV523" s="46"/>
      <c r="BW523" s="46"/>
      <c r="BX523" s="46"/>
      <c r="BY523" s="46"/>
      <c r="BZ523" s="46"/>
      <c r="CA523" s="46"/>
      <c r="CB523" s="46"/>
      <c r="CC523" s="46"/>
      <c r="CD523" s="46"/>
      <c r="CE523" s="46"/>
      <c r="CF523" s="46"/>
      <c r="CG523" s="46"/>
      <c r="CH523" s="46"/>
      <c r="CI523" s="46"/>
      <c r="CJ523" s="46"/>
      <c r="CK523" s="46"/>
      <c r="CL523" s="46"/>
      <c r="CM523" s="46"/>
      <c r="CN523" s="46"/>
      <c r="CO523" s="46"/>
      <c r="CP523" s="46"/>
      <c r="CQ523" s="46"/>
      <c r="CR523" s="46"/>
      <c r="CS523" s="46"/>
    </row>
    <row r="524" spans="1:97" ht="15.75" customHeight="1" x14ac:dyDescent="0.2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/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  <c r="BP524" s="46"/>
      <c r="BQ524" s="46"/>
      <c r="BR524" s="46"/>
      <c r="BS524" s="46"/>
      <c r="BT524" s="46"/>
      <c r="BU524" s="46"/>
      <c r="BV524" s="46"/>
      <c r="BW524" s="46"/>
      <c r="BX524" s="46"/>
      <c r="BY524" s="46"/>
      <c r="BZ524" s="46"/>
      <c r="CA524" s="46"/>
      <c r="CB524" s="46"/>
      <c r="CC524" s="46"/>
      <c r="CD524" s="46"/>
      <c r="CE524" s="46"/>
      <c r="CF524" s="46"/>
      <c r="CG524" s="46"/>
      <c r="CH524" s="46"/>
      <c r="CI524" s="46"/>
      <c r="CJ524" s="46"/>
      <c r="CK524" s="46"/>
      <c r="CL524" s="46"/>
      <c r="CM524" s="46"/>
      <c r="CN524" s="46"/>
      <c r="CO524" s="46"/>
      <c r="CP524" s="46"/>
      <c r="CQ524" s="46"/>
      <c r="CR524" s="46"/>
      <c r="CS524" s="46"/>
    </row>
    <row r="525" spans="1:97" ht="15.75" customHeight="1" x14ac:dyDescent="0.2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  <c r="AG525" s="46"/>
      <c r="AH525" s="46"/>
      <c r="AI525" s="46"/>
      <c r="AJ525" s="46"/>
      <c r="AK525" s="46"/>
      <c r="AL525" s="46"/>
      <c r="AM525" s="46"/>
      <c r="AN525" s="46"/>
      <c r="AO525" s="46"/>
      <c r="AP525" s="46"/>
      <c r="AQ525" s="46"/>
      <c r="AR525" s="46"/>
      <c r="AS525" s="46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  <c r="BP525" s="46"/>
      <c r="BQ525" s="46"/>
      <c r="BR525" s="46"/>
      <c r="BS525" s="46"/>
      <c r="BT525" s="46"/>
      <c r="BU525" s="46"/>
      <c r="BV525" s="46"/>
      <c r="BW525" s="46"/>
      <c r="BX525" s="46"/>
      <c r="BY525" s="46"/>
      <c r="BZ525" s="46"/>
      <c r="CA525" s="46"/>
      <c r="CB525" s="46"/>
      <c r="CC525" s="46"/>
      <c r="CD525" s="46"/>
      <c r="CE525" s="46"/>
      <c r="CF525" s="46"/>
      <c r="CG525" s="46"/>
      <c r="CH525" s="46"/>
      <c r="CI525" s="46"/>
      <c r="CJ525" s="46"/>
      <c r="CK525" s="46"/>
      <c r="CL525" s="46"/>
      <c r="CM525" s="46"/>
      <c r="CN525" s="46"/>
      <c r="CO525" s="46"/>
      <c r="CP525" s="46"/>
      <c r="CQ525" s="46"/>
      <c r="CR525" s="46"/>
      <c r="CS525" s="46"/>
    </row>
    <row r="526" spans="1:97" ht="15.75" customHeight="1" x14ac:dyDescent="0.2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  <c r="AG526" s="46"/>
      <c r="AH526" s="46"/>
      <c r="AI526" s="46"/>
      <c r="AJ526" s="46"/>
      <c r="AK526" s="46"/>
      <c r="AL526" s="46"/>
      <c r="AM526" s="46"/>
      <c r="AN526" s="46"/>
      <c r="AO526" s="46"/>
      <c r="AP526" s="46"/>
      <c r="AQ526" s="46"/>
      <c r="AR526" s="46"/>
      <c r="AS526" s="46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  <c r="BP526" s="46"/>
      <c r="BQ526" s="46"/>
      <c r="BR526" s="46"/>
      <c r="BS526" s="46"/>
      <c r="BT526" s="46"/>
      <c r="BU526" s="46"/>
      <c r="BV526" s="46"/>
      <c r="BW526" s="46"/>
      <c r="BX526" s="46"/>
      <c r="BY526" s="46"/>
      <c r="BZ526" s="46"/>
      <c r="CA526" s="46"/>
      <c r="CB526" s="46"/>
      <c r="CC526" s="46"/>
      <c r="CD526" s="46"/>
      <c r="CE526" s="46"/>
      <c r="CF526" s="46"/>
      <c r="CG526" s="46"/>
      <c r="CH526" s="46"/>
      <c r="CI526" s="46"/>
      <c r="CJ526" s="46"/>
      <c r="CK526" s="46"/>
      <c r="CL526" s="46"/>
      <c r="CM526" s="46"/>
      <c r="CN526" s="46"/>
      <c r="CO526" s="46"/>
      <c r="CP526" s="46"/>
      <c r="CQ526" s="46"/>
      <c r="CR526" s="46"/>
      <c r="CS526" s="46"/>
    </row>
    <row r="527" spans="1:97" ht="15.75" customHeight="1" x14ac:dyDescent="0.2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  <c r="AG527" s="46"/>
      <c r="AH527" s="46"/>
      <c r="AI527" s="46"/>
      <c r="AJ527" s="46"/>
      <c r="AK527" s="46"/>
      <c r="AL527" s="46"/>
      <c r="AM527" s="46"/>
      <c r="AN527" s="46"/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  <c r="BP527" s="46"/>
      <c r="BQ527" s="46"/>
      <c r="BR527" s="46"/>
      <c r="BS527" s="46"/>
      <c r="BT527" s="46"/>
      <c r="BU527" s="46"/>
      <c r="BV527" s="46"/>
      <c r="BW527" s="46"/>
      <c r="BX527" s="46"/>
      <c r="BY527" s="46"/>
      <c r="BZ527" s="46"/>
      <c r="CA527" s="46"/>
      <c r="CB527" s="46"/>
      <c r="CC527" s="46"/>
      <c r="CD527" s="46"/>
      <c r="CE527" s="46"/>
      <c r="CF527" s="46"/>
      <c r="CG527" s="46"/>
      <c r="CH527" s="46"/>
      <c r="CI527" s="46"/>
      <c r="CJ527" s="46"/>
      <c r="CK527" s="46"/>
      <c r="CL527" s="46"/>
      <c r="CM527" s="46"/>
      <c r="CN527" s="46"/>
      <c r="CO527" s="46"/>
      <c r="CP527" s="46"/>
      <c r="CQ527" s="46"/>
      <c r="CR527" s="46"/>
      <c r="CS527" s="46"/>
    </row>
    <row r="528" spans="1:97" ht="15.75" customHeight="1" x14ac:dyDescent="0.2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  <c r="AG528" s="46"/>
      <c r="AH528" s="46"/>
      <c r="AI528" s="46"/>
      <c r="AJ528" s="46"/>
      <c r="AK528" s="46"/>
      <c r="AL528" s="46"/>
      <c r="AM528" s="46"/>
      <c r="AN528" s="46"/>
      <c r="AO528" s="46"/>
      <c r="AP528" s="46"/>
      <c r="AQ528" s="46"/>
      <c r="AR528" s="46"/>
      <c r="AS528" s="46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  <c r="BP528" s="46"/>
      <c r="BQ528" s="46"/>
      <c r="BR528" s="46"/>
      <c r="BS528" s="46"/>
      <c r="BT528" s="46"/>
      <c r="BU528" s="46"/>
      <c r="BV528" s="46"/>
      <c r="BW528" s="46"/>
      <c r="BX528" s="46"/>
      <c r="BY528" s="46"/>
      <c r="BZ528" s="46"/>
      <c r="CA528" s="46"/>
      <c r="CB528" s="46"/>
      <c r="CC528" s="46"/>
      <c r="CD528" s="46"/>
      <c r="CE528" s="46"/>
      <c r="CF528" s="46"/>
      <c r="CG528" s="46"/>
      <c r="CH528" s="46"/>
      <c r="CI528" s="46"/>
      <c r="CJ528" s="46"/>
      <c r="CK528" s="46"/>
      <c r="CL528" s="46"/>
      <c r="CM528" s="46"/>
      <c r="CN528" s="46"/>
      <c r="CO528" s="46"/>
      <c r="CP528" s="46"/>
      <c r="CQ528" s="46"/>
      <c r="CR528" s="46"/>
      <c r="CS528" s="46"/>
    </row>
    <row r="529" spans="1:97" ht="15.75" customHeight="1" x14ac:dyDescent="0.2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  <c r="AG529" s="46"/>
      <c r="AH529" s="46"/>
      <c r="AI529" s="46"/>
      <c r="AJ529" s="46"/>
      <c r="AK529" s="46"/>
      <c r="AL529" s="46"/>
      <c r="AM529" s="46"/>
      <c r="AN529" s="46"/>
      <c r="AO529" s="46"/>
      <c r="AP529" s="46"/>
      <c r="AQ529" s="46"/>
      <c r="AR529" s="46"/>
      <c r="AS529" s="46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  <c r="BP529" s="46"/>
      <c r="BQ529" s="46"/>
      <c r="BR529" s="46"/>
      <c r="BS529" s="46"/>
      <c r="BT529" s="46"/>
      <c r="BU529" s="46"/>
      <c r="BV529" s="46"/>
      <c r="BW529" s="46"/>
      <c r="BX529" s="46"/>
      <c r="BY529" s="46"/>
      <c r="BZ529" s="46"/>
      <c r="CA529" s="46"/>
      <c r="CB529" s="46"/>
      <c r="CC529" s="46"/>
      <c r="CD529" s="46"/>
      <c r="CE529" s="46"/>
      <c r="CF529" s="46"/>
      <c r="CG529" s="46"/>
      <c r="CH529" s="46"/>
      <c r="CI529" s="46"/>
      <c r="CJ529" s="46"/>
      <c r="CK529" s="46"/>
      <c r="CL529" s="46"/>
      <c r="CM529" s="46"/>
      <c r="CN529" s="46"/>
      <c r="CO529" s="46"/>
      <c r="CP529" s="46"/>
      <c r="CQ529" s="46"/>
      <c r="CR529" s="46"/>
      <c r="CS529" s="46"/>
    </row>
    <row r="530" spans="1:97" ht="15.75" customHeight="1" x14ac:dyDescent="0.2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  <c r="AG530" s="46"/>
      <c r="AH530" s="46"/>
      <c r="AI530" s="46"/>
      <c r="AJ530" s="46"/>
      <c r="AK530" s="46"/>
      <c r="AL530" s="46"/>
      <c r="AM530" s="46"/>
      <c r="AN530" s="46"/>
      <c r="AO530" s="46"/>
      <c r="AP530" s="46"/>
      <c r="AQ530" s="46"/>
      <c r="AR530" s="46"/>
      <c r="AS530" s="46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  <c r="BP530" s="46"/>
      <c r="BQ530" s="46"/>
      <c r="BR530" s="46"/>
      <c r="BS530" s="46"/>
      <c r="BT530" s="46"/>
      <c r="BU530" s="46"/>
      <c r="BV530" s="46"/>
      <c r="BW530" s="46"/>
      <c r="BX530" s="46"/>
      <c r="BY530" s="46"/>
      <c r="BZ530" s="46"/>
      <c r="CA530" s="46"/>
      <c r="CB530" s="46"/>
      <c r="CC530" s="46"/>
      <c r="CD530" s="46"/>
      <c r="CE530" s="46"/>
      <c r="CF530" s="46"/>
      <c r="CG530" s="46"/>
      <c r="CH530" s="46"/>
      <c r="CI530" s="46"/>
      <c r="CJ530" s="46"/>
      <c r="CK530" s="46"/>
      <c r="CL530" s="46"/>
      <c r="CM530" s="46"/>
      <c r="CN530" s="46"/>
      <c r="CO530" s="46"/>
      <c r="CP530" s="46"/>
      <c r="CQ530" s="46"/>
      <c r="CR530" s="46"/>
      <c r="CS530" s="46"/>
    </row>
    <row r="531" spans="1:97" ht="15" customHeight="1" x14ac:dyDescent="0.2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  <c r="AG531" s="46"/>
      <c r="AH531" s="46"/>
      <c r="AI531" s="46"/>
      <c r="AJ531" s="46"/>
      <c r="AK531" s="46"/>
      <c r="AL531" s="46"/>
      <c r="AM531" s="46"/>
      <c r="AN531" s="46"/>
      <c r="AO531" s="46"/>
      <c r="AP531" s="46"/>
      <c r="AQ531" s="46"/>
      <c r="AR531" s="46"/>
      <c r="AS531" s="46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  <c r="BP531" s="46"/>
      <c r="BQ531" s="46"/>
      <c r="BR531" s="46"/>
      <c r="BS531" s="46"/>
      <c r="BT531" s="46"/>
      <c r="BU531" s="46"/>
      <c r="BV531" s="46"/>
      <c r="BW531" s="46"/>
      <c r="BX531" s="46"/>
      <c r="BY531" s="46"/>
      <c r="BZ531" s="46"/>
      <c r="CA531" s="46"/>
      <c r="CB531" s="46"/>
      <c r="CC531" s="46"/>
      <c r="CD531" s="46"/>
      <c r="CE531" s="46"/>
      <c r="CF531" s="46"/>
      <c r="CG531" s="46"/>
      <c r="CH531" s="46"/>
      <c r="CI531" s="46"/>
      <c r="CJ531" s="46"/>
      <c r="CK531" s="46"/>
      <c r="CL531" s="46"/>
      <c r="CM531" s="46"/>
      <c r="CN531" s="46"/>
      <c r="CO531" s="46"/>
      <c r="CP531" s="46"/>
      <c r="CQ531" s="46"/>
      <c r="CR531" s="46"/>
      <c r="CS531" s="46"/>
    </row>
    <row r="532" spans="1:97" ht="15" customHeight="1" x14ac:dyDescent="0.2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  <c r="BP532" s="46"/>
      <c r="BQ532" s="46"/>
      <c r="BR532" s="46"/>
      <c r="BS532" s="46"/>
      <c r="BT532" s="46"/>
      <c r="BU532" s="46"/>
      <c r="BV532" s="46"/>
      <c r="BW532" s="46"/>
      <c r="BX532" s="46"/>
      <c r="BY532" s="46"/>
      <c r="BZ532" s="46"/>
      <c r="CA532" s="46"/>
      <c r="CB532" s="46"/>
      <c r="CC532" s="46"/>
      <c r="CD532" s="46"/>
      <c r="CE532" s="46"/>
      <c r="CF532" s="46"/>
      <c r="CG532" s="46"/>
      <c r="CH532" s="46"/>
      <c r="CI532" s="46"/>
      <c r="CJ532" s="46"/>
      <c r="CK532" s="46"/>
      <c r="CL532" s="46"/>
      <c r="CM532" s="46"/>
      <c r="CN532" s="46"/>
      <c r="CO532" s="46"/>
      <c r="CP532" s="46"/>
      <c r="CQ532" s="46"/>
      <c r="CR532" s="46"/>
      <c r="CS532" s="46"/>
    </row>
    <row r="533" spans="1:97" ht="15" customHeight="1" x14ac:dyDescent="0.2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  <c r="BP533" s="46"/>
      <c r="BQ533" s="46"/>
      <c r="BR533" s="46"/>
      <c r="BS533" s="46"/>
      <c r="BT533" s="46"/>
      <c r="BU533" s="46"/>
      <c r="BV533" s="46"/>
      <c r="BW533" s="46"/>
      <c r="BX533" s="46"/>
      <c r="BY533" s="46"/>
      <c r="BZ533" s="46"/>
      <c r="CA533" s="46"/>
      <c r="CB533" s="46"/>
      <c r="CC533" s="46"/>
      <c r="CD533" s="46"/>
      <c r="CE533" s="46"/>
      <c r="CF533" s="46"/>
      <c r="CG533" s="46"/>
      <c r="CH533" s="46"/>
      <c r="CI533" s="46"/>
      <c r="CJ533" s="46"/>
      <c r="CK533" s="46"/>
      <c r="CL533" s="46"/>
      <c r="CM533" s="46"/>
      <c r="CN533" s="46"/>
      <c r="CO533" s="46"/>
      <c r="CP533" s="46"/>
      <c r="CQ533" s="46"/>
      <c r="CR533" s="46"/>
      <c r="CS533" s="46"/>
    </row>
    <row r="534" spans="1:97" ht="15" customHeight="1" x14ac:dyDescent="0.25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  <c r="AG534" s="46"/>
      <c r="AH534" s="46"/>
      <c r="AI534" s="46"/>
      <c r="AJ534" s="46"/>
      <c r="AK534" s="46"/>
      <c r="AL534" s="46"/>
      <c r="AM534" s="46"/>
      <c r="AN534" s="46"/>
      <c r="AO534" s="46"/>
      <c r="AP534" s="46"/>
      <c r="AQ534" s="46"/>
      <c r="AR534" s="46"/>
      <c r="AS534" s="46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  <c r="BP534" s="46"/>
      <c r="BQ534" s="46"/>
      <c r="BR534" s="46"/>
      <c r="BS534" s="46"/>
      <c r="BT534" s="46"/>
      <c r="BU534" s="46"/>
      <c r="BV534" s="46"/>
      <c r="BW534" s="46"/>
      <c r="BX534" s="46"/>
      <c r="BY534" s="46"/>
      <c r="BZ534" s="46"/>
      <c r="CA534" s="46"/>
      <c r="CB534" s="46"/>
      <c r="CC534" s="46"/>
      <c r="CD534" s="46"/>
      <c r="CE534" s="46"/>
      <c r="CF534" s="46"/>
      <c r="CG534" s="46"/>
      <c r="CH534" s="46"/>
      <c r="CI534" s="46"/>
      <c r="CJ534" s="46"/>
      <c r="CK534" s="46"/>
      <c r="CL534" s="46"/>
      <c r="CM534" s="46"/>
      <c r="CN534" s="46"/>
      <c r="CO534" s="46"/>
      <c r="CP534" s="46"/>
      <c r="CQ534" s="46"/>
      <c r="CR534" s="46"/>
      <c r="CS534" s="46"/>
    </row>
    <row r="535" spans="1:97" ht="15" customHeight="1" x14ac:dyDescent="0.2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  <c r="AG535" s="46"/>
      <c r="AH535" s="46"/>
      <c r="AI535" s="46"/>
      <c r="AJ535" s="46"/>
      <c r="AK535" s="46"/>
      <c r="AL535" s="46"/>
      <c r="AM535" s="46"/>
      <c r="AN535" s="46"/>
      <c r="AO535" s="46"/>
      <c r="AP535" s="46"/>
      <c r="AQ535" s="46"/>
      <c r="AR535" s="46"/>
      <c r="AS535" s="46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  <c r="BP535" s="46"/>
      <c r="BQ535" s="46"/>
      <c r="BR535" s="46"/>
      <c r="BS535" s="46"/>
      <c r="BT535" s="46"/>
      <c r="BU535" s="46"/>
      <c r="BV535" s="46"/>
      <c r="BW535" s="46"/>
      <c r="BX535" s="46"/>
      <c r="BY535" s="46"/>
      <c r="BZ535" s="46"/>
      <c r="CA535" s="46"/>
      <c r="CB535" s="46"/>
      <c r="CC535" s="46"/>
      <c r="CD535" s="46"/>
      <c r="CE535" s="46"/>
      <c r="CF535" s="46"/>
      <c r="CG535" s="46"/>
      <c r="CH535" s="46"/>
      <c r="CI535" s="46"/>
      <c r="CJ535" s="46"/>
      <c r="CK535" s="46"/>
      <c r="CL535" s="46"/>
      <c r="CM535" s="46"/>
      <c r="CN535" s="46"/>
      <c r="CO535" s="46"/>
      <c r="CP535" s="46"/>
      <c r="CQ535" s="46"/>
      <c r="CR535" s="46"/>
      <c r="CS535" s="46"/>
    </row>
    <row r="536" spans="1:97" ht="15" customHeight="1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  <c r="AG536" s="46"/>
      <c r="AH536" s="46"/>
      <c r="AI536" s="46"/>
      <c r="AJ536" s="46"/>
      <c r="AK536" s="46"/>
      <c r="AL536" s="46"/>
      <c r="AM536" s="46"/>
      <c r="AN536" s="46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  <c r="BP536" s="46"/>
      <c r="BQ536" s="46"/>
      <c r="BR536" s="46"/>
      <c r="BS536" s="46"/>
      <c r="BT536" s="46"/>
      <c r="BU536" s="46"/>
      <c r="BV536" s="46"/>
      <c r="BW536" s="46"/>
      <c r="BX536" s="46"/>
      <c r="BY536" s="46"/>
      <c r="BZ536" s="46"/>
      <c r="CA536" s="46"/>
      <c r="CB536" s="46"/>
      <c r="CC536" s="46"/>
      <c r="CD536" s="46"/>
      <c r="CE536" s="46"/>
      <c r="CF536" s="46"/>
      <c r="CG536" s="46"/>
      <c r="CH536" s="46"/>
      <c r="CI536" s="46"/>
      <c r="CJ536" s="46"/>
      <c r="CK536" s="46"/>
      <c r="CL536" s="46"/>
      <c r="CM536" s="46"/>
      <c r="CN536" s="46"/>
      <c r="CO536" s="46"/>
      <c r="CP536" s="46"/>
      <c r="CQ536" s="46"/>
      <c r="CR536" s="46"/>
      <c r="CS536" s="46"/>
    </row>
    <row r="537" spans="1:97" ht="15" customHeight="1" x14ac:dyDescent="0.25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  <c r="AG537" s="46"/>
      <c r="AH537" s="46"/>
      <c r="AI537" s="46"/>
      <c r="AJ537" s="46"/>
      <c r="AK537" s="46"/>
      <c r="AL537" s="46"/>
      <c r="AM537" s="46"/>
      <c r="AN537" s="46"/>
      <c r="AO537" s="46"/>
      <c r="AP537" s="46"/>
      <c r="AQ537" s="46"/>
      <c r="AR537" s="46"/>
      <c r="AS537" s="46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  <c r="BP537" s="46"/>
      <c r="BQ537" s="46"/>
      <c r="BR537" s="46"/>
      <c r="BS537" s="46"/>
      <c r="BT537" s="46"/>
      <c r="BU537" s="46"/>
      <c r="BV537" s="46"/>
      <c r="BW537" s="46"/>
      <c r="BX537" s="46"/>
      <c r="BY537" s="46"/>
      <c r="BZ537" s="46"/>
      <c r="CA537" s="46"/>
      <c r="CB537" s="46"/>
      <c r="CC537" s="46"/>
      <c r="CD537" s="46"/>
      <c r="CE537" s="46"/>
      <c r="CF537" s="46"/>
      <c r="CG537" s="46"/>
      <c r="CH537" s="46"/>
      <c r="CI537" s="46"/>
      <c r="CJ537" s="46"/>
      <c r="CK537" s="46"/>
      <c r="CL537" s="46"/>
      <c r="CM537" s="46"/>
      <c r="CN537" s="46"/>
      <c r="CO537" s="46"/>
      <c r="CP537" s="46"/>
      <c r="CQ537" s="46"/>
      <c r="CR537" s="46"/>
      <c r="CS537" s="46"/>
    </row>
    <row r="538" spans="1:97" ht="15" customHeight="1" x14ac:dyDescent="0.25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  <c r="AG538" s="46"/>
      <c r="AH538" s="46"/>
      <c r="AI538" s="46"/>
      <c r="AJ538" s="46"/>
      <c r="AK538" s="46"/>
      <c r="AL538" s="46"/>
      <c r="AM538" s="46"/>
      <c r="AN538" s="46"/>
      <c r="AO538" s="46"/>
      <c r="AP538" s="46"/>
      <c r="AQ538" s="46"/>
      <c r="AR538" s="46"/>
      <c r="AS538" s="46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  <c r="BP538" s="46"/>
      <c r="BQ538" s="46"/>
      <c r="BR538" s="46"/>
      <c r="BS538" s="46"/>
      <c r="BT538" s="46"/>
      <c r="BU538" s="46"/>
      <c r="BV538" s="46"/>
      <c r="BW538" s="46"/>
      <c r="BX538" s="46"/>
      <c r="BY538" s="46"/>
      <c r="BZ538" s="46"/>
      <c r="CA538" s="46"/>
      <c r="CB538" s="46"/>
      <c r="CC538" s="46"/>
      <c r="CD538" s="46"/>
      <c r="CE538" s="46"/>
      <c r="CF538" s="46"/>
      <c r="CG538" s="46"/>
      <c r="CH538" s="46"/>
      <c r="CI538" s="46"/>
      <c r="CJ538" s="46"/>
      <c r="CK538" s="46"/>
      <c r="CL538" s="46"/>
      <c r="CM538" s="46"/>
      <c r="CN538" s="46"/>
      <c r="CO538" s="46"/>
      <c r="CP538" s="46"/>
      <c r="CQ538" s="46"/>
      <c r="CR538" s="46"/>
      <c r="CS538" s="46"/>
    </row>
    <row r="539" spans="1:97" ht="15" customHeight="1" x14ac:dyDescent="0.25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  <c r="AG539" s="46"/>
      <c r="AH539" s="46"/>
      <c r="AI539" s="46"/>
      <c r="AJ539" s="46"/>
      <c r="AK539" s="46"/>
      <c r="AL539" s="46"/>
      <c r="AM539" s="46"/>
      <c r="AN539" s="46"/>
      <c r="AO539" s="46"/>
      <c r="AP539" s="46"/>
      <c r="AQ539" s="46"/>
      <c r="AR539" s="46"/>
      <c r="AS539" s="46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  <c r="BP539" s="46"/>
      <c r="BQ539" s="46"/>
      <c r="BR539" s="46"/>
      <c r="BS539" s="46"/>
      <c r="BT539" s="46"/>
      <c r="BU539" s="46"/>
      <c r="BV539" s="46"/>
      <c r="BW539" s="46"/>
      <c r="BX539" s="46"/>
      <c r="BY539" s="46"/>
      <c r="BZ539" s="46"/>
      <c r="CA539" s="46"/>
      <c r="CB539" s="46"/>
      <c r="CC539" s="46"/>
      <c r="CD539" s="46"/>
      <c r="CE539" s="46"/>
      <c r="CF539" s="46"/>
      <c r="CG539" s="46"/>
      <c r="CH539" s="46"/>
      <c r="CI539" s="46"/>
      <c r="CJ539" s="46"/>
      <c r="CK539" s="46"/>
      <c r="CL539" s="46"/>
      <c r="CM539" s="46"/>
      <c r="CN539" s="46"/>
      <c r="CO539" s="46"/>
      <c r="CP539" s="46"/>
      <c r="CQ539" s="46"/>
      <c r="CR539" s="46"/>
      <c r="CS539" s="46"/>
    </row>
    <row r="540" spans="1:97" ht="15" customHeight="1" x14ac:dyDescent="0.2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  <c r="AG540" s="46"/>
      <c r="AH540" s="46"/>
      <c r="AI540" s="46"/>
      <c r="AJ540" s="46"/>
      <c r="AK540" s="46"/>
      <c r="AL540" s="46"/>
      <c r="AM540" s="46"/>
      <c r="AN540" s="46"/>
      <c r="AO540" s="46"/>
      <c r="AP540" s="46"/>
      <c r="AQ540" s="46"/>
      <c r="AR540" s="46"/>
      <c r="AS540" s="46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  <c r="BP540" s="46"/>
      <c r="BQ540" s="46"/>
      <c r="BR540" s="46"/>
      <c r="BS540" s="46"/>
      <c r="BT540" s="46"/>
      <c r="BU540" s="46"/>
      <c r="BV540" s="46"/>
      <c r="BW540" s="46"/>
      <c r="BX540" s="46"/>
      <c r="BY540" s="46"/>
      <c r="BZ540" s="46"/>
      <c r="CA540" s="46"/>
      <c r="CB540" s="46"/>
      <c r="CC540" s="46"/>
      <c r="CD540" s="46"/>
      <c r="CE540" s="46"/>
      <c r="CF540" s="46"/>
      <c r="CG540" s="46"/>
      <c r="CH540" s="46"/>
      <c r="CI540" s="46"/>
      <c r="CJ540" s="46"/>
      <c r="CK540" s="46"/>
      <c r="CL540" s="46"/>
      <c r="CM540" s="46"/>
      <c r="CN540" s="46"/>
      <c r="CO540" s="46"/>
      <c r="CP540" s="46"/>
      <c r="CQ540" s="46"/>
      <c r="CR540" s="46"/>
      <c r="CS540" s="46"/>
    </row>
    <row r="541" spans="1:97" ht="15" customHeight="1" x14ac:dyDescent="0.2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  <c r="AG541" s="46"/>
      <c r="AH541" s="46"/>
      <c r="AI541" s="46"/>
      <c r="AJ541" s="46"/>
      <c r="AK541" s="46"/>
      <c r="AL541" s="46"/>
      <c r="AM541" s="46"/>
      <c r="AN541" s="46"/>
      <c r="AO541" s="46"/>
      <c r="AP541" s="46"/>
      <c r="AQ541" s="46"/>
      <c r="AR541" s="46"/>
      <c r="AS541" s="46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  <c r="BP541" s="46"/>
      <c r="BQ541" s="46"/>
      <c r="BR541" s="46"/>
      <c r="BS541" s="46"/>
      <c r="BT541" s="46"/>
      <c r="BU541" s="46"/>
      <c r="BV541" s="46"/>
      <c r="BW541" s="46"/>
      <c r="BX541" s="46"/>
      <c r="BY541" s="46"/>
      <c r="BZ541" s="46"/>
      <c r="CA541" s="46"/>
      <c r="CB541" s="46"/>
      <c r="CC541" s="46"/>
      <c r="CD541" s="46"/>
      <c r="CE541" s="46"/>
      <c r="CF541" s="46"/>
      <c r="CG541" s="46"/>
      <c r="CH541" s="46"/>
      <c r="CI541" s="46"/>
      <c r="CJ541" s="46"/>
      <c r="CK541" s="46"/>
      <c r="CL541" s="46"/>
      <c r="CM541" s="46"/>
      <c r="CN541" s="46"/>
      <c r="CO541" s="46"/>
      <c r="CP541" s="46"/>
      <c r="CQ541" s="46"/>
      <c r="CR541" s="46"/>
      <c r="CS541" s="46"/>
    </row>
    <row r="542" spans="1:97" ht="15" customHeight="1" x14ac:dyDescent="0.2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  <c r="AG542" s="46"/>
      <c r="AH542" s="46"/>
      <c r="AI542" s="46"/>
      <c r="AJ542" s="46"/>
      <c r="AK542" s="46"/>
      <c r="AL542" s="46"/>
      <c r="AM542" s="46"/>
      <c r="AN542" s="46"/>
      <c r="AO542" s="46"/>
      <c r="AP542" s="46"/>
      <c r="AQ542" s="46"/>
      <c r="AR542" s="46"/>
      <c r="AS542" s="46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  <c r="BP542" s="46"/>
      <c r="BQ542" s="46"/>
      <c r="BR542" s="46"/>
      <c r="BS542" s="46"/>
      <c r="BT542" s="46"/>
      <c r="BU542" s="46"/>
      <c r="BV542" s="46"/>
      <c r="BW542" s="46"/>
      <c r="BX542" s="46"/>
      <c r="BY542" s="46"/>
      <c r="BZ542" s="46"/>
      <c r="CA542" s="46"/>
      <c r="CB542" s="46"/>
      <c r="CC542" s="46"/>
      <c r="CD542" s="46"/>
      <c r="CE542" s="46"/>
      <c r="CF542" s="46"/>
      <c r="CG542" s="46"/>
      <c r="CH542" s="46"/>
      <c r="CI542" s="46"/>
      <c r="CJ542" s="46"/>
      <c r="CK542" s="46"/>
      <c r="CL542" s="46"/>
      <c r="CM542" s="46"/>
      <c r="CN542" s="46"/>
      <c r="CO542" s="46"/>
      <c r="CP542" s="46"/>
      <c r="CQ542" s="46"/>
      <c r="CR542" s="46"/>
      <c r="CS542" s="46"/>
    </row>
    <row r="543" spans="1:97" ht="15" customHeight="1" x14ac:dyDescent="0.2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  <c r="AG543" s="46"/>
      <c r="AH543" s="46"/>
      <c r="AI543" s="46"/>
      <c r="AJ543" s="46"/>
      <c r="AK543" s="46"/>
      <c r="AL543" s="46"/>
      <c r="AM543" s="46"/>
      <c r="AN543" s="46"/>
      <c r="AO543" s="46"/>
      <c r="AP543" s="46"/>
      <c r="AQ543" s="46"/>
      <c r="AR543" s="46"/>
      <c r="AS543" s="46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  <c r="BP543" s="46"/>
      <c r="BQ543" s="46"/>
      <c r="BR543" s="46"/>
      <c r="BS543" s="46"/>
      <c r="BT543" s="46"/>
      <c r="BU543" s="46"/>
      <c r="BV543" s="46"/>
      <c r="BW543" s="46"/>
      <c r="BX543" s="46"/>
      <c r="BY543" s="46"/>
      <c r="BZ543" s="46"/>
      <c r="CA543" s="46"/>
      <c r="CB543" s="46"/>
      <c r="CC543" s="46"/>
      <c r="CD543" s="46"/>
      <c r="CE543" s="46"/>
      <c r="CF543" s="46"/>
      <c r="CG543" s="46"/>
      <c r="CH543" s="46"/>
      <c r="CI543" s="46"/>
      <c r="CJ543" s="46"/>
      <c r="CK543" s="46"/>
      <c r="CL543" s="46"/>
      <c r="CM543" s="46"/>
      <c r="CN543" s="46"/>
      <c r="CO543" s="46"/>
      <c r="CP543" s="46"/>
      <c r="CQ543" s="46"/>
      <c r="CR543" s="46"/>
      <c r="CS543" s="46"/>
    </row>
    <row r="544" spans="1:97" ht="15" customHeight="1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  <c r="AG544" s="46"/>
      <c r="AH544" s="46"/>
      <c r="AI544" s="46"/>
      <c r="AJ544" s="46"/>
      <c r="AK544" s="46"/>
      <c r="AL544" s="46"/>
      <c r="AM544" s="46"/>
      <c r="AN544" s="46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  <c r="CC544" s="46"/>
      <c r="CD544" s="46"/>
      <c r="CE544" s="46"/>
      <c r="CF544" s="46"/>
      <c r="CG544" s="46"/>
      <c r="CH544" s="46"/>
      <c r="CI544" s="46"/>
      <c r="CJ544" s="46"/>
      <c r="CK544" s="46"/>
      <c r="CL544" s="46"/>
      <c r="CM544" s="46"/>
      <c r="CN544" s="46"/>
      <c r="CO544" s="46"/>
      <c r="CP544" s="46"/>
      <c r="CQ544" s="46"/>
      <c r="CR544" s="46"/>
      <c r="CS544" s="46"/>
    </row>
    <row r="545" spans="1:97" ht="15" customHeight="1" x14ac:dyDescent="0.2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  <c r="AG545" s="46"/>
      <c r="AH545" s="46"/>
      <c r="AI545" s="46"/>
      <c r="AJ545" s="46"/>
      <c r="AK545" s="46"/>
      <c r="AL545" s="46"/>
      <c r="AM545" s="46"/>
      <c r="AN545" s="46"/>
      <c r="AO545" s="46"/>
      <c r="AP545" s="46"/>
      <c r="AQ545" s="46"/>
      <c r="AR545" s="46"/>
      <c r="AS545" s="46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  <c r="BP545" s="46"/>
      <c r="BQ545" s="46"/>
      <c r="BR545" s="46"/>
      <c r="BS545" s="46"/>
      <c r="BT545" s="46"/>
      <c r="BU545" s="46"/>
      <c r="BV545" s="46"/>
      <c r="BW545" s="46"/>
      <c r="BX545" s="46"/>
      <c r="BY545" s="46"/>
      <c r="BZ545" s="46"/>
      <c r="CA545" s="46"/>
      <c r="CB545" s="46"/>
      <c r="CC545" s="46"/>
      <c r="CD545" s="46"/>
      <c r="CE545" s="46"/>
      <c r="CF545" s="46"/>
      <c r="CG545" s="46"/>
      <c r="CH545" s="46"/>
      <c r="CI545" s="46"/>
      <c r="CJ545" s="46"/>
      <c r="CK545" s="46"/>
      <c r="CL545" s="46"/>
      <c r="CM545" s="46"/>
      <c r="CN545" s="46"/>
      <c r="CO545" s="46"/>
      <c r="CP545" s="46"/>
      <c r="CQ545" s="46"/>
      <c r="CR545" s="46"/>
      <c r="CS545" s="46"/>
    </row>
    <row r="546" spans="1:97" ht="15" customHeight="1" x14ac:dyDescent="0.2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  <c r="BP546" s="46"/>
      <c r="BQ546" s="46"/>
      <c r="BR546" s="46"/>
      <c r="BS546" s="46"/>
      <c r="BT546" s="46"/>
      <c r="BU546" s="46"/>
      <c r="BV546" s="46"/>
      <c r="BW546" s="46"/>
      <c r="BX546" s="46"/>
      <c r="BY546" s="46"/>
      <c r="BZ546" s="46"/>
      <c r="CA546" s="46"/>
      <c r="CB546" s="46"/>
      <c r="CC546" s="46"/>
      <c r="CD546" s="46"/>
      <c r="CE546" s="46"/>
      <c r="CF546" s="46"/>
      <c r="CG546" s="46"/>
      <c r="CH546" s="46"/>
      <c r="CI546" s="46"/>
      <c r="CJ546" s="46"/>
      <c r="CK546" s="46"/>
      <c r="CL546" s="46"/>
      <c r="CM546" s="46"/>
      <c r="CN546" s="46"/>
      <c r="CO546" s="46"/>
      <c r="CP546" s="46"/>
      <c r="CQ546" s="46"/>
      <c r="CR546" s="46"/>
      <c r="CS546" s="46"/>
    </row>
    <row r="547" spans="1:97" ht="15" customHeight="1" x14ac:dyDescent="0.2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  <c r="BP547" s="46"/>
      <c r="BQ547" s="46"/>
      <c r="BR547" s="46"/>
      <c r="BS547" s="46"/>
      <c r="BT547" s="46"/>
      <c r="BU547" s="46"/>
      <c r="BV547" s="46"/>
      <c r="BW547" s="46"/>
      <c r="BX547" s="46"/>
      <c r="BY547" s="46"/>
      <c r="BZ547" s="46"/>
      <c r="CA547" s="46"/>
      <c r="CB547" s="46"/>
      <c r="CC547" s="46"/>
      <c r="CD547" s="46"/>
      <c r="CE547" s="46"/>
      <c r="CF547" s="46"/>
      <c r="CG547" s="46"/>
      <c r="CH547" s="46"/>
      <c r="CI547" s="46"/>
      <c r="CJ547" s="46"/>
      <c r="CK547" s="46"/>
      <c r="CL547" s="46"/>
      <c r="CM547" s="46"/>
      <c r="CN547" s="46"/>
      <c r="CO547" s="46"/>
      <c r="CP547" s="46"/>
      <c r="CQ547" s="46"/>
      <c r="CR547" s="46"/>
      <c r="CS547" s="46"/>
    </row>
    <row r="548" spans="1:97" ht="15" customHeight="1" x14ac:dyDescent="0.2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  <c r="AD548" s="46"/>
      <c r="AE548" s="46"/>
      <c r="AF548" s="46"/>
      <c r="AG548" s="46"/>
      <c r="AH548" s="46"/>
      <c r="AI548" s="46"/>
      <c r="AJ548" s="46"/>
      <c r="AK548" s="46"/>
      <c r="AL548" s="46"/>
      <c r="AM548" s="46"/>
      <c r="AN548" s="46"/>
      <c r="AO548" s="46"/>
      <c r="AP548" s="46"/>
      <c r="AQ548" s="46"/>
      <c r="AR548" s="46"/>
      <c r="AS548" s="46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  <c r="BP548" s="46"/>
      <c r="BQ548" s="46"/>
      <c r="BR548" s="46"/>
      <c r="BS548" s="46"/>
      <c r="BT548" s="46"/>
      <c r="BU548" s="46"/>
      <c r="BV548" s="46"/>
      <c r="BW548" s="46"/>
      <c r="BX548" s="46"/>
      <c r="BY548" s="46"/>
      <c r="BZ548" s="46"/>
      <c r="CA548" s="46"/>
      <c r="CB548" s="46"/>
      <c r="CC548" s="46"/>
      <c r="CD548" s="46"/>
      <c r="CE548" s="46"/>
      <c r="CF548" s="46"/>
      <c r="CG548" s="46"/>
      <c r="CH548" s="46"/>
      <c r="CI548" s="46"/>
      <c r="CJ548" s="46"/>
      <c r="CK548" s="46"/>
      <c r="CL548" s="46"/>
      <c r="CM548" s="46"/>
      <c r="CN548" s="46"/>
      <c r="CO548" s="46"/>
      <c r="CP548" s="46"/>
      <c r="CQ548" s="46"/>
      <c r="CR548" s="46"/>
      <c r="CS548" s="46"/>
    </row>
    <row r="549" spans="1:97" ht="15" customHeight="1" x14ac:dyDescent="0.2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  <c r="AG549" s="46"/>
      <c r="AH549" s="46"/>
      <c r="AI549" s="46"/>
      <c r="AJ549" s="46"/>
      <c r="AK549" s="46"/>
      <c r="AL549" s="46"/>
      <c r="AM549" s="46"/>
      <c r="AN549" s="46"/>
      <c r="AO549" s="46"/>
      <c r="AP549" s="46"/>
      <c r="AQ549" s="46"/>
      <c r="AR549" s="46"/>
      <c r="AS549" s="46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  <c r="BP549" s="46"/>
      <c r="BQ549" s="46"/>
      <c r="BR549" s="46"/>
      <c r="BS549" s="46"/>
      <c r="BT549" s="46"/>
      <c r="BU549" s="46"/>
      <c r="BV549" s="46"/>
      <c r="BW549" s="46"/>
      <c r="BX549" s="46"/>
      <c r="BY549" s="46"/>
      <c r="BZ549" s="46"/>
      <c r="CA549" s="46"/>
      <c r="CB549" s="46"/>
      <c r="CC549" s="46"/>
      <c r="CD549" s="46"/>
      <c r="CE549" s="46"/>
      <c r="CF549" s="46"/>
      <c r="CG549" s="46"/>
      <c r="CH549" s="46"/>
      <c r="CI549" s="46"/>
      <c r="CJ549" s="46"/>
      <c r="CK549" s="46"/>
      <c r="CL549" s="46"/>
      <c r="CM549" s="46"/>
      <c r="CN549" s="46"/>
      <c r="CO549" s="46"/>
      <c r="CP549" s="46"/>
      <c r="CQ549" s="46"/>
      <c r="CR549" s="46"/>
      <c r="CS549" s="46"/>
    </row>
    <row r="550" spans="1:97" ht="15" customHeight="1" x14ac:dyDescent="0.2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  <c r="AG550" s="46"/>
      <c r="AH550" s="46"/>
      <c r="AI550" s="46"/>
      <c r="AJ550" s="46"/>
      <c r="AK550" s="46"/>
      <c r="AL550" s="46"/>
      <c r="AM550" s="46"/>
      <c r="AN550" s="46"/>
      <c r="AO550" s="46"/>
      <c r="AP550" s="46"/>
      <c r="AQ550" s="46"/>
      <c r="AR550" s="46"/>
      <c r="AS550" s="46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  <c r="BP550" s="46"/>
      <c r="BQ550" s="46"/>
      <c r="BR550" s="46"/>
      <c r="BS550" s="46"/>
      <c r="BT550" s="46"/>
      <c r="BU550" s="46"/>
      <c r="BV550" s="46"/>
      <c r="BW550" s="46"/>
      <c r="BX550" s="46"/>
      <c r="BY550" s="46"/>
      <c r="BZ550" s="46"/>
      <c r="CA550" s="46"/>
      <c r="CB550" s="46"/>
      <c r="CC550" s="46"/>
      <c r="CD550" s="46"/>
      <c r="CE550" s="46"/>
      <c r="CF550" s="46"/>
      <c r="CG550" s="46"/>
      <c r="CH550" s="46"/>
      <c r="CI550" s="46"/>
      <c r="CJ550" s="46"/>
      <c r="CK550" s="46"/>
      <c r="CL550" s="46"/>
      <c r="CM550" s="46"/>
      <c r="CN550" s="46"/>
      <c r="CO550" s="46"/>
      <c r="CP550" s="46"/>
      <c r="CQ550" s="46"/>
      <c r="CR550" s="46"/>
      <c r="CS550" s="46"/>
    </row>
    <row r="551" spans="1:97" ht="15" customHeight="1" x14ac:dyDescent="0.2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  <c r="AD551" s="46"/>
      <c r="AE551" s="46"/>
      <c r="AF551" s="46"/>
      <c r="AG551" s="46"/>
      <c r="AH551" s="46"/>
      <c r="AI551" s="46"/>
      <c r="AJ551" s="46"/>
      <c r="AK551" s="46"/>
      <c r="AL551" s="46"/>
      <c r="AM551" s="46"/>
      <c r="AN551" s="46"/>
      <c r="AO551" s="46"/>
      <c r="AP551" s="46"/>
      <c r="AQ551" s="46"/>
      <c r="AR551" s="46"/>
      <c r="AS551" s="46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  <c r="BP551" s="46"/>
      <c r="BQ551" s="46"/>
      <c r="BR551" s="46"/>
      <c r="BS551" s="46"/>
      <c r="BT551" s="46"/>
      <c r="BU551" s="46"/>
      <c r="BV551" s="46"/>
      <c r="BW551" s="46"/>
      <c r="BX551" s="46"/>
      <c r="BY551" s="46"/>
      <c r="BZ551" s="46"/>
      <c r="CA551" s="46"/>
      <c r="CB551" s="46"/>
      <c r="CC551" s="46"/>
      <c r="CD551" s="46"/>
      <c r="CE551" s="46"/>
      <c r="CF551" s="46"/>
      <c r="CG551" s="46"/>
      <c r="CH551" s="46"/>
      <c r="CI551" s="46"/>
      <c r="CJ551" s="46"/>
      <c r="CK551" s="46"/>
      <c r="CL551" s="46"/>
      <c r="CM551" s="46"/>
      <c r="CN551" s="46"/>
      <c r="CO551" s="46"/>
      <c r="CP551" s="46"/>
      <c r="CQ551" s="46"/>
      <c r="CR551" s="46"/>
      <c r="CS551" s="46"/>
    </row>
    <row r="552" spans="1:97" ht="15" customHeight="1" x14ac:dyDescent="0.2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  <c r="AD552" s="46"/>
      <c r="AE552" s="46"/>
      <c r="AF552" s="46"/>
      <c r="AG552" s="46"/>
      <c r="AH552" s="46"/>
      <c r="AI552" s="46"/>
      <c r="AJ552" s="46"/>
      <c r="AK552" s="46"/>
      <c r="AL552" s="46"/>
      <c r="AM552" s="46"/>
      <c r="AN552" s="46"/>
      <c r="AO552" s="46"/>
      <c r="AP552" s="46"/>
      <c r="AQ552" s="46"/>
      <c r="AR552" s="46"/>
      <c r="AS552" s="46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  <c r="BP552" s="46"/>
      <c r="BQ552" s="46"/>
      <c r="BR552" s="46"/>
      <c r="BS552" s="46"/>
      <c r="BT552" s="46"/>
      <c r="BU552" s="46"/>
      <c r="BV552" s="46"/>
      <c r="BW552" s="46"/>
      <c r="BX552" s="46"/>
      <c r="BY552" s="46"/>
      <c r="BZ552" s="46"/>
      <c r="CA552" s="46"/>
      <c r="CB552" s="46"/>
      <c r="CC552" s="46"/>
      <c r="CD552" s="46"/>
      <c r="CE552" s="46"/>
      <c r="CF552" s="46"/>
      <c r="CG552" s="46"/>
      <c r="CH552" s="46"/>
      <c r="CI552" s="46"/>
      <c r="CJ552" s="46"/>
      <c r="CK552" s="46"/>
      <c r="CL552" s="46"/>
      <c r="CM552" s="46"/>
      <c r="CN552" s="46"/>
      <c r="CO552" s="46"/>
      <c r="CP552" s="46"/>
      <c r="CQ552" s="46"/>
      <c r="CR552" s="46"/>
      <c r="CS552" s="46"/>
    </row>
    <row r="553" spans="1:97" ht="15" customHeight="1" x14ac:dyDescent="0.2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  <c r="AD553" s="46"/>
      <c r="AE553" s="46"/>
      <c r="AF553" s="46"/>
      <c r="AG553" s="46"/>
      <c r="AH553" s="46"/>
      <c r="AI553" s="46"/>
      <c r="AJ553" s="46"/>
      <c r="AK553" s="46"/>
      <c r="AL553" s="46"/>
      <c r="AM553" s="46"/>
      <c r="AN553" s="46"/>
      <c r="AO553" s="46"/>
      <c r="AP553" s="46"/>
      <c r="AQ553" s="46"/>
      <c r="AR553" s="46"/>
      <c r="AS553" s="46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  <c r="BP553" s="46"/>
      <c r="BQ553" s="46"/>
      <c r="BR553" s="46"/>
      <c r="BS553" s="46"/>
      <c r="BT553" s="46"/>
      <c r="BU553" s="46"/>
      <c r="BV553" s="46"/>
      <c r="BW553" s="46"/>
      <c r="BX553" s="46"/>
      <c r="BY553" s="46"/>
      <c r="BZ553" s="46"/>
      <c r="CA553" s="46"/>
      <c r="CB553" s="46"/>
      <c r="CC553" s="46"/>
      <c r="CD553" s="46"/>
      <c r="CE553" s="46"/>
      <c r="CF553" s="46"/>
      <c r="CG553" s="46"/>
      <c r="CH553" s="46"/>
      <c r="CI553" s="46"/>
      <c r="CJ553" s="46"/>
      <c r="CK553" s="46"/>
      <c r="CL553" s="46"/>
      <c r="CM553" s="46"/>
      <c r="CN553" s="46"/>
      <c r="CO553" s="46"/>
      <c r="CP553" s="46"/>
      <c r="CQ553" s="46"/>
      <c r="CR553" s="46"/>
      <c r="CS553" s="46"/>
    </row>
    <row r="554" spans="1:97" ht="15" customHeight="1" x14ac:dyDescent="0.2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  <c r="AD554" s="46"/>
      <c r="AE554" s="46"/>
      <c r="AF554" s="46"/>
      <c r="AG554" s="46"/>
      <c r="AH554" s="46"/>
      <c r="AI554" s="46"/>
      <c r="AJ554" s="46"/>
      <c r="AK554" s="46"/>
      <c r="AL554" s="46"/>
      <c r="AM554" s="46"/>
      <c r="AN554" s="46"/>
      <c r="AO554" s="46"/>
      <c r="AP554" s="46"/>
      <c r="AQ554" s="46"/>
      <c r="AR554" s="46"/>
      <c r="AS554" s="46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  <c r="BP554" s="46"/>
      <c r="BQ554" s="46"/>
      <c r="BR554" s="46"/>
      <c r="BS554" s="46"/>
      <c r="BT554" s="46"/>
      <c r="BU554" s="46"/>
      <c r="BV554" s="46"/>
      <c r="BW554" s="46"/>
      <c r="BX554" s="46"/>
      <c r="BY554" s="46"/>
      <c r="BZ554" s="46"/>
      <c r="CA554" s="46"/>
      <c r="CB554" s="46"/>
      <c r="CC554" s="46"/>
      <c r="CD554" s="46"/>
      <c r="CE554" s="46"/>
      <c r="CF554" s="46"/>
      <c r="CG554" s="46"/>
      <c r="CH554" s="46"/>
      <c r="CI554" s="46"/>
      <c r="CJ554" s="46"/>
      <c r="CK554" s="46"/>
      <c r="CL554" s="46"/>
      <c r="CM554" s="46"/>
      <c r="CN554" s="46"/>
      <c r="CO554" s="46"/>
      <c r="CP554" s="46"/>
      <c r="CQ554" s="46"/>
      <c r="CR554" s="46"/>
      <c r="CS554" s="46"/>
    </row>
    <row r="555" spans="1:97" ht="15" customHeight="1" x14ac:dyDescent="0.2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  <c r="BP555" s="46"/>
      <c r="BQ555" s="46"/>
      <c r="BR555" s="46"/>
      <c r="BS555" s="46"/>
      <c r="BT555" s="46"/>
      <c r="BU555" s="46"/>
      <c r="BV555" s="46"/>
      <c r="BW555" s="46"/>
      <c r="BX555" s="46"/>
      <c r="BY555" s="46"/>
      <c r="BZ555" s="46"/>
      <c r="CA555" s="46"/>
      <c r="CB555" s="46"/>
      <c r="CC555" s="46"/>
      <c r="CD555" s="46"/>
      <c r="CE555" s="46"/>
      <c r="CF555" s="46"/>
      <c r="CG555" s="46"/>
      <c r="CH555" s="46"/>
      <c r="CI555" s="46"/>
      <c r="CJ555" s="46"/>
      <c r="CK555" s="46"/>
      <c r="CL555" s="46"/>
      <c r="CM555" s="46"/>
      <c r="CN555" s="46"/>
      <c r="CO555" s="46"/>
      <c r="CP555" s="46"/>
      <c r="CQ555" s="46"/>
      <c r="CR555" s="46"/>
      <c r="CS555" s="46"/>
    </row>
    <row r="556" spans="1:97" ht="15" customHeight="1" x14ac:dyDescent="0.2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  <c r="BP556" s="46"/>
      <c r="BQ556" s="46"/>
      <c r="BR556" s="46"/>
      <c r="BS556" s="46"/>
      <c r="BT556" s="46"/>
      <c r="BU556" s="46"/>
      <c r="BV556" s="46"/>
      <c r="BW556" s="46"/>
      <c r="BX556" s="46"/>
      <c r="BY556" s="46"/>
      <c r="BZ556" s="46"/>
      <c r="CA556" s="46"/>
      <c r="CB556" s="46"/>
      <c r="CC556" s="46"/>
      <c r="CD556" s="46"/>
      <c r="CE556" s="46"/>
      <c r="CF556" s="46"/>
      <c r="CG556" s="46"/>
      <c r="CH556" s="46"/>
      <c r="CI556" s="46"/>
      <c r="CJ556" s="46"/>
      <c r="CK556" s="46"/>
      <c r="CL556" s="46"/>
      <c r="CM556" s="46"/>
      <c r="CN556" s="46"/>
      <c r="CO556" s="46"/>
      <c r="CP556" s="46"/>
      <c r="CQ556" s="46"/>
      <c r="CR556" s="46"/>
      <c r="CS556" s="46"/>
    </row>
    <row r="557" spans="1:97" ht="15" customHeight="1" x14ac:dyDescent="0.2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  <c r="AD557" s="46"/>
      <c r="AE557" s="46"/>
      <c r="AF557" s="46"/>
      <c r="AG557" s="46"/>
      <c r="AH557" s="46"/>
      <c r="AI557" s="46"/>
      <c r="AJ557" s="46"/>
      <c r="AK557" s="46"/>
      <c r="AL557" s="46"/>
      <c r="AM557" s="46"/>
      <c r="AN557" s="46"/>
      <c r="AO557" s="46"/>
      <c r="AP557" s="46"/>
      <c r="AQ557" s="46"/>
      <c r="AR557" s="46"/>
      <c r="AS557" s="46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  <c r="BP557" s="46"/>
      <c r="BQ557" s="46"/>
      <c r="BR557" s="46"/>
      <c r="BS557" s="46"/>
      <c r="BT557" s="46"/>
      <c r="BU557" s="46"/>
      <c r="BV557" s="46"/>
      <c r="BW557" s="46"/>
      <c r="BX557" s="46"/>
      <c r="BY557" s="46"/>
      <c r="BZ557" s="46"/>
      <c r="CA557" s="46"/>
      <c r="CB557" s="46"/>
      <c r="CC557" s="46"/>
      <c r="CD557" s="46"/>
      <c r="CE557" s="46"/>
      <c r="CF557" s="46"/>
      <c r="CG557" s="46"/>
      <c r="CH557" s="46"/>
      <c r="CI557" s="46"/>
      <c r="CJ557" s="46"/>
      <c r="CK557" s="46"/>
      <c r="CL557" s="46"/>
      <c r="CM557" s="46"/>
      <c r="CN557" s="46"/>
      <c r="CO557" s="46"/>
      <c r="CP557" s="46"/>
      <c r="CQ557" s="46"/>
      <c r="CR557" s="46"/>
      <c r="CS557" s="46"/>
    </row>
    <row r="558" spans="1:97" ht="15" customHeight="1" x14ac:dyDescent="0.2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  <c r="AD558" s="46"/>
      <c r="AE558" s="46"/>
      <c r="AF558" s="46"/>
      <c r="AG558" s="46"/>
      <c r="AH558" s="46"/>
      <c r="AI558" s="46"/>
      <c r="AJ558" s="46"/>
      <c r="AK558" s="46"/>
      <c r="AL558" s="46"/>
      <c r="AM558" s="46"/>
      <c r="AN558" s="46"/>
      <c r="AO558" s="46"/>
      <c r="AP558" s="46"/>
      <c r="AQ558" s="46"/>
      <c r="AR558" s="46"/>
      <c r="AS558" s="46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  <c r="BP558" s="46"/>
      <c r="BQ558" s="46"/>
      <c r="BR558" s="46"/>
      <c r="BS558" s="46"/>
      <c r="BT558" s="46"/>
      <c r="BU558" s="46"/>
      <c r="BV558" s="46"/>
      <c r="BW558" s="46"/>
      <c r="BX558" s="46"/>
      <c r="BY558" s="46"/>
      <c r="BZ558" s="46"/>
      <c r="CA558" s="46"/>
      <c r="CB558" s="46"/>
      <c r="CC558" s="46"/>
      <c r="CD558" s="46"/>
      <c r="CE558" s="46"/>
      <c r="CF558" s="46"/>
      <c r="CG558" s="46"/>
      <c r="CH558" s="46"/>
      <c r="CI558" s="46"/>
      <c r="CJ558" s="46"/>
      <c r="CK558" s="46"/>
      <c r="CL558" s="46"/>
      <c r="CM558" s="46"/>
      <c r="CN558" s="46"/>
      <c r="CO558" s="46"/>
      <c r="CP558" s="46"/>
      <c r="CQ558" s="46"/>
      <c r="CR558" s="46"/>
      <c r="CS558" s="46"/>
    </row>
    <row r="559" spans="1:97" ht="15" customHeight="1" x14ac:dyDescent="0.2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  <c r="AD559" s="46"/>
      <c r="AE559" s="46"/>
      <c r="AF559" s="46"/>
      <c r="AG559" s="46"/>
      <c r="AH559" s="46"/>
      <c r="AI559" s="46"/>
      <c r="AJ559" s="46"/>
      <c r="AK559" s="46"/>
      <c r="AL559" s="46"/>
      <c r="AM559" s="46"/>
      <c r="AN559" s="46"/>
      <c r="AO559" s="46"/>
      <c r="AP559" s="46"/>
      <c r="AQ559" s="46"/>
      <c r="AR559" s="46"/>
      <c r="AS559" s="46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  <c r="BP559" s="46"/>
      <c r="BQ559" s="46"/>
      <c r="BR559" s="46"/>
      <c r="BS559" s="46"/>
      <c r="BT559" s="46"/>
      <c r="BU559" s="46"/>
      <c r="BV559" s="46"/>
      <c r="BW559" s="46"/>
      <c r="BX559" s="46"/>
      <c r="BY559" s="46"/>
      <c r="BZ559" s="46"/>
      <c r="CA559" s="46"/>
      <c r="CB559" s="46"/>
      <c r="CC559" s="46"/>
      <c r="CD559" s="46"/>
      <c r="CE559" s="46"/>
      <c r="CF559" s="46"/>
      <c r="CG559" s="46"/>
      <c r="CH559" s="46"/>
      <c r="CI559" s="46"/>
      <c r="CJ559" s="46"/>
      <c r="CK559" s="46"/>
      <c r="CL559" s="46"/>
      <c r="CM559" s="46"/>
      <c r="CN559" s="46"/>
      <c r="CO559" s="46"/>
      <c r="CP559" s="46"/>
      <c r="CQ559" s="46"/>
      <c r="CR559" s="46"/>
      <c r="CS559" s="46"/>
    </row>
    <row r="560" spans="1:97" ht="15" customHeight="1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  <c r="AD560" s="46"/>
      <c r="AE560" s="46"/>
      <c r="AF560" s="46"/>
      <c r="AG560" s="46"/>
      <c r="AH560" s="46"/>
      <c r="AI560" s="46"/>
      <c r="AJ560" s="46"/>
      <c r="AK560" s="46"/>
      <c r="AL560" s="46"/>
      <c r="AM560" s="46"/>
      <c r="AN560" s="46"/>
      <c r="AO560" s="46"/>
      <c r="AP560" s="46"/>
      <c r="AQ560" s="46"/>
      <c r="AR560" s="46"/>
      <c r="AS560" s="46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  <c r="BP560" s="46"/>
      <c r="BQ560" s="46"/>
      <c r="BR560" s="46"/>
      <c r="BS560" s="46"/>
      <c r="BT560" s="46"/>
      <c r="BU560" s="46"/>
      <c r="BV560" s="46"/>
      <c r="BW560" s="46"/>
      <c r="BX560" s="46"/>
      <c r="BY560" s="46"/>
      <c r="BZ560" s="46"/>
      <c r="CA560" s="46"/>
      <c r="CB560" s="46"/>
      <c r="CC560" s="46"/>
      <c r="CD560" s="46"/>
      <c r="CE560" s="46"/>
      <c r="CF560" s="46"/>
      <c r="CG560" s="46"/>
      <c r="CH560" s="46"/>
      <c r="CI560" s="46"/>
      <c r="CJ560" s="46"/>
      <c r="CK560" s="46"/>
      <c r="CL560" s="46"/>
      <c r="CM560" s="46"/>
      <c r="CN560" s="46"/>
      <c r="CO560" s="46"/>
      <c r="CP560" s="46"/>
      <c r="CQ560" s="46"/>
      <c r="CR560" s="46"/>
      <c r="CS560" s="46"/>
    </row>
    <row r="561" spans="1:97" ht="15" customHeight="1" x14ac:dyDescent="0.2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  <c r="AD561" s="46"/>
      <c r="AE561" s="46"/>
      <c r="AF561" s="46"/>
      <c r="AG561" s="46"/>
      <c r="AH561" s="46"/>
      <c r="AI561" s="46"/>
      <c r="AJ561" s="46"/>
      <c r="AK561" s="46"/>
      <c r="AL561" s="46"/>
      <c r="AM561" s="46"/>
      <c r="AN561" s="46"/>
      <c r="AO561" s="46"/>
      <c r="AP561" s="46"/>
      <c r="AQ561" s="46"/>
      <c r="AR561" s="46"/>
      <c r="AS561" s="46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  <c r="BP561" s="46"/>
      <c r="BQ561" s="46"/>
      <c r="BR561" s="46"/>
      <c r="BS561" s="46"/>
      <c r="BT561" s="46"/>
      <c r="BU561" s="46"/>
      <c r="BV561" s="46"/>
      <c r="BW561" s="46"/>
      <c r="BX561" s="46"/>
      <c r="BY561" s="46"/>
      <c r="BZ561" s="46"/>
      <c r="CA561" s="46"/>
      <c r="CB561" s="46"/>
      <c r="CC561" s="46"/>
      <c r="CD561" s="46"/>
      <c r="CE561" s="46"/>
      <c r="CF561" s="46"/>
      <c r="CG561" s="46"/>
      <c r="CH561" s="46"/>
      <c r="CI561" s="46"/>
      <c r="CJ561" s="46"/>
      <c r="CK561" s="46"/>
      <c r="CL561" s="46"/>
      <c r="CM561" s="46"/>
      <c r="CN561" s="46"/>
      <c r="CO561" s="46"/>
      <c r="CP561" s="46"/>
      <c r="CQ561" s="46"/>
      <c r="CR561" s="46"/>
      <c r="CS561" s="46"/>
    </row>
    <row r="562" spans="1:97" ht="15" customHeight="1" x14ac:dyDescent="0.2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  <c r="AD562" s="46"/>
      <c r="AE562" s="46"/>
      <c r="AF562" s="46"/>
      <c r="AG562" s="46"/>
      <c r="AH562" s="46"/>
      <c r="AI562" s="46"/>
      <c r="AJ562" s="46"/>
      <c r="AK562" s="46"/>
      <c r="AL562" s="46"/>
      <c r="AM562" s="46"/>
      <c r="AN562" s="46"/>
      <c r="AO562" s="46"/>
      <c r="AP562" s="46"/>
      <c r="AQ562" s="46"/>
      <c r="AR562" s="46"/>
      <c r="AS562" s="46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  <c r="BP562" s="46"/>
      <c r="BQ562" s="46"/>
      <c r="BR562" s="46"/>
      <c r="BS562" s="46"/>
      <c r="BT562" s="46"/>
      <c r="BU562" s="46"/>
      <c r="BV562" s="46"/>
      <c r="BW562" s="46"/>
      <c r="BX562" s="46"/>
      <c r="BY562" s="46"/>
      <c r="BZ562" s="46"/>
      <c r="CA562" s="46"/>
      <c r="CB562" s="46"/>
      <c r="CC562" s="46"/>
      <c r="CD562" s="46"/>
      <c r="CE562" s="46"/>
      <c r="CF562" s="46"/>
      <c r="CG562" s="46"/>
      <c r="CH562" s="46"/>
      <c r="CI562" s="46"/>
      <c r="CJ562" s="46"/>
      <c r="CK562" s="46"/>
      <c r="CL562" s="46"/>
      <c r="CM562" s="46"/>
      <c r="CN562" s="46"/>
      <c r="CO562" s="46"/>
      <c r="CP562" s="46"/>
      <c r="CQ562" s="46"/>
      <c r="CR562" s="46"/>
      <c r="CS562" s="46"/>
    </row>
    <row r="563" spans="1:97" ht="15" customHeight="1" x14ac:dyDescent="0.2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  <c r="AD563" s="46"/>
      <c r="AE563" s="46"/>
      <c r="AF563" s="46"/>
      <c r="AG563" s="46"/>
      <c r="AH563" s="46"/>
      <c r="AI563" s="46"/>
      <c r="AJ563" s="46"/>
      <c r="AK563" s="46"/>
      <c r="AL563" s="46"/>
      <c r="AM563" s="46"/>
      <c r="AN563" s="46"/>
      <c r="AO563" s="46"/>
      <c r="AP563" s="46"/>
      <c r="AQ563" s="46"/>
      <c r="AR563" s="46"/>
      <c r="AS563" s="46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  <c r="BP563" s="46"/>
      <c r="BQ563" s="46"/>
      <c r="BR563" s="46"/>
      <c r="BS563" s="46"/>
      <c r="BT563" s="46"/>
      <c r="BU563" s="46"/>
      <c r="BV563" s="46"/>
      <c r="BW563" s="46"/>
      <c r="BX563" s="46"/>
      <c r="BY563" s="46"/>
      <c r="BZ563" s="46"/>
      <c r="CA563" s="46"/>
      <c r="CB563" s="46"/>
      <c r="CC563" s="46"/>
      <c r="CD563" s="46"/>
      <c r="CE563" s="46"/>
      <c r="CF563" s="46"/>
      <c r="CG563" s="46"/>
      <c r="CH563" s="46"/>
      <c r="CI563" s="46"/>
      <c r="CJ563" s="46"/>
      <c r="CK563" s="46"/>
      <c r="CL563" s="46"/>
      <c r="CM563" s="46"/>
      <c r="CN563" s="46"/>
      <c r="CO563" s="46"/>
      <c r="CP563" s="46"/>
      <c r="CQ563" s="46"/>
      <c r="CR563" s="46"/>
      <c r="CS563" s="46"/>
    </row>
    <row r="564" spans="1:97" ht="15" customHeight="1" x14ac:dyDescent="0.2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  <c r="AD564" s="46"/>
      <c r="AE564" s="46"/>
      <c r="AF564" s="46"/>
      <c r="AG564" s="46"/>
      <c r="AH564" s="46"/>
      <c r="AI564" s="46"/>
      <c r="AJ564" s="46"/>
      <c r="AK564" s="46"/>
      <c r="AL564" s="46"/>
      <c r="AM564" s="46"/>
      <c r="AN564" s="46"/>
      <c r="AO564" s="46"/>
      <c r="AP564" s="46"/>
      <c r="AQ564" s="46"/>
      <c r="AR564" s="46"/>
      <c r="AS564" s="46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  <c r="BP564" s="46"/>
      <c r="BQ564" s="46"/>
      <c r="BR564" s="46"/>
      <c r="BS564" s="46"/>
      <c r="BT564" s="46"/>
      <c r="BU564" s="46"/>
      <c r="BV564" s="46"/>
      <c r="BW564" s="46"/>
      <c r="BX564" s="46"/>
      <c r="BY564" s="46"/>
      <c r="BZ564" s="46"/>
      <c r="CA564" s="46"/>
      <c r="CB564" s="46"/>
      <c r="CC564" s="46"/>
      <c r="CD564" s="46"/>
      <c r="CE564" s="46"/>
      <c r="CF564" s="46"/>
      <c r="CG564" s="46"/>
      <c r="CH564" s="46"/>
      <c r="CI564" s="46"/>
      <c r="CJ564" s="46"/>
      <c r="CK564" s="46"/>
      <c r="CL564" s="46"/>
      <c r="CM564" s="46"/>
      <c r="CN564" s="46"/>
      <c r="CO564" s="46"/>
      <c r="CP564" s="46"/>
      <c r="CQ564" s="46"/>
      <c r="CR564" s="46"/>
      <c r="CS564" s="46"/>
    </row>
    <row r="565" spans="1:97" ht="15" customHeight="1" x14ac:dyDescent="0.2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  <c r="AD565" s="46"/>
      <c r="AE565" s="46"/>
      <c r="AF565" s="46"/>
      <c r="AG565" s="46"/>
      <c r="AH565" s="46"/>
      <c r="AI565" s="46"/>
      <c r="AJ565" s="46"/>
      <c r="AK565" s="46"/>
      <c r="AL565" s="46"/>
      <c r="AM565" s="46"/>
      <c r="AN565" s="46"/>
      <c r="AO565" s="46"/>
      <c r="AP565" s="46"/>
      <c r="AQ565" s="46"/>
      <c r="AR565" s="46"/>
      <c r="AS565" s="46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  <c r="BP565" s="46"/>
      <c r="BQ565" s="46"/>
      <c r="BR565" s="46"/>
      <c r="BS565" s="46"/>
      <c r="BT565" s="46"/>
      <c r="BU565" s="46"/>
      <c r="BV565" s="46"/>
      <c r="BW565" s="46"/>
      <c r="BX565" s="46"/>
      <c r="BY565" s="46"/>
      <c r="BZ565" s="46"/>
      <c r="CA565" s="46"/>
      <c r="CB565" s="46"/>
      <c r="CC565" s="46"/>
      <c r="CD565" s="46"/>
      <c r="CE565" s="46"/>
      <c r="CF565" s="46"/>
      <c r="CG565" s="46"/>
      <c r="CH565" s="46"/>
      <c r="CI565" s="46"/>
      <c r="CJ565" s="46"/>
      <c r="CK565" s="46"/>
      <c r="CL565" s="46"/>
      <c r="CM565" s="46"/>
      <c r="CN565" s="46"/>
      <c r="CO565" s="46"/>
      <c r="CP565" s="46"/>
      <c r="CQ565" s="46"/>
      <c r="CR565" s="46"/>
      <c r="CS565" s="46"/>
    </row>
    <row r="566" spans="1:97" ht="15" customHeight="1" x14ac:dyDescent="0.2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  <c r="AD566" s="46"/>
      <c r="AE566" s="46"/>
      <c r="AF566" s="46"/>
      <c r="AG566" s="46"/>
      <c r="AH566" s="46"/>
      <c r="AI566" s="46"/>
      <c r="AJ566" s="46"/>
      <c r="AK566" s="46"/>
      <c r="AL566" s="46"/>
      <c r="AM566" s="46"/>
      <c r="AN566" s="46"/>
      <c r="AO566" s="46"/>
      <c r="AP566" s="46"/>
      <c r="AQ566" s="46"/>
      <c r="AR566" s="46"/>
      <c r="AS566" s="46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  <c r="BP566" s="46"/>
      <c r="BQ566" s="46"/>
      <c r="BR566" s="46"/>
      <c r="BS566" s="46"/>
      <c r="BT566" s="46"/>
      <c r="BU566" s="46"/>
      <c r="BV566" s="46"/>
      <c r="BW566" s="46"/>
      <c r="BX566" s="46"/>
      <c r="BY566" s="46"/>
      <c r="BZ566" s="46"/>
      <c r="CA566" s="46"/>
      <c r="CB566" s="46"/>
      <c r="CC566" s="46"/>
      <c r="CD566" s="46"/>
      <c r="CE566" s="46"/>
      <c r="CF566" s="46"/>
      <c r="CG566" s="46"/>
      <c r="CH566" s="46"/>
      <c r="CI566" s="46"/>
      <c r="CJ566" s="46"/>
      <c r="CK566" s="46"/>
      <c r="CL566" s="46"/>
      <c r="CM566" s="46"/>
      <c r="CN566" s="46"/>
      <c r="CO566" s="46"/>
      <c r="CP566" s="46"/>
      <c r="CQ566" s="46"/>
      <c r="CR566" s="46"/>
      <c r="CS566" s="46"/>
    </row>
    <row r="567" spans="1:97" ht="15" customHeight="1" x14ac:dyDescent="0.2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  <c r="AG567" s="46"/>
      <c r="AH567" s="46"/>
      <c r="AI567" s="46"/>
      <c r="AJ567" s="46"/>
      <c r="AK567" s="46"/>
      <c r="AL567" s="46"/>
      <c r="AM567" s="46"/>
      <c r="AN567" s="46"/>
      <c r="AO567" s="46"/>
      <c r="AP567" s="46"/>
      <c r="AQ567" s="46"/>
      <c r="AR567" s="46"/>
      <c r="AS567" s="46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  <c r="CC567" s="46"/>
      <c r="CD567" s="46"/>
      <c r="CE567" s="46"/>
      <c r="CF567" s="46"/>
      <c r="CG567" s="46"/>
      <c r="CH567" s="46"/>
      <c r="CI567" s="46"/>
      <c r="CJ567" s="46"/>
      <c r="CK567" s="46"/>
      <c r="CL567" s="46"/>
      <c r="CM567" s="46"/>
      <c r="CN567" s="46"/>
      <c r="CO567" s="46"/>
      <c r="CP567" s="46"/>
      <c r="CQ567" s="46"/>
      <c r="CR567" s="46"/>
      <c r="CS567" s="46"/>
    </row>
    <row r="568" spans="1:97" ht="15" customHeight="1" x14ac:dyDescent="0.2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  <c r="AE568" s="46"/>
      <c r="AF568" s="46"/>
      <c r="AG568" s="46"/>
      <c r="AH568" s="46"/>
      <c r="AI568" s="46"/>
      <c r="AJ568" s="46"/>
      <c r="AK568" s="46"/>
      <c r="AL568" s="46"/>
      <c r="AM568" s="46"/>
      <c r="AN568" s="46"/>
      <c r="AO568" s="46"/>
      <c r="AP568" s="46"/>
      <c r="AQ568" s="46"/>
      <c r="AR568" s="46"/>
      <c r="AS568" s="46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  <c r="BP568" s="46"/>
      <c r="BQ568" s="46"/>
      <c r="BR568" s="46"/>
      <c r="BS568" s="46"/>
      <c r="BT568" s="46"/>
      <c r="BU568" s="46"/>
      <c r="BV568" s="46"/>
      <c r="BW568" s="46"/>
      <c r="BX568" s="46"/>
      <c r="BY568" s="46"/>
      <c r="BZ568" s="46"/>
      <c r="CA568" s="46"/>
      <c r="CB568" s="46"/>
      <c r="CC568" s="46"/>
      <c r="CD568" s="46"/>
      <c r="CE568" s="46"/>
      <c r="CF568" s="46"/>
      <c r="CG568" s="46"/>
      <c r="CH568" s="46"/>
      <c r="CI568" s="46"/>
      <c r="CJ568" s="46"/>
      <c r="CK568" s="46"/>
      <c r="CL568" s="46"/>
      <c r="CM568" s="46"/>
      <c r="CN568" s="46"/>
      <c r="CO568" s="46"/>
      <c r="CP568" s="46"/>
      <c r="CQ568" s="46"/>
      <c r="CR568" s="46"/>
      <c r="CS568" s="46"/>
    </row>
    <row r="569" spans="1:97" ht="15" customHeight="1" x14ac:dyDescent="0.2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  <c r="AD569" s="46"/>
      <c r="AE569" s="46"/>
      <c r="AF569" s="46"/>
      <c r="AG569" s="46"/>
      <c r="AH569" s="46"/>
      <c r="AI569" s="46"/>
      <c r="AJ569" s="46"/>
      <c r="AK569" s="46"/>
      <c r="AL569" s="46"/>
      <c r="AM569" s="46"/>
      <c r="AN569" s="46"/>
      <c r="AO569" s="46"/>
      <c r="AP569" s="46"/>
      <c r="AQ569" s="46"/>
      <c r="AR569" s="46"/>
      <c r="AS569" s="46"/>
      <c r="AT569" s="46"/>
      <c r="AU569" s="46"/>
      <c r="AV569" s="46"/>
      <c r="AW569" s="46"/>
      <c r="AX569" s="46"/>
      <c r="AY569" s="46"/>
      <c r="AZ569" s="46"/>
      <c r="BA569" s="46"/>
      <c r="BB569" s="46"/>
      <c r="BC569" s="46"/>
      <c r="BD569" s="46"/>
      <c r="BE569" s="46"/>
      <c r="BF569" s="46"/>
      <c r="BG569" s="46"/>
      <c r="BH569" s="46"/>
      <c r="BI569" s="46"/>
      <c r="BJ569" s="46"/>
      <c r="BK569" s="46"/>
      <c r="BL569" s="46"/>
      <c r="BM569" s="46"/>
      <c r="BN569" s="46"/>
      <c r="BO569" s="46"/>
      <c r="BP569" s="46"/>
      <c r="BQ569" s="46"/>
      <c r="BR569" s="46"/>
      <c r="BS569" s="46"/>
      <c r="BT569" s="46"/>
      <c r="BU569" s="46"/>
      <c r="BV569" s="46"/>
      <c r="BW569" s="46"/>
      <c r="BX569" s="46"/>
      <c r="BY569" s="46"/>
      <c r="BZ569" s="46"/>
      <c r="CA569" s="46"/>
      <c r="CB569" s="46"/>
      <c r="CC569" s="46"/>
      <c r="CD569" s="46"/>
      <c r="CE569" s="46"/>
      <c r="CF569" s="46"/>
      <c r="CG569" s="46"/>
      <c r="CH569" s="46"/>
      <c r="CI569" s="46"/>
      <c r="CJ569" s="46"/>
      <c r="CK569" s="46"/>
      <c r="CL569" s="46"/>
      <c r="CM569" s="46"/>
      <c r="CN569" s="46"/>
      <c r="CO569" s="46"/>
      <c r="CP569" s="46"/>
      <c r="CQ569" s="46"/>
      <c r="CR569" s="46"/>
      <c r="CS569" s="46"/>
    </row>
    <row r="570" spans="1:97" ht="15" customHeight="1" x14ac:dyDescent="0.2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  <c r="AD570" s="46"/>
      <c r="AE570" s="46"/>
      <c r="AF570" s="46"/>
      <c r="AG570" s="46"/>
      <c r="AH570" s="46"/>
      <c r="AI570" s="46"/>
      <c r="AJ570" s="46"/>
      <c r="AK570" s="46"/>
      <c r="AL570" s="46"/>
      <c r="AM570" s="46"/>
      <c r="AN570" s="46"/>
      <c r="AO570" s="46"/>
      <c r="AP570" s="46"/>
      <c r="AQ570" s="46"/>
      <c r="AR570" s="46"/>
      <c r="AS570" s="46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  <c r="BP570" s="46"/>
      <c r="BQ570" s="46"/>
      <c r="BR570" s="46"/>
      <c r="BS570" s="46"/>
      <c r="BT570" s="46"/>
      <c r="BU570" s="46"/>
      <c r="BV570" s="46"/>
      <c r="BW570" s="46"/>
      <c r="BX570" s="46"/>
      <c r="BY570" s="46"/>
      <c r="BZ570" s="46"/>
      <c r="CA570" s="46"/>
      <c r="CB570" s="46"/>
      <c r="CC570" s="46"/>
      <c r="CD570" s="46"/>
      <c r="CE570" s="46"/>
      <c r="CF570" s="46"/>
      <c r="CG570" s="46"/>
      <c r="CH570" s="46"/>
      <c r="CI570" s="46"/>
      <c r="CJ570" s="46"/>
      <c r="CK570" s="46"/>
      <c r="CL570" s="46"/>
      <c r="CM570" s="46"/>
      <c r="CN570" s="46"/>
      <c r="CO570" s="46"/>
      <c r="CP570" s="46"/>
      <c r="CQ570" s="46"/>
      <c r="CR570" s="46"/>
      <c r="CS570" s="46"/>
    </row>
    <row r="571" spans="1:97" ht="15" customHeight="1" x14ac:dyDescent="0.2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  <c r="AD571" s="46"/>
      <c r="AE571" s="46"/>
      <c r="AF571" s="46"/>
      <c r="AG571" s="46"/>
      <c r="AH571" s="46"/>
      <c r="AI571" s="46"/>
      <c r="AJ571" s="46"/>
      <c r="AK571" s="46"/>
      <c r="AL571" s="46"/>
      <c r="AM571" s="46"/>
      <c r="AN571" s="46"/>
      <c r="AO571" s="46"/>
      <c r="AP571" s="46"/>
      <c r="AQ571" s="46"/>
      <c r="AR571" s="46"/>
      <c r="AS571" s="46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  <c r="BP571" s="46"/>
      <c r="BQ571" s="46"/>
      <c r="BR571" s="46"/>
      <c r="BS571" s="46"/>
      <c r="BT571" s="46"/>
      <c r="BU571" s="46"/>
      <c r="BV571" s="46"/>
      <c r="BW571" s="46"/>
      <c r="BX571" s="46"/>
      <c r="BY571" s="46"/>
      <c r="BZ571" s="46"/>
      <c r="CA571" s="46"/>
      <c r="CB571" s="46"/>
      <c r="CC571" s="46"/>
      <c r="CD571" s="46"/>
      <c r="CE571" s="46"/>
      <c r="CF571" s="46"/>
      <c r="CG571" s="46"/>
      <c r="CH571" s="46"/>
      <c r="CI571" s="46"/>
      <c r="CJ571" s="46"/>
      <c r="CK571" s="46"/>
      <c r="CL571" s="46"/>
      <c r="CM571" s="46"/>
      <c r="CN571" s="46"/>
      <c r="CO571" s="46"/>
      <c r="CP571" s="46"/>
      <c r="CQ571" s="46"/>
      <c r="CR571" s="46"/>
      <c r="CS571" s="46"/>
    </row>
    <row r="572" spans="1:97" ht="15" customHeight="1" x14ac:dyDescent="0.2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  <c r="AD572" s="46"/>
      <c r="AE572" s="46"/>
      <c r="AF572" s="46"/>
      <c r="AG572" s="46"/>
      <c r="AH572" s="46"/>
      <c r="AI572" s="46"/>
      <c r="AJ572" s="46"/>
      <c r="AK572" s="46"/>
      <c r="AL572" s="46"/>
      <c r="AM572" s="46"/>
      <c r="AN572" s="46"/>
      <c r="AO572" s="46"/>
      <c r="AP572" s="46"/>
      <c r="AQ572" s="46"/>
      <c r="AR572" s="46"/>
      <c r="AS572" s="46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  <c r="BP572" s="46"/>
      <c r="BQ572" s="46"/>
      <c r="BR572" s="46"/>
      <c r="BS572" s="46"/>
      <c r="BT572" s="46"/>
      <c r="BU572" s="46"/>
      <c r="BV572" s="46"/>
      <c r="BW572" s="46"/>
      <c r="BX572" s="46"/>
      <c r="BY572" s="46"/>
      <c r="BZ572" s="46"/>
      <c r="CA572" s="46"/>
      <c r="CB572" s="46"/>
      <c r="CC572" s="46"/>
      <c r="CD572" s="46"/>
      <c r="CE572" s="46"/>
      <c r="CF572" s="46"/>
      <c r="CG572" s="46"/>
      <c r="CH572" s="46"/>
      <c r="CI572" s="46"/>
      <c r="CJ572" s="46"/>
      <c r="CK572" s="46"/>
      <c r="CL572" s="46"/>
      <c r="CM572" s="46"/>
      <c r="CN572" s="46"/>
      <c r="CO572" s="46"/>
      <c r="CP572" s="46"/>
      <c r="CQ572" s="46"/>
      <c r="CR572" s="46"/>
      <c r="CS572" s="46"/>
    </row>
    <row r="573" spans="1:97" ht="15" customHeight="1" x14ac:dyDescent="0.2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  <c r="AD573" s="46"/>
      <c r="AE573" s="46"/>
      <c r="AF573" s="46"/>
      <c r="AG573" s="46"/>
      <c r="AH573" s="46"/>
      <c r="AI573" s="46"/>
      <c r="AJ573" s="46"/>
      <c r="AK573" s="46"/>
      <c r="AL573" s="46"/>
      <c r="AM573" s="46"/>
      <c r="AN573" s="46"/>
      <c r="AO573" s="46"/>
      <c r="AP573" s="46"/>
      <c r="AQ573" s="46"/>
      <c r="AR573" s="46"/>
      <c r="AS573" s="46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  <c r="BP573" s="46"/>
      <c r="BQ573" s="46"/>
      <c r="BR573" s="46"/>
      <c r="BS573" s="46"/>
      <c r="BT573" s="46"/>
      <c r="BU573" s="46"/>
      <c r="BV573" s="46"/>
      <c r="BW573" s="46"/>
      <c r="BX573" s="46"/>
      <c r="BY573" s="46"/>
      <c r="BZ573" s="46"/>
      <c r="CA573" s="46"/>
      <c r="CB573" s="46"/>
      <c r="CC573" s="46"/>
      <c r="CD573" s="46"/>
      <c r="CE573" s="46"/>
      <c r="CF573" s="46"/>
      <c r="CG573" s="46"/>
      <c r="CH573" s="46"/>
      <c r="CI573" s="46"/>
      <c r="CJ573" s="46"/>
      <c r="CK573" s="46"/>
      <c r="CL573" s="46"/>
      <c r="CM573" s="46"/>
      <c r="CN573" s="46"/>
      <c r="CO573" s="46"/>
      <c r="CP573" s="46"/>
      <c r="CQ573" s="46"/>
      <c r="CR573" s="46"/>
      <c r="CS573" s="46"/>
    </row>
    <row r="574" spans="1:97" ht="15" customHeight="1" x14ac:dyDescent="0.2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  <c r="AG574" s="46"/>
      <c r="AH574" s="46"/>
      <c r="AI574" s="46"/>
      <c r="AJ574" s="46"/>
      <c r="AK574" s="46"/>
      <c r="AL574" s="46"/>
      <c r="AM574" s="46"/>
      <c r="AN574" s="46"/>
      <c r="AO574" s="46"/>
      <c r="AP574" s="46"/>
      <c r="AQ574" s="46"/>
      <c r="AR574" s="46"/>
      <c r="AS574" s="46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  <c r="BP574" s="46"/>
      <c r="BQ574" s="46"/>
      <c r="BR574" s="46"/>
      <c r="BS574" s="46"/>
      <c r="BT574" s="46"/>
      <c r="BU574" s="46"/>
      <c r="BV574" s="46"/>
      <c r="BW574" s="46"/>
      <c r="BX574" s="46"/>
      <c r="BY574" s="46"/>
      <c r="BZ574" s="46"/>
      <c r="CA574" s="46"/>
      <c r="CB574" s="46"/>
      <c r="CC574" s="46"/>
      <c r="CD574" s="46"/>
      <c r="CE574" s="46"/>
      <c r="CF574" s="46"/>
      <c r="CG574" s="46"/>
      <c r="CH574" s="46"/>
      <c r="CI574" s="46"/>
      <c r="CJ574" s="46"/>
      <c r="CK574" s="46"/>
      <c r="CL574" s="46"/>
      <c r="CM574" s="46"/>
      <c r="CN574" s="46"/>
      <c r="CO574" s="46"/>
      <c r="CP574" s="46"/>
      <c r="CQ574" s="46"/>
      <c r="CR574" s="46"/>
      <c r="CS574" s="46"/>
    </row>
    <row r="575" spans="1:97" ht="15" customHeight="1" x14ac:dyDescent="0.2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  <c r="AG575" s="46"/>
      <c r="AH575" s="46"/>
      <c r="AI575" s="46"/>
      <c r="AJ575" s="46"/>
      <c r="AK575" s="46"/>
      <c r="AL575" s="46"/>
      <c r="AM575" s="46"/>
      <c r="AN575" s="46"/>
      <c r="AO575" s="46"/>
      <c r="AP575" s="46"/>
      <c r="AQ575" s="46"/>
      <c r="AR575" s="46"/>
      <c r="AS575" s="46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  <c r="BP575" s="46"/>
      <c r="BQ575" s="46"/>
      <c r="BR575" s="46"/>
      <c r="BS575" s="46"/>
      <c r="BT575" s="46"/>
      <c r="BU575" s="46"/>
      <c r="BV575" s="46"/>
      <c r="BW575" s="46"/>
      <c r="BX575" s="46"/>
      <c r="BY575" s="46"/>
      <c r="BZ575" s="46"/>
      <c r="CA575" s="46"/>
      <c r="CB575" s="46"/>
      <c r="CC575" s="46"/>
      <c r="CD575" s="46"/>
      <c r="CE575" s="46"/>
      <c r="CF575" s="46"/>
      <c r="CG575" s="46"/>
      <c r="CH575" s="46"/>
      <c r="CI575" s="46"/>
      <c r="CJ575" s="46"/>
      <c r="CK575" s="46"/>
      <c r="CL575" s="46"/>
      <c r="CM575" s="46"/>
      <c r="CN575" s="46"/>
      <c r="CO575" s="46"/>
      <c r="CP575" s="46"/>
      <c r="CQ575" s="46"/>
      <c r="CR575" s="46"/>
      <c r="CS575" s="46"/>
    </row>
    <row r="576" spans="1:97" ht="15" customHeight="1" x14ac:dyDescent="0.2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  <c r="AG576" s="46"/>
      <c r="AH576" s="46"/>
      <c r="AI576" s="46"/>
      <c r="AJ576" s="46"/>
      <c r="AK576" s="46"/>
      <c r="AL576" s="46"/>
      <c r="AM576" s="46"/>
      <c r="AN576" s="46"/>
      <c r="AO576" s="46"/>
      <c r="AP576" s="46"/>
      <c r="AQ576" s="46"/>
      <c r="AR576" s="46"/>
      <c r="AS576" s="46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  <c r="BP576" s="46"/>
      <c r="BQ576" s="46"/>
      <c r="BR576" s="46"/>
      <c r="BS576" s="46"/>
      <c r="BT576" s="46"/>
      <c r="BU576" s="46"/>
      <c r="BV576" s="46"/>
      <c r="BW576" s="46"/>
      <c r="BX576" s="46"/>
      <c r="BY576" s="46"/>
      <c r="BZ576" s="46"/>
      <c r="CA576" s="46"/>
      <c r="CB576" s="46"/>
      <c r="CC576" s="46"/>
      <c r="CD576" s="46"/>
      <c r="CE576" s="46"/>
      <c r="CF576" s="46"/>
      <c r="CG576" s="46"/>
      <c r="CH576" s="46"/>
      <c r="CI576" s="46"/>
      <c r="CJ576" s="46"/>
      <c r="CK576" s="46"/>
      <c r="CL576" s="46"/>
      <c r="CM576" s="46"/>
      <c r="CN576" s="46"/>
      <c r="CO576" s="46"/>
      <c r="CP576" s="46"/>
      <c r="CQ576" s="46"/>
      <c r="CR576" s="46"/>
      <c r="CS576" s="46"/>
    </row>
    <row r="577" spans="1:97" ht="15" customHeight="1" x14ac:dyDescent="0.2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  <c r="AD577" s="46"/>
      <c r="AE577" s="46"/>
      <c r="AF577" s="46"/>
      <c r="AG577" s="46"/>
      <c r="AH577" s="46"/>
      <c r="AI577" s="46"/>
      <c r="AJ577" s="46"/>
      <c r="AK577" s="46"/>
      <c r="AL577" s="46"/>
      <c r="AM577" s="46"/>
      <c r="AN577" s="46"/>
      <c r="AO577" s="46"/>
      <c r="AP577" s="46"/>
      <c r="AQ577" s="46"/>
      <c r="AR577" s="46"/>
      <c r="AS577" s="46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  <c r="BP577" s="46"/>
      <c r="BQ577" s="46"/>
      <c r="BR577" s="46"/>
      <c r="BS577" s="46"/>
      <c r="BT577" s="46"/>
      <c r="BU577" s="46"/>
      <c r="BV577" s="46"/>
      <c r="BW577" s="46"/>
      <c r="BX577" s="46"/>
      <c r="BY577" s="46"/>
      <c r="BZ577" s="46"/>
      <c r="CA577" s="46"/>
      <c r="CB577" s="46"/>
      <c r="CC577" s="46"/>
      <c r="CD577" s="46"/>
      <c r="CE577" s="46"/>
      <c r="CF577" s="46"/>
      <c r="CG577" s="46"/>
      <c r="CH577" s="46"/>
      <c r="CI577" s="46"/>
      <c r="CJ577" s="46"/>
      <c r="CK577" s="46"/>
      <c r="CL577" s="46"/>
      <c r="CM577" s="46"/>
      <c r="CN577" s="46"/>
      <c r="CO577" s="46"/>
      <c r="CP577" s="46"/>
      <c r="CQ577" s="46"/>
      <c r="CR577" s="46"/>
      <c r="CS577" s="46"/>
    </row>
    <row r="578" spans="1:97" ht="15" customHeight="1" x14ac:dyDescent="0.2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  <c r="AD578" s="46"/>
      <c r="AE578" s="46"/>
      <c r="AF578" s="46"/>
      <c r="AG578" s="46"/>
      <c r="AH578" s="46"/>
      <c r="AI578" s="46"/>
      <c r="AJ578" s="46"/>
      <c r="AK578" s="46"/>
      <c r="AL578" s="46"/>
      <c r="AM578" s="46"/>
      <c r="AN578" s="46"/>
      <c r="AO578" s="46"/>
      <c r="AP578" s="46"/>
      <c r="AQ578" s="46"/>
      <c r="AR578" s="46"/>
      <c r="AS578" s="46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/>
      <c r="BJ578" s="46"/>
      <c r="BK578" s="46"/>
      <c r="BL578" s="46"/>
      <c r="BM578" s="46"/>
      <c r="BN578" s="46"/>
      <c r="BO578" s="46"/>
      <c r="BP578" s="46"/>
      <c r="BQ578" s="46"/>
      <c r="BR578" s="46"/>
      <c r="BS578" s="46"/>
      <c r="BT578" s="46"/>
      <c r="BU578" s="46"/>
      <c r="BV578" s="46"/>
      <c r="BW578" s="46"/>
      <c r="BX578" s="46"/>
      <c r="BY578" s="46"/>
      <c r="BZ578" s="46"/>
      <c r="CA578" s="46"/>
      <c r="CB578" s="46"/>
      <c r="CC578" s="46"/>
      <c r="CD578" s="46"/>
      <c r="CE578" s="46"/>
      <c r="CF578" s="46"/>
      <c r="CG578" s="46"/>
      <c r="CH578" s="46"/>
      <c r="CI578" s="46"/>
      <c r="CJ578" s="46"/>
      <c r="CK578" s="46"/>
      <c r="CL578" s="46"/>
      <c r="CM578" s="46"/>
      <c r="CN578" s="46"/>
      <c r="CO578" s="46"/>
      <c r="CP578" s="46"/>
      <c r="CQ578" s="46"/>
      <c r="CR578" s="46"/>
      <c r="CS578" s="46"/>
    </row>
    <row r="579" spans="1:97" ht="15" customHeight="1" x14ac:dyDescent="0.2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  <c r="AD579" s="46"/>
      <c r="AE579" s="46"/>
      <c r="AF579" s="46"/>
      <c r="AG579" s="46"/>
      <c r="AH579" s="46"/>
      <c r="AI579" s="46"/>
      <c r="AJ579" s="46"/>
      <c r="AK579" s="46"/>
      <c r="AL579" s="46"/>
      <c r="AM579" s="46"/>
      <c r="AN579" s="46"/>
      <c r="AO579" s="46"/>
      <c r="AP579" s="46"/>
      <c r="AQ579" s="46"/>
      <c r="AR579" s="46"/>
      <c r="AS579" s="46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  <c r="BP579" s="46"/>
      <c r="BQ579" s="46"/>
      <c r="BR579" s="46"/>
      <c r="BS579" s="46"/>
      <c r="BT579" s="46"/>
      <c r="BU579" s="46"/>
      <c r="BV579" s="46"/>
      <c r="BW579" s="46"/>
      <c r="BX579" s="46"/>
      <c r="BY579" s="46"/>
      <c r="BZ579" s="46"/>
      <c r="CA579" s="46"/>
      <c r="CB579" s="46"/>
      <c r="CC579" s="46"/>
      <c r="CD579" s="46"/>
      <c r="CE579" s="46"/>
      <c r="CF579" s="46"/>
      <c r="CG579" s="46"/>
      <c r="CH579" s="46"/>
      <c r="CI579" s="46"/>
      <c r="CJ579" s="46"/>
      <c r="CK579" s="46"/>
      <c r="CL579" s="46"/>
      <c r="CM579" s="46"/>
      <c r="CN579" s="46"/>
      <c r="CO579" s="46"/>
      <c r="CP579" s="46"/>
      <c r="CQ579" s="46"/>
      <c r="CR579" s="46"/>
      <c r="CS579" s="46"/>
    </row>
    <row r="580" spans="1:97" ht="15" customHeight="1" x14ac:dyDescent="0.2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  <c r="AD580" s="46"/>
      <c r="AE580" s="46"/>
      <c r="AF580" s="46"/>
      <c r="AG580" s="46"/>
      <c r="AH580" s="46"/>
      <c r="AI580" s="46"/>
      <c r="AJ580" s="46"/>
      <c r="AK580" s="46"/>
      <c r="AL580" s="46"/>
      <c r="AM580" s="46"/>
      <c r="AN580" s="46"/>
      <c r="AO580" s="46"/>
      <c r="AP580" s="46"/>
      <c r="AQ580" s="46"/>
      <c r="AR580" s="46"/>
      <c r="AS580" s="46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  <c r="BP580" s="46"/>
      <c r="BQ580" s="46"/>
      <c r="BR580" s="46"/>
      <c r="BS580" s="46"/>
      <c r="BT580" s="46"/>
      <c r="BU580" s="46"/>
      <c r="BV580" s="46"/>
      <c r="BW580" s="46"/>
      <c r="BX580" s="46"/>
      <c r="BY580" s="46"/>
      <c r="BZ580" s="46"/>
      <c r="CA580" s="46"/>
      <c r="CB580" s="46"/>
      <c r="CC580" s="46"/>
      <c r="CD580" s="46"/>
      <c r="CE580" s="46"/>
      <c r="CF580" s="46"/>
      <c r="CG580" s="46"/>
      <c r="CH580" s="46"/>
      <c r="CI580" s="46"/>
      <c r="CJ580" s="46"/>
      <c r="CK580" s="46"/>
      <c r="CL580" s="46"/>
      <c r="CM580" s="46"/>
      <c r="CN580" s="46"/>
      <c r="CO580" s="46"/>
      <c r="CP580" s="46"/>
      <c r="CQ580" s="46"/>
      <c r="CR580" s="46"/>
      <c r="CS580" s="46"/>
    </row>
    <row r="581" spans="1:97" ht="15" customHeight="1" x14ac:dyDescent="0.2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  <c r="AD581" s="46"/>
      <c r="AE581" s="46"/>
      <c r="AF581" s="46"/>
      <c r="AG581" s="46"/>
      <c r="AH581" s="46"/>
      <c r="AI581" s="46"/>
      <c r="AJ581" s="46"/>
      <c r="AK581" s="46"/>
      <c r="AL581" s="46"/>
      <c r="AM581" s="46"/>
      <c r="AN581" s="46"/>
      <c r="AO581" s="46"/>
      <c r="AP581" s="46"/>
      <c r="AQ581" s="46"/>
      <c r="AR581" s="46"/>
      <c r="AS581" s="46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  <c r="BP581" s="46"/>
      <c r="BQ581" s="46"/>
      <c r="BR581" s="46"/>
      <c r="BS581" s="46"/>
      <c r="BT581" s="46"/>
      <c r="BU581" s="46"/>
      <c r="BV581" s="46"/>
      <c r="BW581" s="46"/>
      <c r="BX581" s="46"/>
      <c r="BY581" s="46"/>
      <c r="BZ581" s="46"/>
      <c r="CA581" s="46"/>
      <c r="CB581" s="46"/>
      <c r="CC581" s="46"/>
      <c r="CD581" s="46"/>
      <c r="CE581" s="46"/>
      <c r="CF581" s="46"/>
      <c r="CG581" s="46"/>
      <c r="CH581" s="46"/>
      <c r="CI581" s="46"/>
      <c r="CJ581" s="46"/>
      <c r="CK581" s="46"/>
      <c r="CL581" s="46"/>
      <c r="CM581" s="46"/>
      <c r="CN581" s="46"/>
      <c r="CO581" s="46"/>
      <c r="CP581" s="46"/>
      <c r="CQ581" s="46"/>
      <c r="CR581" s="46"/>
      <c r="CS581" s="46"/>
    </row>
    <row r="582" spans="1:97" ht="15" customHeight="1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  <c r="AG582" s="46"/>
      <c r="AH582" s="46"/>
      <c r="AI582" s="46"/>
      <c r="AJ582" s="46"/>
      <c r="AK582" s="46"/>
      <c r="AL582" s="46"/>
      <c r="AM582" s="46"/>
      <c r="AN582" s="46"/>
      <c r="AO582" s="46"/>
      <c r="AP582" s="46"/>
      <c r="AQ582" s="46"/>
      <c r="AR582" s="46"/>
      <c r="AS582" s="46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  <c r="BP582" s="46"/>
      <c r="BQ582" s="46"/>
      <c r="BR582" s="46"/>
      <c r="BS582" s="46"/>
      <c r="BT582" s="46"/>
      <c r="BU582" s="46"/>
      <c r="BV582" s="46"/>
      <c r="BW582" s="46"/>
      <c r="BX582" s="46"/>
      <c r="BY582" s="46"/>
      <c r="BZ582" s="46"/>
      <c r="CA582" s="46"/>
      <c r="CB582" s="46"/>
      <c r="CC582" s="46"/>
      <c r="CD582" s="46"/>
      <c r="CE582" s="46"/>
      <c r="CF582" s="46"/>
      <c r="CG582" s="46"/>
      <c r="CH582" s="46"/>
      <c r="CI582" s="46"/>
      <c r="CJ582" s="46"/>
      <c r="CK582" s="46"/>
      <c r="CL582" s="46"/>
      <c r="CM582" s="46"/>
      <c r="CN582" s="46"/>
      <c r="CO582" s="46"/>
      <c r="CP582" s="46"/>
      <c r="CQ582" s="46"/>
      <c r="CR582" s="46"/>
      <c r="CS582" s="46"/>
    </row>
    <row r="583" spans="1:97" ht="15" customHeight="1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  <c r="AG583" s="46"/>
      <c r="AH583" s="46"/>
      <c r="AI583" s="46"/>
      <c r="AJ583" s="46"/>
      <c r="AK583" s="46"/>
      <c r="AL583" s="46"/>
      <c r="AM583" s="46"/>
      <c r="AN583" s="46"/>
      <c r="AO583" s="46"/>
      <c r="AP583" s="46"/>
      <c r="AQ583" s="46"/>
      <c r="AR583" s="46"/>
      <c r="AS583" s="46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  <c r="BP583" s="46"/>
      <c r="BQ583" s="46"/>
      <c r="BR583" s="46"/>
      <c r="BS583" s="46"/>
      <c r="BT583" s="46"/>
      <c r="BU583" s="46"/>
      <c r="BV583" s="46"/>
      <c r="BW583" s="46"/>
      <c r="BX583" s="46"/>
      <c r="BY583" s="46"/>
      <c r="BZ583" s="46"/>
      <c r="CA583" s="46"/>
      <c r="CB583" s="46"/>
      <c r="CC583" s="46"/>
      <c r="CD583" s="46"/>
      <c r="CE583" s="46"/>
      <c r="CF583" s="46"/>
      <c r="CG583" s="46"/>
      <c r="CH583" s="46"/>
      <c r="CI583" s="46"/>
      <c r="CJ583" s="46"/>
      <c r="CK583" s="46"/>
      <c r="CL583" s="46"/>
      <c r="CM583" s="46"/>
      <c r="CN583" s="46"/>
      <c r="CO583" s="46"/>
      <c r="CP583" s="46"/>
      <c r="CQ583" s="46"/>
      <c r="CR583" s="46"/>
      <c r="CS583" s="46"/>
    </row>
    <row r="584" spans="1:97" ht="15" customHeight="1" x14ac:dyDescent="0.2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  <c r="AG584" s="46"/>
      <c r="AH584" s="46"/>
      <c r="AI584" s="46"/>
      <c r="AJ584" s="46"/>
      <c r="AK584" s="46"/>
      <c r="AL584" s="46"/>
      <c r="AM584" s="46"/>
      <c r="AN584" s="46"/>
      <c r="AO584" s="46"/>
      <c r="AP584" s="46"/>
      <c r="AQ584" s="46"/>
      <c r="AR584" s="46"/>
      <c r="AS584" s="46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  <c r="BP584" s="46"/>
      <c r="BQ584" s="46"/>
      <c r="BR584" s="46"/>
      <c r="BS584" s="46"/>
      <c r="BT584" s="46"/>
      <c r="BU584" s="46"/>
      <c r="BV584" s="46"/>
      <c r="BW584" s="46"/>
      <c r="BX584" s="46"/>
      <c r="BY584" s="46"/>
      <c r="BZ584" s="46"/>
      <c r="CA584" s="46"/>
      <c r="CB584" s="46"/>
      <c r="CC584" s="46"/>
      <c r="CD584" s="46"/>
      <c r="CE584" s="46"/>
      <c r="CF584" s="46"/>
      <c r="CG584" s="46"/>
      <c r="CH584" s="46"/>
      <c r="CI584" s="46"/>
      <c r="CJ584" s="46"/>
      <c r="CK584" s="46"/>
      <c r="CL584" s="46"/>
      <c r="CM584" s="46"/>
      <c r="CN584" s="46"/>
      <c r="CO584" s="46"/>
      <c r="CP584" s="46"/>
      <c r="CQ584" s="46"/>
      <c r="CR584" s="46"/>
      <c r="CS584" s="46"/>
    </row>
    <row r="585" spans="1:97" ht="15" customHeight="1" x14ac:dyDescent="0.2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  <c r="AG585" s="46"/>
      <c r="AH585" s="46"/>
      <c r="AI585" s="46"/>
      <c r="AJ585" s="46"/>
      <c r="AK585" s="46"/>
      <c r="AL585" s="46"/>
      <c r="AM585" s="46"/>
      <c r="AN585" s="46"/>
      <c r="AO585" s="46"/>
      <c r="AP585" s="46"/>
      <c r="AQ585" s="46"/>
      <c r="AR585" s="46"/>
      <c r="AS585" s="46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  <c r="BP585" s="46"/>
      <c r="BQ585" s="46"/>
      <c r="BR585" s="46"/>
      <c r="BS585" s="46"/>
      <c r="BT585" s="46"/>
      <c r="BU585" s="46"/>
      <c r="BV585" s="46"/>
      <c r="BW585" s="46"/>
      <c r="BX585" s="46"/>
      <c r="BY585" s="46"/>
      <c r="BZ585" s="46"/>
      <c r="CA585" s="46"/>
      <c r="CB585" s="46"/>
      <c r="CC585" s="46"/>
      <c r="CD585" s="46"/>
      <c r="CE585" s="46"/>
      <c r="CF585" s="46"/>
      <c r="CG585" s="46"/>
      <c r="CH585" s="46"/>
      <c r="CI585" s="46"/>
      <c r="CJ585" s="46"/>
      <c r="CK585" s="46"/>
      <c r="CL585" s="46"/>
      <c r="CM585" s="46"/>
      <c r="CN585" s="46"/>
      <c r="CO585" s="46"/>
      <c r="CP585" s="46"/>
      <c r="CQ585" s="46"/>
      <c r="CR585" s="46"/>
      <c r="CS585" s="46"/>
    </row>
    <row r="586" spans="1:97" ht="15" customHeight="1" x14ac:dyDescent="0.2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  <c r="AG586" s="46"/>
      <c r="AH586" s="46"/>
      <c r="AI586" s="46"/>
      <c r="AJ586" s="46"/>
      <c r="AK586" s="46"/>
      <c r="AL586" s="46"/>
      <c r="AM586" s="46"/>
      <c r="AN586" s="46"/>
      <c r="AO586" s="46"/>
      <c r="AP586" s="46"/>
      <c r="AQ586" s="46"/>
      <c r="AR586" s="46"/>
      <c r="AS586" s="46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  <c r="BP586" s="46"/>
      <c r="BQ586" s="46"/>
      <c r="BR586" s="46"/>
      <c r="BS586" s="46"/>
      <c r="BT586" s="46"/>
      <c r="BU586" s="46"/>
      <c r="BV586" s="46"/>
      <c r="BW586" s="46"/>
      <c r="BX586" s="46"/>
      <c r="BY586" s="46"/>
      <c r="BZ586" s="46"/>
      <c r="CA586" s="46"/>
      <c r="CB586" s="46"/>
      <c r="CC586" s="46"/>
      <c r="CD586" s="46"/>
      <c r="CE586" s="46"/>
      <c r="CF586" s="46"/>
      <c r="CG586" s="46"/>
      <c r="CH586" s="46"/>
      <c r="CI586" s="46"/>
      <c r="CJ586" s="46"/>
      <c r="CK586" s="46"/>
      <c r="CL586" s="46"/>
      <c r="CM586" s="46"/>
      <c r="CN586" s="46"/>
      <c r="CO586" s="46"/>
      <c r="CP586" s="46"/>
      <c r="CQ586" s="46"/>
      <c r="CR586" s="46"/>
      <c r="CS586" s="46"/>
    </row>
    <row r="587" spans="1:97" ht="15" customHeight="1" x14ac:dyDescent="0.2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  <c r="AG587" s="46"/>
      <c r="AH587" s="46"/>
      <c r="AI587" s="46"/>
      <c r="AJ587" s="46"/>
      <c r="AK587" s="46"/>
      <c r="AL587" s="46"/>
      <c r="AM587" s="46"/>
      <c r="AN587" s="46"/>
      <c r="AO587" s="46"/>
      <c r="AP587" s="46"/>
      <c r="AQ587" s="46"/>
      <c r="AR587" s="46"/>
      <c r="AS587" s="46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  <c r="CC587" s="46"/>
      <c r="CD587" s="46"/>
      <c r="CE587" s="46"/>
      <c r="CF587" s="46"/>
      <c r="CG587" s="46"/>
      <c r="CH587" s="46"/>
      <c r="CI587" s="46"/>
      <c r="CJ587" s="46"/>
      <c r="CK587" s="46"/>
      <c r="CL587" s="46"/>
      <c r="CM587" s="46"/>
      <c r="CN587" s="46"/>
      <c r="CO587" s="46"/>
      <c r="CP587" s="46"/>
      <c r="CQ587" s="46"/>
      <c r="CR587" s="46"/>
      <c r="CS587" s="46"/>
    </row>
    <row r="588" spans="1:97" ht="15" customHeight="1" x14ac:dyDescent="0.2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  <c r="AG588" s="46"/>
      <c r="AH588" s="46"/>
      <c r="AI588" s="46"/>
      <c r="AJ588" s="46"/>
      <c r="AK588" s="46"/>
      <c r="AL588" s="46"/>
      <c r="AM588" s="46"/>
      <c r="AN588" s="46"/>
      <c r="AO588" s="46"/>
      <c r="AP588" s="46"/>
      <c r="AQ588" s="46"/>
      <c r="AR588" s="46"/>
      <c r="AS588" s="46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  <c r="BP588" s="46"/>
      <c r="BQ588" s="46"/>
      <c r="BR588" s="46"/>
      <c r="BS588" s="46"/>
      <c r="BT588" s="46"/>
      <c r="BU588" s="46"/>
      <c r="BV588" s="46"/>
      <c r="BW588" s="46"/>
      <c r="BX588" s="46"/>
      <c r="BY588" s="46"/>
      <c r="BZ588" s="46"/>
      <c r="CA588" s="46"/>
      <c r="CB588" s="46"/>
      <c r="CC588" s="46"/>
      <c r="CD588" s="46"/>
      <c r="CE588" s="46"/>
      <c r="CF588" s="46"/>
      <c r="CG588" s="46"/>
      <c r="CH588" s="46"/>
      <c r="CI588" s="46"/>
      <c r="CJ588" s="46"/>
      <c r="CK588" s="46"/>
      <c r="CL588" s="46"/>
      <c r="CM588" s="46"/>
      <c r="CN588" s="46"/>
      <c r="CO588" s="46"/>
      <c r="CP588" s="46"/>
      <c r="CQ588" s="46"/>
      <c r="CR588" s="46"/>
      <c r="CS588" s="46"/>
    </row>
    <row r="589" spans="1:97" ht="15" customHeight="1" x14ac:dyDescent="0.2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  <c r="AG589" s="46"/>
      <c r="AH589" s="46"/>
      <c r="AI589" s="46"/>
      <c r="AJ589" s="46"/>
      <c r="AK589" s="46"/>
      <c r="AL589" s="46"/>
      <c r="AM589" s="46"/>
      <c r="AN589" s="46"/>
      <c r="AO589" s="46"/>
      <c r="AP589" s="46"/>
      <c r="AQ589" s="46"/>
      <c r="AR589" s="46"/>
      <c r="AS589" s="46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  <c r="BP589" s="46"/>
      <c r="BQ589" s="46"/>
      <c r="BR589" s="46"/>
      <c r="BS589" s="46"/>
      <c r="BT589" s="46"/>
      <c r="BU589" s="46"/>
      <c r="BV589" s="46"/>
      <c r="BW589" s="46"/>
      <c r="BX589" s="46"/>
      <c r="BY589" s="46"/>
      <c r="BZ589" s="46"/>
      <c r="CA589" s="46"/>
      <c r="CB589" s="46"/>
      <c r="CC589" s="46"/>
      <c r="CD589" s="46"/>
      <c r="CE589" s="46"/>
      <c r="CF589" s="46"/>
      <c r="CG589" s="46"/>
      <c r="CH589" s="46"/>
      <c r="CI589" s="46"/>
      <c r="CJ589" s="46"/>
      <c r="CK589" s="46"/>
      <c r="CL589" s="46"/>
      <c r="CM589" s="46"/>
      <c r="CN589" s="46"/>
      <c r="CO589" s="46"/>
      <c r="CP589" s="46"/>
      <c r="CQ589" s="46"/>
      <c r="CR589" s="46"/>
      <c r="CS589" s="46"/>
    </row>
    <row r="590" spans="1:97" ht="15" customHeight="1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  <c r="AG590" s="46"/>
      <c r="AH590" s="46"/>
      <c r="AI590" s="46"/>
      <c r="AJ590" s="46"/>
      <c r="AK590" s="46"/>
      <c r="AL590" s="46"/>
      <c r="AM590" s="46"/>
      <c r="AN590" s="46"/>
      <c r="AO590" s="46"/>
      <c r="AP590" s="46"/>
      <c r="AQ590" s="46"/>
      <c r="AR590" s="46"/>
      <c r="AS590" s="46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  <c r="BP590" s="46"/>
      <c r="BQ590" s="46"/>
      <c r="BR590" s="46"/>
      <c r="BS590" s="46"/>
      <c r="BT590" s="46"/>
      <c r="BU590" s="46"/>
      <c r="BV590" s="46"/>
      <c r="BW590" s="46"/>
      <c r="BX590" s="46"/>
      <c r="BY590" s="46"/>
      <c r="BZ590" s="46"/>
      <c r="CA590" s="46"/>
      <c r="CB590" s="46"/>
      <c r="CC590" s="46"/>
      <c r="CD590" s="46"/>
      <c r="CE590" s="46"/>
      <c r="CF590" s="46"/>
      <c r="CG590" s="46"/>
      <c r="CH590" s="46"/>
      <c r="CI590" s="46"/>
      <c r="CJ590" s="46"/>
      <c r="CK590" s="46"/>
      <c r="CL590" s="46"/>
      <c r="CM590" s="46"/>
      <c r="CN590" s="46"/>
      <c r="CO590" s="46"/>
      <c r="CP590" s="46"/>
      <c r="CQ590" s="46"/>
      <c r="CR590" s="46"/>
      <c r="CS590" s="46"/>
    </row>
    <row r="591" spans="1:97" ht="15" customHeight="1" x14ac:dyDescent="0.2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  <c r="AG591" s="46"/>
      <c r="AH591" s="46"/>
      <c r="AI591" s="46"/>
      <c r="AJ591" s="46"/>
      <c r="AK591" s="46"/>
      <c r="AL591" s="46"/>
      <c r="AM591" s="46"/>
      <c r="AN591" s="46"/>
      <c r="AO591" s="46"/>
      <c r="AP591" s="46"/>
      <c r="AQ591" s="46"/>
      <c r="AR591" s="46"/>
      <c r="AS591" s="46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  <c r="BP591" s="46"/>
      <c r="BQ591" s="46"/>
      <c r="BR591" s="46"/>
      <c r="BS591" s="46"/>
      <c r="BT591" s="46"/>
      <c r="BU591" s="46"/>
      <c r="BV591" s="46"/>
      <c r="BW591" s="46"/>
      <c r="BX591" s="46"/>
      <c r="BY591" s="46"/>
      <c r="BZ591" s="46"/>
      <c r="CA591" s="46"/>
      <c r="CB591" s="46"/>
      <c r="CC591" s="46"/>
      <c r="CD591" s="46"/>
      <c r="CE591" s="46"/>
      <c r="CF591" s="46"/>
      <c r="CG591" s="46"/>
      <c r="CH591" s="46"/>
      <c r="CI591" s="46"/>
      <c r="CJ591" s="46"/>
      <c r="CK591" s="46"/>
      <c r="CL591" s="46"/>
      <c r="CM591" s="46"/>
      <c r="CN591" s="46"/>
      <c r="CO591" s="46"/>
      <c r="CP591" s="46"/>
      <c r="CQ591" s="46"/>
      <c r="CR591" s="46"/>
      <c r="CS591" s="46"/>
    </row>
    <row r="592" spans="1:97" ht="15" customHeight="1" x14ac:dyDescent="0.2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  <c r="AG592" s="46"/>
      <c r="AH592" s="46"/>
      <c r="AI592" s="46"/>
      <c r="AJ592" s="46"/>
      <c r="AK592" s="46"/>
      <c r="AL592" s="46"/>
      <c r="AM592" s="46"/>
      <c r="AN592" s="46"/>
      <c r="AO592" s="46"/>
      <c r="AP592" s="46"/>
      <c r="AQ592" s="46"/>
      <c r="AR592" s="46"/>
      <c r="AS592" s="46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  <c r="BP592" s="46"/>
      <c r="BQ592" s="46"/>
      <c r="BR592" s="46"/>
      <c r="BS592" s="46"/>
      <c r="BT592" s="46"/>
      <c r="BU592" s="46"/>
      <c r="BV592" s="46"/>
      <c r="BW592" s="46"/>
      <c r="BX592" s="46"/>
      <c r="BY592" s="46"/>
      <c r="BZ592" s="46"/>
      <c r="CA592" s="46"/>
      <c r="CB592" s="46"/>
      <c r="CC592" s="46"/>
      <c r="CD592" s="46"/>
      <c r="CE592" s="46"/>
      <c r="CF592" s="46"/>
      <c r="CG592" s="46"/>
      <c r="CH592" s="46"/>
      <c r="CI592" s="46"/>
      <c r="CJ592" s="46"/>
      <c r="CK592" s="46"/>
      <c r="CL592" s="46"/>
      <c r="CM592" s="46"/>
      <c r="CN592" s="46"/>
      <c r="CO592" s="46"/>
      <c r="CP592" s="46"/>
      <c r="CQ592" s="46"/>
      <c r="CR592" s="46"/>
      <c r="CS592" s="46"/>
    </row>
    <row r="593" spans="1:97" ht="15" customHeight="1" x14ac:dyDescent="0.2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  <c r="AG593" s="46"/>
      <c r="AH593" s="46"/>
      <c r="AI593" s="46"/>
      <c r="AJ593" s="46"/>
      <c r="AK593" s="46"/>
      <c r="AL593" s="46"/>
      <c r="AM593" s="46"/>
      <c r="AN593" s="46"/>
      <c r="AO593" s="46"/>
      <c r="AP593" s="46"/>
      <c r="AQ593" s="46"/>
      <c r="AR593" s="46"/>
      <c r="AS593" s="46"/>
      <c r="AT593" s="46"/>
      <c r="AU593" s="46"/>
      <c r="AV593" s="46"/>
      <c r="AW593" s="46"/>
      <c r="AX593" s="46"/>
      <c r="AY593" s="46"/>
      <c r="AZ593" s="46"/>
      <c r="BA593" s="46"/>
      <c r="BB593" s="46"/>
      <c r="BC593" s="46"/>
      <c r="BD593" s="46"/>
      <c r="BE593" s="46"/>
      <c r="BF593" s="46"/>
      <c r="BG593" s="46"/>
      <c r="BH593" s="46"/>
      <c r="BI593" s="46"/>
      <c r="BJ593" s="46"/>
      <c r="BK593" s="46"/>
      <c r="BL593" s="46"/>
      <c r="BM593" s="46"/>
      <c r="BN593" s="46"/>
      <c r="BO593" s="46"/>
      <c r="BP593" s="46"/>
      <c r="BQ593" s="46"/>
      <c r="BR593" s="46"/>
      <c r="BS593" s="46"/>
      <c r="BT593" s="46"/>
      <c r="BU593" s="46"/>
      <c r="BV593" s="46"/>
      <c r="BW593" s="46"/>
      <c r="BX593" s="46"/>
      <c r="BY593" s="46"/>
      <c r="BZ593" s="46"/>
      <c r="CA593" s="46"/>
      <c r="CB593" s="46"/>
      <c r="CC593" s="46"/>
      <c r="CD593" s="46"/>
      <c r="CE593" s="46"/>
      <c r="CF593" s="46"/>
      <c r="CG593" s="46"/>
      <c r="CH593" s="46"/>
      <c r="CI593" s="46"/>
      <c r="CJ593" s="46"/>
      <c r="CK593" s="46"/>
      <c r="CL593" s="46"/>
      <c r="CM593" s="46"/>
      <c r="CN593" s="46"/>
      <c r="CO593" s="46"/>
      <c r="CP593" s="46"/>
      <c r="CQ593" s="46"/>
      <c r="CR593" s="46"/>
      <c r="CS593" s="46"/>
    </row>
    <row r="594" spans="1:97" ht="15" customHeight="1" x14ac:dyDescent="0.2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  <c r="AG594" s="46"/>
      <c r="AH594" s="46"/>
      <c r="AI594" s="46"/>
      <c r="AJ594" s="46"/>
      <c r="AK594" s="46"/>
      <c r="AL594" s="46"/>
      <c r="AM594" s="46"/>
      <c r="AN594" s="46"/>
      <c r="AO594" s="46"/>
      <c r="AP594" s="46"/>
      <c r="AQ594" s="46"/>
      <c r="AR594" s="46"/>
      <c r="AS594" s="46"/>
      <c r="AT594" s="46"/>
      <c r="AU594" s="46"/>
      <c r="AV594" s="46"/>
      <c r="AW594" s="46"/>
      <c r="AX594" s="46"/>
      <c r="AY594" s="46"/>
      <c r="AZ594" s="46"/>
      <c r="BA594" s="46"/>
      <c r="BB594" s="46"/>
      <c r="BC594" s="46"/>
      <c r="BD594" s="46"/>
      <c r="BE594" s="46"/>
      <c r="BF594" s="46"/>
      <c r="BG594" s="46"/>
      <c r="BH594" s="46"/>
      <c r="BI594" s="46"/>
      <c r="BJ594" s="46"/>
      <c r="BK594" s="46"/>
      <c r="BL594" s="46"/>
      <c r="BM594" s="46"/>
      <c r="BN594" s="46"/>
      <c r="BO594" s="46"/>
      <c r="BP594" s="46"/>
      <c r="BQ594" s="46"/>
      <c r="BR594" s="46"/>
      <c r="BS594" s="46"/>
      <c r="BT594" s="46"/>
      <c r="BU594" s="46"/>
      <c r="BV594" s="46"/>
      <c r="BW594" s="46"/>
      <c r="BX594" s="46"/>
      <c r="BY594" s="46"/>
      <c r="BZ594" s="46"/>
      <c r="CA594" s="46"/>
      <c r="CB594" s="46"/>
      <c r="CC594" s="46"/>
      <c r="CD594" s="46"/>
      <c r="CE594" s="46"/>
      <c r="CF594" s="46"/>
      <c r="CG594" s="46"/>
      <c r="CH594" s="46"/>
      <c r="CI594" s="46"/>
      <c r="CJ594" s="46"/>
      <c r="CK594" s="46"/>
      <c r="CL594" s="46"/>
      <c r="CM594" s="46"/>
      <c r="CN594" s="46"/>
      <c r="CO594" s="46"/>
      <c r="CP594" s="46"/>
      <c r="CQ594" s="46"/>
      <c r="CR594" s="46"/>
      <c r="CS594" s="46"/>
    </row>
    <row r="595" spans="1:97" ht="15" customHeight="1" x14ac:dyDescent="0.2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/>
      <c r="AO595" s="46"/>
      <c r="AP595" s="46"/>
      <c r="AQ595" s="46"/>
      <c r="AR595" s="46"/>
      <c r="AS595" s="46"/>
      <c r="AT595" s="46"/>
      <c r="AU595" s="46"/>
      <c r="AV595" s="46"/>
      <c r="AW595" s="46"/>
      <c r="AX595" s="46"/>
      <c r="AY595" s="46"/>
      <c r="AZ595" s="46"/>
      <c r="BA595" s="46"/>
      <c r="BB595" s="46"/>
      <c r="BC595" s="46"/>
      <c r="BD595" s="46"/>
      <c r="BE595" s="46"/>
      <c r="BF595" s="46"/>
      <c r="BG595" s="46"/>
      <c r="BH595" s="46"/>
      <c r="BI595" s="46"/>
      <c r="BJ595" s="46"/>
      <c r="BK595" s="46"/>
      <c r="BL595" s="46"/>
      <c r="BM595" s="46"/>
      <c r="BN595" s="46"/>
      <c r="BO595" s="46"/>
      <c r="BP595" s="46"/>
      <c r="BQ595" s="46"/>
      <c r="BR595" s="46"/>
      <c r="BS595" s="46"/>
      <c r="BT595" s="46"/>
      <c r="BU595" s="46"/>
      <c r="BV595" s="46"/>
      <c r="BW595" s="46"/>
      <c r="BX595" s="46"/>
      <c r="BY595" s="46"/>
      <c r="BZ595" s="46"/>
      <c r="CA595" s="46"/>
      <c r="CB595" s="46"/>
      <c r="CC595" s="46"/>
      <c r="CD595" s="46"/>
      <c r="CE595" s="46"/>
      <c r="CF595" s="46"/>
      <c r="CG595" s="46"/>
      <c r="CH595" s="46"/>
      <c r="CI595" s="46"/>
      <c r="CJ595" s="46"/>
      <c r="CK595" s="46"/>
      <c r="CL595" s="46"/>
      <c r="CM595" s="46"/>
      <c r="CN595" s="46"/>
      <c r="CO595" s="46"/>
      <c r="CP595" s="46"/>
      <c r="CQ595" s="46"/>
      <c r="CR595" s="46"/>
      <c r="CS595" s="46"/>
    </row>
    <row r="596" spans="1:97" ht="15" customHeight="1" x14ac:dyDescent="0.2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  <c r="AG596" s="46"/>
      <c r="AH596" s="46"/>
      <c r="AI596" s="46"/>
      <c r="AJ596" s="46"/>
      <c r="AK596" s="46"/>
      <c r="AL596" s="46"/>
      <c r="AM596" s="46"/>
      <c r="AN596" s="46"/>
      <c r="AO596" s="46"/>
      <c r="AP596" s="46"/>
      <c r="AQ596" s="46"/>
      <c r="AR596" s="46"/>
      <c r="AS596" s="46"/>
      <c r="AT596" s="46"/>
      <c r="AU596" s="46"/>
      <c r="AV596" s="46"/>
      <c r="AW596" s="46"/>
      <c r="AX596" s="46"/>
      <c r="AY596" s="46"/>
      <c r="AZ596" s="46"/>
      <c r="BA596" s="46"/>
      <c r="BB596" s="46"/>
      <c r="BC596" s="46"/>
      <c r="BD596" s="46"/>
      <c r="BE596" s="46"/>
      <c r="BF596" s="46"/>
      <c r="BG596" s="46"/>
      <c r="BH596" s="46"/>
      <c r="BI596" s="46"/>
      <c r="BJ596" s="46"/>
      <c r="BK596" s="46"/>
      <c r="BL596" s="46"/>
      <c r="BM596" s="46"/>
      <c r="BN596" s="46"/>
      <c r="BO596" s="46"/>
      <c r="BP596" s="46"/>
      <c r="BQ596" s="46"/>
      <c r="BR596" s="46"/>
      <c r="BS596" s="46"/>
      <c r="BT596" s="46"/>
      <c r="BU596" s="46"/>
      <c r="BV596" s="46"/>
      <c r="BW596" s="46"/>
      <c r="BX596" s="46"/>
      <c r="BY596" s="46"/>
      <c r="BZ596" s="46"/>
      <c r="CA596" s="46"/>
      <c r="CB596" s="46"/>
      <c r="CC596" s="46"/>
      <c r="CD596" s="46"/>
      <c r="CE596" s="46"/>
      <c r="CF596" s="46"/>
      <c r="CG596" s="46"/>
      <c r="CH596" s="46"/>
      <c r="CI596" s="46"/>
      <c r="CJ596" s="46"/>
      <c r="CK596" s="46"/>
      <c r="CL596" s="46"/>
      <c r="CM596" s="46"/>
      <c r="CN596" s="46"/>
      <c r="CO596" s="46"/>
      <c r="CP596" s="46"/>
      <c r="CQ596" s="46"/>
      <c r="CR596" s="46"/>
      <c r="CS596" s="46"/>
    </row>
    <row r="597" spans="1:97" ht="15" customHeight="1" x14ac:dyDescent="0.2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  <c r="AG597" s="46"/>
      <c r="AH597" s="46"/>
      <c r="AI597" s="46"/>
      <c r="AJ597" s="46"/>
      <c r="AK597" s="46"/>
      <c r="AL597" s="46"/>
      <c r="AM597" s="46"/>
      <c r="AN597" s="46"/>
      <c r="AO597" s="46"/>
      <c r="AP597" s="46"/>
      <c r="AQ597" s="46"/>
      <c r="AR597" s="46"/>
      <c r="AS597" s="46"/>
      <c r="AT597" s="46"/>
      <c r="AU597" s="46"/>
      <c r="AV597" s="46"/>
      <c r="AW597" s="46"/>
      <c r="AX597" s="46"/>
      <c r="AY597" s="46"/>
      <c r="AZ597" s="46"/>
      <c r="BA597" s="46"/>
      <c r="BB597" s="46"/>
      <c r="BC597" s="46"/>
      <c r="BD597" s="46"/>
      <c r="BE597" s="46"/>
      <c r="BF597" s="46"/>
      <c r="BG597" s="46"/>
      <c r="BH597" s="46"/>
      <c r="BI597" s="46"/>
      <c r="BJ597" s="46"/>
      <c r="BK597" s="46"/>
      <c r="BL597" s="46"/>
      <c r="BM597" s="46"/>
      <c r="BN597" s="46"/>
      <c r="BO597" s="46"/>
      <c r="BP597" s="46"/>
      <c r="BQ597" s="46"/>
      <c r="BR597" s="46"/>
      <c r="BS597" s="46"/>
      <c r="BT597" s="46"/>
      <c r="BU597" s="46"/>
      <c r="BV597" s="46"/>
      <c r="BW597" s="46"/>
      <c r="BX597" s="46"/>
      <c r="BY597" s="46"/>
      <c r="BZ597" s="46"/>
      <c r="CA597" s="46"/>
      <c r="CB597" s="46"/>
      <c r="CC597" s="46"/>
      <c r="CD597" s="46"/>
      <c r="CE597" s="46"/>
      <c r="CF597" s="46"/>
      <c r="CG597" s="46"/>
      <c r="CH597" s="46"/>
      <c r="CI597" s="46"/>
      <c r="CJ597" s="46"/>
      <c r="CK597" s="46"/>
      <c r="CL597" s="46"/>
      <c r="CM597" s="46"/>
      <c r="CN597" s="46"/>
      <c r="CO597" s="46"/>
      <c r="CP597" s="46"/>
      <c r="CQ597" s="46"/>
      <c r="CR597" s="46"/>
      <c r="CS597" s="46"/>
    </row>
    <row r="598" spans="1:97" ht="15" customHeight="1" x14ac:dyDescent="0.2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  <c r="AG598" s="46"/>
      <c r="AH598" s="46"/>
      <c r="AI598" s="46"/>
      <c r="AJ598" s="46"/>
      <c r="AK598" s="46"/>
      <c r="AL598" s="46"/>
      <c r="AM598" s="46"/>
      <c r="AN598" s="46"/>
      <c r="AO598" s="46"/>
      <c r="AP598" s="46"/>
      <c r="AQ598" s="46"/>
      <c r="AR598" s="46"/>
      <c r="AS598" s="46"/>
      <c r="AT598" s="46"/>
      <c r="AU598" s="46"/>
      <c r="AV598" s="46"/>
      <c r="AW598" s="46"/>
      <c r="AX598" s="46"/>
      <c r="AY598" s="46"/>
      <c r="AZ598" s="46"/>
      <c r="BA598" s="46"/>
      <c r="BB598" s="46"/>
      <c r="BC598" s="46"/>
      <c r="BD598" s="46"/>
      <c r="BE598" s="46"/>
      <c r="BF598" s="46"/>
      <c r="BG598" s="46"/>
      <c r="BH598" s="46"/>
      <c r="BI598" s="46"/>
      <c r="BJ598" s="46"/>
      <c r="BK598" s="46"/>
      <c r="BL598" s="46"/>
      <c r="BM598" s="46"/>
      <c r="BN598" s="46"/>
      <c r="BO598" s="46"/>
      <c r="BP598" s="46"/>
      <c r="BQ598" s="46"/>
      <c r="BR598" s="46"/>
      <c r="BS598" s="46"/>
      <c r="BT598" s="46"/>
      <c r="BU598" s="46"/>
      <c r="BV598" s="46"/>
      <c r="BW598" s="46"/>
      <c r="BX598" s="46"/>
      <c r="BY598" s="46"/>
      <c r="BZ598" s="46"/>
      <c r="CA598" s="46"/>
      <c r="CB598" s="46"/>
      <c r="CC598" s="46"/>
      <c r="CD598" s="46"/>
      <c r="CE598" s="46"/>
      <c r="CF598" s="46"/>
      <c r="CG598" s="46"/>
      <c r="CH598" s="46"/>
      <c r="CI598" s="46"/>
      <c r="CJ598" s="46"/>
      <c r="CK598" s="46"/>
      <c r="CL598" s="46"/>
      <c r="CM598" s="46"/>
      <c r="CN598" s="46"/>
      <c r="CO598" s="46"/>
      <c r="CP598" s="46"/>
      <c r="CQ598" s="46"/>
      <c r="CR598" s="46"/>
      <c r="CS598" s="46"/>
    </row>
    <row r="599" spans="1:97" ht="15" customHeight="1" x14ac:dyDescent="0.2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  <c r="AG599" s="46"/>
      <c r="AH599" s="46"/>
      <c r="AI599" s="46"/>
      <c r="AJ599" s="46"/>
      <c r="AK599" s="46"/>
      <c r="AL599" s="46"/>
      <c r="AM599" s="46"/>
      <c r="AN599" s="46"/>
      <c r="AO599" s="46"/>
      <c r="AP599" s="46"/>
      <c r="AQ599" s="46"/>
      <c r="AR599" s="46"/>
      <c r="AS599" s="46"/>
      <c r="AT599" s="46"/>
      <c r="AU599" s="46"/>
      <c r="AV599" s="46"/>
      <c r="AW599" s="46"/>
      <c r="AX599" s="46"/>
      <c r="AY599" s="46"/>
      <c r="AZ599" s="46"/>
      <c r="BA599" s="46"/>
      <c r="BB599" s="46"/>
      <c r="BC599" s="46"/>
      <c r="BD599" s="46"/>
      <c r="BE599" s="46"/>
      <c r="BF599" s="46"/>
      <c r="BG599" s="46"/>
      <c r="BH599" s="46"/>
      <c r="BI599" s="46"/>
      <c r="BJ599" s="46"/>
      <c r="BK599" s="46"/>
      <c r="BL599" s="46"/>
      <c r="BM599" s="46"/>
      <c r="BN599" s="46"/>
      <c r="BO599" s="46"/>
      <c r="BP599" s="46"/>
      <c r="BQ599" s="46"/>
      <c r="BR599" s="46"/>
      <c r="BS599" s="46"/>
      <c r="BT599" s="46"/>
      <c r="BU599" s="46"/>
      <c r="BV599" s="46"/>
      <c r="BW599" s="46"/>
      <c r="BX599" s="46"/>
      <c r="BY599" s="46"/>
      <c r="BZ599" s="46"/>
      <c r="CA599" s="46"/>
      <c r="CB599" s="46"/>
      <c r="CC599" s="46"/>
      <c r="CD599" s="46"/>
      <c r="CE599" s="46"/>
      <c r="CF599" s="46"/>
      <c r="CG599" s="46"/>
      <c r="CH599" s="46"/>
      <c r="CI599" s="46"/>
      <c r="CJ599" s="46"/>
      <c r="CK599" s="46"/>
      <c r="CL599" s="46"/>
      <c r="CM599" s="46"/>
      <c r="CN599" s="46"/>
      <c r="CO599" s="46"/>
      <c r="CP599" s="46"/>
      <c r="CQ599" s="46"/>
      <c r="CR599" s="46"/>
      <c r="CS599" s="46"/>
    </row>
    <row r="600" spans="1:97" ht="15" customHeight="1" x14ac:dyDescent="0.2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  <c r="AG600" s="46"/>
      <c r="AH600" s="46"/>
      <c r="AI600" s="46"/>
      <c r="AJ600" s="46"/>
      <c r="AK600" s="46"/>
      <c r="AL600" s="46"/>
      <c r="AM600" s="46"/>
      <c r="AN600" s="46"/>
      <c r="AO600" s="46"/>
      <c r="AP600" s="46"/>
      <c r="AQ600" s="46"/>
      <c r="AR600" s="46"/>
      <c r="AS600" s="46"/>
      <c r="AT600" s="46"/>
      <c r="AU600" s="46"/>
      <c r="AV600" s="46"/>
      <c r="AW600" s="46"/>
      <c r="AX600" s="46"/>
      <c r="AY600" s="46"/>
      <c r="AZ600" s="46"/>
      <c r="BA600" s="46"/>
      <c r="BB600" s="46"/>
      <c r="BC600" s="46"/>
      <c r="BD600" s="46"/>
      <c r="BE600" s="46"/>
      <c r="BF600" s="46"/>
      <c r="BG600" s="46"/>
      <c r="BH600" s="46"/>
      <c r="BI600" s="46"/>
      <c r="BJ600" s="46"/>
      <c r="BK600" s="46"/>
      <c r="BL600" s="46"/>
      <c r="BM600" s="46"/>
      <c r="BN600" s="46"/>
      <c r="BO600" s="46"/>
      <c r="BP600" s="46"/>
      <c r="BQ600" s="46"/>
      <c r="BR600" s="46"/>
      <c r="BS600" s="46"/>
      <c r="BT600" s="46"/>
      <c r="BU600" s="46"/>
      <c r="BV600" s="46"/>
      <c r="BW600" s="46"/>
      <c r="BX600" s="46"/>
      <c r="BY600" s="46"/>
      <c r="BZ600" s="46"/>
      <c r="CA600" s="46"/>
      <c r="CB600" s="46"/>
      <c r="CC600" s="46"/>
      <c r="CD600" s="46"/>
      <c r="CE600" s="46"/>
      <c r="CF600" s="46"/>
      <c r="CG600" s="46"/>
      <c r="CH600" s="46"/>
      <c r="CI600" s="46"/>
      <c r="CJ600" s="46"/>
      <c r="CK600" s="46"/>
      <c r="CL600" s="46"/>
      <c r="CM600" s="46"/>
      <c r="CN600" s="46"/>
      <c r="CO600" s="46"/>
      <c r="CP600" s="46"/>
      <c r="CQ600" s="46"/>
      <c r="CR600" s="46"/>
      <c r="CS600" s="46"/>
    </row>
    <row r="601" spans="1:97" ht="15" customHeight="1" x14ac:dyDescent="0.2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  <c r="AG601" s="46"/>
      <c r="AH601" s="46"/>
      <c r="AI601" s="46"/>
      <c r="AJ601" s="46"/>
      <c r="AK601" s="46"/>
      <c r="AL601" s="46"/>
      <c r="AM601" s="46"/>
      <c r="AN601" s="46"/>
      <c r="AO601" s="46"/>
      <c r="AP601" s="46"/>
      <c r="AQ601" s="46"/>
      <c r="AR601" s="46"/>
      <c r="AS601" s="46"/>
      <c r="AT601" s="46"/>
      <c r="AU601" s="46"/>
      <c r="AV601" s="46"/>
      <c r="AW601" s="46"/>
      <c r="AX601" s="46"/>
      <c r="AY601" s="46"/>
      <c r="AZ601" s="46"/>
      <c r="BA601" s="46"/>
      <c r="BB601" s="46"/>
      <c r="BC601" s="46"/>
      <c r="BD601" s="46"/>
      <c r="BE601" s="46"/>
      <c r="BF601" s="46"/>
      <c r="BG601" s="46"/>
      <c r="BH601" s="46"/>
      <c r="BI601" s="46"/>
      <c r="BJ601" s="46"/>
      <c r="BK601" s="46"/>
      <c r="BL601" s="46"/>
      <c r="BM601" s="46"/>
      <c r="BN601" s="46"/>
      <c r="BO601" s="46"/>
      <c r="BP601" s="46"/>
      <c r="BQ601" s="46"/>
      <c r="BR601" s="46"/>
      <c r="BS601" s="46"/>
      <c r="BT601" s="46"/>
      <c r="BU601" s="46"/>
      <c r="BV601" s="46"/>
      <c r="BW601" s="46"/>
      <c r="BX601" s="46"/>
      <c r="BY601" s="46"/>
      <c r="BZ601" s="46"/>
      <c r="CA601" s="46"/>
      <c r="CB601" s="46"/>
      <c r="CC601" s="46"/>
      <c r="CD601" s="46"/>
      <c r="CE601" s="46"/>
      <c r="CF601" s="46"/>
      <c r="CG601" s="46"/>
      <c r="CH601" s="46"/>
      <c r="CI601" s="46"/>
      <c r="CJ601" s="46"/>
      <c r="CK601" s="46"/>
      <c r="CL601" s="46"/>
      <c r="CM601" s="46"/>
      <c r="CN601" s="46"/>
      <c r="CO601" s="46"/>
      <c r="CP601" s="46"/>
      <c r="CQ601" s="46"/>
      <c r="CR601" s="46"/>
      <c r="CS601" s="46"/>
    </row>
    <row r="602" spans="1:97" ht="15" customHeight="1" x14ac:dyDescent="0.2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  <c r="AG602" s="46"/>
      <c r="AH602" s="46"/>
      <c r="AI602" s="46"/>
      <c r="AJ602" s="46"/>
      <c r="AK602" s="46"/>
      <c r="AL602" s="46"/>
      <c r="AM602" s="46"/>
      <c r="AN602" s="46"/>
      <c r="AO602" s="46"/>
      <c r="AP602" s="46"/>
      <c r="AQ602" s="46"/>
      <c r="AR602" s="46"/>
      <c r="AS602" s="46"/>
      <c r="AT602" s="46"/>
      <c r="AU602" s="46"/>
      <c r="AV602" s="46"/>
      <c r="AW602" s="46"/>
      <c r="AX602" s="46"/>
      <c r="AY602" s="46"/>
      <c r="AZ602" s="46"/>
      <c r="BA602" s="46"/>
      <c r="BB602" s="46"/>
      <c r="BC602" s="46"/>
      <c r="BD602" s="46"/>
      <c r="BE602" s="46"/>
      <c r="BF602" s="46"/>
      <c r="BG602" s="46"/>
      <c r="BH602" s="46"/>
      <c r="BI602" s="46"/>
      <c r="BJ602" s="46"/>
      <c r="BK602" s="46"/>
      <c r="BL602" s="46"/>
      <c r="BM602" s="46"/>
      <c r="BN602" s="46"/>
      <c r="BO602" s="46"/>
      <c r="BP602" s="46"/>
      <c r="BQ602" s="46"/>
      <c r="BR602" s="46"/>
      <c r="BS602" s="46"/>
      <c r="BT602" s="46"/>
      <c r="BU602" s="46"/>
      <c r="BV602" s="46"/>
      <c r="BW602" s="46"/>
      <c r="BX602" s="46"/>
      <c r="BY602" s="46"/>
      <c r="BZ602" s="46"/>
      <c r="CA602" s="46"/>
      <c r="CB602" s="46"/>
      <c r="CC602" s="46"/>
      <c r="CD602" s="46"/>
      <c r="CE602" s="46"/>
      <c r="CF602" s="46"/>
      <c r="CG602" s="46"/>
      <c r="CH602" s="46"/>
      <c r="CI602" s="46"/>
      <c r="CJ602" s="46"/>
      <c r="CK602" s="46"/>
      <c r="CL602" s="46"/>
      <c r="CM602" s="46"/>
      <c r="CN602" s="46"/>
      <c r="CO602" s="46"/>
      <c r="CP602" s="46"/>
      <c r="CQ602" s="46"/>
      <c r="CR602" s="46"/>
      <c r="CS602" s="46"/>
    </row>
    <row r="603" spans="1:97" ht="15" customHeight="1" x14ac:dyDescent="0.2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  <c r="AG603" s="46"/>
      <c r="AH603" s="46"/>
      <c r="AI603" s="46"/>
      <c r="AJ603" s="46"/>
      <c r="AK603" s="46"/>
      <c r="AL603" s="46"/>
      <c r="AM603" s="46"/>
      <c r="AN603" s="46"/>
      <c r="AO603" s="46"/>
      <c r="AP603" s="46"/>
      <c r="AQ603" s="46"/>
      <c r="AR603" s="46"/>
      <c r="AS603" s="46"/>
      <c r="AT603" s="46"/>
      <c r="AU603" s="46"/>
      <c r="AV603" s="46"/>
      <c r="AW603" s="46"/>
      <c r="AX603" s="46"/>
      <c r="AY603" s="46"/>
      <c r="AZ603" s="46"/>
      <c r="BA603" s="46"/>
      <c r="BB603" s="46"/>
      <c r="BC603" s="46"/>
      <c r="BD603" s="46"/>
      <c r="BE603" s="46"/>
      <c r="BF603" s="46"/>
      <c r="BG603" s="46"/>
      <c r="BH603" s="46"/>
      <c r="BI603" s="46"/>
      <c r="BJ603" s="46"/>
      <c r="BK603" s="46"/>
      <c r="BL603" s="46"/>
      <c r="BM603" s="46"/>
      <c r="BN603" s="46"/>
      <c r="BO603" s="46"/>
      <c r="BP603" s="46"/>
      <c r="BQ603" s="46"/>
      <c r="BR603" s="46"/>
      <c r="BS603" s="46"/>
      <c r="BT603" s="46"/>
      <c r="BU603" s="46"/>
      <c r="BV603" s="46"/>
      <c r="BW603" s="46"/>
      <c r="BX603" s="46"/>
      <c r="BY603" s="46"/>
      <c r="BZ603" s="46"/>
      <c r="CA603" s="46"/>
      <c r="CB603" s="46"/>
      <c r="CC603" s="46"/>
      <c r="CD603" s="46"/>
      <c r="CE603" s="46"/>
      <c r="CF603" s="46"/>
      <c r="CG603" s="46"/>
      <c r="CH603" s="46"/>
      <c r="CI603" s="46"/>
      <c r="CJ603" s="46"/>
      <c r="CK603" s="46"/>
      <c r="CL603" s="46"/>
      <c r="CM603" s="46"/>
      <c r="CN603" s="46"/>
      <c r="CO603" s="46"/>
      <c r="CP603" s="46"/>
      <c r="CQ603" s="46"/>
      <c r="CR603" s="46"/>
      <c r="CS603" s="46"/>
    </row>
    <row r="604" spans="1:97" ht="15" customHeight="1" x14ac:dyDescent="0.2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  <c r="AG604" s="46"/>
      <c r="AH604" s="46"/>
      <c r="AI604" s="46"/>
      <c r="AJ604" s="46"/>
      <c r="AK604" s="46"/>
      <c r="AL604" s="46"/>
      <c r="AM604" s="46"/>
      <c r="AN604" s="46"/>
      <c r="AO604" s="46"/>
      <c r="AP604" s="46"/>
      <c r="AQ604" s="46"/>
      <c r="AR604" s="46"/>
      <c r="AS604" s="46"/>
      <c r="AT604" s="46"/>
      <c r="AU604" s="46"/>
      <c r="AV604" s="46"/>
      <c r="AW604" s="46"/>
      <c r="AX604" s="46"/>
      <c r="AY604" s="46"/>
      <c r="AZ604" s="46"/>
      <c r="BA604" s="46"/>
      <c r="BB604" s="46"/>
      <c r="BC604" s="46"/>
      <c r="BD604" s="46"/>
      <c r="BE604" s="46"/>
      <c r="BF604" s="46"/>
      <c r="BG604" s="46"/>
      <c r="BH604" s="46"/>
      <c r="BI604" s="46"/>
      <c r="BJ604" s="46"/>
      <c r="BK604" s="46"/>
      <c r="BL604" s="46"/>
      <c r="BM604" s="46"/>
      <c r="BN604" s="46"/>
      <c r="BO604" s="46"/>
      <c r="BP604" s="46"/>
      <c r="BQ604" s="46"/>
      <c r="BR604" s="46"/>
      <c r="BS604" s="46"/>
      <c r="BT604" s="46"/>
      <c r="BU604" s="46"/>
      <c r="BV604" s="46"/>
      <c r="BW604" s="46"/>
      <c r="BX604" s="46"/>
      <c r="BY604" s="46"/>
      <c r="BZ604" s="46"/>
      <c r="CA604" s="46"/>
      <c r="CB604" s="46"/>
      <c r="CC604" s="46"/>
      <c r="CD604" s="46"/>
      <c r="CE604" s="46"/>
      <c r="CF604" s="46"/>
      <c r="CG604" s="46"/>
      <c r="CH604" s="46"/>
      <c r="CI604" s="46"/>
      <c r="CJ604" s="46"/>
      <c r="CK604" s="46"/>
      <c r="CL604" s="46"/>
      <c r="CM604" s="46"/>
      <c r="CN604" s="46"/>
      <c r="CO604" s="46"/>
      <c r="CP604" s="46"/>
      <c r="CQ604" s="46"/>
      <c r="CR604" s="46"/>
      <c r="CS604" s="46"/>
    </row>
    <row r="605" spans="1:97" ht="15" customHeight="1" x14ac:dyDescent="0.2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  <c r="AG605" s="46"/>
      <c r="AH605" s="46"/>
      <c r="AI605" s="46"/>
      <c r="AJ605" s="46"/>
      <c r="AK605" s="46"/>
      <c r="AL605" s="46"/>
      <c r="AM605" s="46"/>
      <c r="AN605" s="46"/>
      <c r="AO605" s="46"/>
      <c r="AP605" s="46"/>
      <c r="AQ605" s="46"/>
      <c r="AR605" s="46"/>
      <c r="AS605" s="46"/>
      <c r="AT605" s="46"/>
      <c r="AU605" s="46"/>
      <c r="AV605" s="46"/>
      <c r="AW605" s="46"/>
      <c r="AX605" s="46"/>
      <c r="AY605" s="46"/>
      <c r="AZ605" s="46"/>
      <c r="BA605" s="46"/>
      <c r="BB605" s="46"/>
      <c r="BC605" s="46"/>
      <c r="BD605" s="46"/>
      <c r="BE605" s="46"/>
      <c r="BF605" s="46"/>
      <c r="BG605" s="46"/>
      <c r="BH605" s="46"/>
      <c r="BI605" s="46"/>
      <c r="BJ605" s="46"/>
      <c r="BK605" s="46"/>
      <c r="BL605" s="46"/>
      <c r="BM605" s="46"/>
      <c r="BN605" s="46"/>
      <c r="BO605" s="46"/>
      <c r="BP605" s="46"/>
      <c r="BQ605" s="46"/>
      <c r="BR605" s="46"/>
      <c r="BS605" s="46"/>
      <c r="BT605" s="46"/>
      <c r="BU605" s="46"/>
      <c r="BV605" s="46"/>
      <c r="BW605" s="46"/>
      <c r="BX605" s="46"/>
      <c r="BY605" s="46"/>
      <c r="BZ605" s="46"/>
      <c r="CA605" s="46"/>
      <c r="CB605" s="46"/>
      <c r="CC605" s="46"/>
      <c r="CD605" s="46"/>
      <c r="CE605" s="46"/>
      <c r="CF605" s="46"/>
      <c r="CG605" s="46"/>
      <c r="CH605" s="46"/>
      <c r="CI605" s="46"/>
      <c r="CJ605" s="46"/>
      <c r="CK605" s="46"/>
      <c r="CL605" s="46"/>
      <c r="CM605" s="46"/>
      <c r="CN605" s="46"/>
      <c r="CO605" s="46"/>
      <c r="CP605" s="46"/>
      <c r="CQ605" s="46"/>
      <c r="CR605" s="46"/>
      <c r="CS605" s="46"/>
    </row>
    <row r="606" spans="1:97" ht="15" customHeight="1" x14ac:dyDescent="0.2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  <c r="AG606" s="46"/>
      <c r="AH606" s="46"/>
      <c r="AI606" s="46"/>
      <c r="AJ606" s="46"/>
      <c r="AK606" s="46"/>
      <c r="AL606" s="46"/>
      <c r="AM606" s="46"/>
      <c r="AN606" s="46"/>
      <c r="AO606" s="46"/>
      <c r="AP606" s="46"/>
      <c r="AQ606" s="46"/>
      <c r="AR606" s="46"/>
      <c r="AS606" s="46"/>
      <c r="AT606" s="46"/>
      <c r="AU606" s="46"/>
      <c r="AV606" s="46"/>
      <c r="AW606" s="46"/>
      <c r="AX606" s="46"/>
      <c r="AY606" s="46"/>
      <c r="AZ606" s="46"/>
      <c r="BA606" s="46"/>
      <c r="BB606" s="46"/>
      <c r="BC606" s="46"/>
      <c r="BD606" s="46"/>
      <c r="BE606" s="46"/>
      <c r="BF606" s="46"/>
      <c r="BG606" s="46"/>
      <c r="BH606" s="46"/>
      <c r="BI606" s="46"/>
      <c r="BJ606" s="46"/>
      <c r="BK606" s="46"/>
      <c r="BL606" s="46"/>
      <c r="BM606" s="46"/>
      <c r="BN606" s="46"/>
      <c r="BO606" s="46"/>
      <c r="BP606" s="46"/>
      <c r="BQ606" s="46"/>
      <c r="BR606" s="46"/>
      <c r="BS606" s="46"/>
      <c r="BT606" s="46"/>
      <c r="BU606" s="46"/>
      <c r="BV606" s="46"/>
      <c r="BW606" s="46"/>
      <c r="BX606" s="46"/>
      <c r="BY606" s="46"/>
      <c r="BZ606" s="46"/>
      <c r="CA606" s="46"/>
      <c r="CB606" s="46"/>
      <c r="CC606" s="46"/>
      <c r="CD606" s="46"/>
      <c r="CE606" s="46"/>
      <c r="CF606" s="46"/>
      <c r="CG606" s="46"/>
      <c r="CH606" s="46"/>
      <c r="CI606" s="46"/>
      <c r="CJ606" s="46"/>
      <c r="CK606" s="46"/>
      <c r="CL606" s="46"/>
      <c r="CM606" s="46"/>
      <c r="CN606" s="46"/>
      <c r="CO606" s="46"/>
      <c r="CP606" s="46"/>
      <c r="CQ606" s="46"/>
      <c r="CR606" s="46"/>
      <c r="CS606" s="46"/>
    </row>
    <row r="607" spans="1:97" ht="15" customHeight="1" x14ac:dyDescent="0.2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/>
      <c r="AJ607" s="46"/>
      <c r="AK607" s="46"/>
      <c r="AL607" s="46"/>
      <c r="AM607" s="46"/>
      <c r="AN607" s="46"/>
      <c r="AO607" s="46"/>
      <c r="AP607" s="46"/>
      <c r="AQ607" s="46"/>
      <c r="AR607" s="46"/>
      <c r="AS607" s="46"/>
      <c r="AT607" s="46"/>
      <c r="AU607" s="46"/>
      <c r="AV607" s="46"/>
      <c r="AW607" s="46"/>
      <c r="AX607" s="46"/>
      <c r="AY607" s="46"/>
      <c r="AZ607" s="46"/>
      <c r="BA607" s="46"/>
      <c r="BB607" s="46"/>
      <c r="BC607" s="46"/>
      <c r="BD607" s="46"/>
      <c r="BE607" s="46"/>
      <c r="BF607" s="46"/>
      <c r="BG607" s="46"/>
      <c r="BH607" s="46"/>
      <c r="BI607" s="46"/>
      <c r="BJ607" s="46"/>
      <c r="BK607" s="46"/>
      <c r="BL607" s="46"/>
      <c r="BM607" s="46"/>
      <c r="BN607" s="46"/>
      <c r="BO607" s="46"/>
      <c r="BP607" s="46"/>
      <c r="BQ607" s="46"/>
      <c r="BR607" s="46"/>
      <c r="BS607" s="46"/>
      <c r="BT607" s="46"/>
      <c r="BU607" s="46"/>
      <c r="BV607" s="46"/>
      <c r="BW607" s="46"/>
      <c r="BX607" s="46"/>
      <c r="BY607" s="46"/>
      <c r="BZ607" s="46"/>
      <c r="CA607" s="46"/>
      <c r="CB607" s="46"/>
      <c r="CC607" s="46"/>
      <c r="CD607" s="46"/>
      <c r="CE607" s="46"/>
      <c r="CF607" s="46"/>
      <c r="CG607" s="46"/>
      <c r="CH607" s="46"/>
      <c r="CI607" s="46"/>
      <c r="CJ607" s="46"/>
      <c r="CK607" s="46"/>
      <c r="CL607" s="46"/>
      <c r="CM607" s="46"/>
      <c r="CN607" s="46"/>
      <c r="CO607" s="46"/>
      <c r="CP607" s="46"/>
      <c r="CQ607" s="46"/>
      <c r="CR607" s="46"/>
      <c r="CS607" s="46"/>
    </row>
    <row r="608" spans="1:97" ht="15" customHeight="1" x14ac:dyDescent="0.2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  <c r="AG608" s="46"/>
      <c r="AH608" s="46"/>
      <c r="AI608" s="46"/>
      <c r="AJ608" s="46"/>
      <c r="AK608" s="46"/>
      <c r="AL608" s="46"/>
      <c r="AM608" s="46"/>
      <c r="AN608" s="46"/>
      <c r="AO608" s="46"/>
      <c r="AP608" s="46"/>
      <c r="AQ608" s="46"/>
      <c r="AR608" s="46"/>
      <c r="AS608" s="46"/>
      <c r="AT608" s="46"/>
      <c r="AU608" s="46"/>
      <c r="AV608" s="46"/>
      <c r="AW608" s="46"/>
      <c r="AX608" s="46"/>
      <c r="AY608" s="46"/>
      <c r="AZ608" s="46"/>
      <c r="BA608" s="46"/>
      <c r="BB608" s="46"/>
      <c r="BC608" s="46"/>
      <c r="BD608" s="46"/>
      <c r="BE608" s="46"/>
      <c r="BF608" s="46"/>
      <c r="BG608" s="46"/>
      <c r="BH608" s="46"/>
      <c r="BI608" s="46"/>
      <c r="BJ608" s="46"/>
      <c r="BK608" s="46"/>
      <c r="BL608" s="46"/>
      <c r="BM608" s="46"/>
      <c r="BN608" s="46"/>
      <c r="BO608" s="46"/>
      <c r="BP608" s="46"/>
      <c r="BQ608" s="46"/>
      <c r="BR608" s="46"/>
      <c r="BS608" s="46"/>
      <c r="BT608" s="46"/>
      <c r="BU608" s="46"/>
      <c r="BV608" s="46"/>
      <c r="BW608" s="46"/>
      <c r="BX608" s="46"/>
      <c r="BY608" s="46"/>
      <c r="BZ608" s="46"/>
      <c r="CA608" s="46"/>
      <c r="CB608" s="46"/>
      <c r="CC608" s="46"/>
      <c r="CD608" s="46"/>
      <c r="CE608" s="46"/>
      <c r="CF608" s="46"/>
      <c r="CG608" s="46"/>
      <c r="CH608" s="46"/>
      <c r="CI608" s="46"/>
      <c r="CJ608" s="46"/>
      <c r="CK608" s="46"/>
      <c r="CL608" s="46"/>
      <c r="CM608" s="46"/>
      <c r="CN608" s="46"/>
      <c r="CO608" s="46"/>
      <c r="CP608" s="46"/>
      <c r="CQ608" s="46"/>
      <c r="CR608" s="46"/>
      <c r="CS608" s="46"/>
    </row>
    <row r="609" spans="1:97" ht="15" customHeight="1" x14ac:dyDescent="0.2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  <c r="AG609" s="46"/>
      <c r="AH609" s="46"/>
      <c r="AI609" s="46"/>
      <c r="AJ609" s="46"/>
      <c r="AK609" s="46"/>
      <c r="AL609" s="46"/>
      <c r="AM609" s="46"/>
      <c r="AN609" s="46"/>
      <c r="AO609" s="46"/>
      <c r="AP609" s="46"/>
      <c r="AQ609" s="46"/>
      <c r="AR609" s="46"/>
      <c r="AS609" s="46"/>
      <c r="AT609" s="46"/>
      <c r="AU609" s="46"/>
      <c r="AV609" s="46"/>
      <c r="AW609" s="46"/>
      <c r="AX609" s="46"/>
      <c r="AY609" s="46"/>
      <c r="AZ609" s="46"/>
      <c r="BA609" s="46"/>
      <c r="BB609" s="46"/>
      <c r="BC609" s="46"/>
      <c r="BD609" s="46"/>
      <c r="BE609" s="46"/>
      <c r="BF609" s="46"/>
      <c r="BG609" s="46"/>
      <c r="BH609" s="46"/>
      <c r="BI609" s="46"/>
      <c r="BJ609" s="46"/>
      <c r="BK609" s="46"/>
      <c r="BL609" s="46"/>
      <c r="BM609" s="46"/>
      <c r="BN609" s="46"/>
      <c r="BO609" s="46"/>
      <c r="BP609" s="46"/>
      <c r="BQ609" s="46"/>
      <c r="BR609" s="46"/>
      <c r="BS609" s="46"/>
      <c r="BT609" s="46"/>
      <c r="BU609" s="46"/>
      <c r="BV609" s="46"/>
      <c r="BW609" s="46"/>
      <c r="BX609" s="46"/>
      <c r="BY609" s="46"/>
      <c r="BZ609" s="46"/>
      <c r="CA609" s="46"/>
      <c r="CB609" s="46"/>
      <c r="CC609" s="46"/>
      <c r="CD609" s="46"/>
      <c r="CE609" s="46"/>
      <c r="CF609" s="46"/>
      <c r="CG609" s="46"/>
      <c r="CH609" s="46"/>
      <c r="CI609" s="46"/>
      <c r="CJ609" s="46"/>
      <c r="CK609" s="46"/>
      <c r="CL609" s="46"/>
      <c r="CM609" s="46"/>
      <c r="CN609" s="46"/>
      <c r="CO609" s="46"/>
      <c r="CP609" s="46"/>
      <c r="CQ609" s="46"/>
      <c r="CR609" s="46"/>
      <c r="CS609" s="46"/>
    </row>
    <row r="610" spans="1:97" ht="15" customHeight="1" x14ac:dyDescent="0.2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  <c r="AG610" s="46"/>
      <c r="AH610" s="46"/>
      <c r="AI610" s="46"/>
      <c r="AJ610" s="46"/>
      <c r="AK610" s="46"/>
      <c r="AL610" s="46"/>
      <c r="AM610" s="46"/>
      <c r="AN610" s="46"/>
      <c r="AO610" s="46"/>
      <c r="AP610" s="46"/>
      <c r="AQ610" s="46"/>
      <c r="AR610" s="46"/>
      <c r="AS610" s="46"/>
      <c r="AT610" s="46"/>
      <c r="AU610" s="46"/>
      <c r="AV610" s="46"/>
      <c r="AW610" s="46"/>
      <c r="AX610" s="46"/>
      <c r="AY610" s="46"/>
      <c r="AZ610" s="46"/>
      <c r="BA610" s="46"/>
      <c r="BB610" s="46"/>
      <c r="BC610" s="46"/>
      <c r="BD610" s="46"/>
      <c r="BE610" s="46"/>
      <c r="BF610" s="46"/>
      <c r="BG610" s="46"/>
      <c r="BH610" s="46"/>
      <c r="BI610" s="46"/>
      <c r="BJ610" s="46"/>
      <c r="BK610" s="46"/>
      <c r="BL610" s="46"/>
      <c r="BM610" s="46"/>
      <c r="BN610" s="46"/>
      <c r="BO610" s="46"/>
      <c r="BP610" s="46"/>
      <c r="BQ610" s="46"/>
      <c r="BR610" s="46"/>
      <c r="BS610" s="46"/>
      <c r="BT610" s="46"/>
      <c r="BU610" s="46"/>
      <c r="BV610" s="46"/>
      <c r="BW610" s="46"/>
      <c r="BX610" s="46"/>
      <c r="BY610" s="46"/>
      <c r="BZ610" s="46"/>
      <c r="CA610" s="46"/>
      <c r="CB610" s="46"/>
      <c r="CC610" s="46"/>
      <c r="CD610" s="46"/>
      <c r="CE610" s="46"/>
      <c r="CF610" s="46"/>
      <c r="CG610" s="46"/>
      <c r="CH610" s="46"/>
      <c r="CI610" s="46"/>
      <c r="CJ610" s="46"/>
      <c r="CK610" s="46"/>
      <c r="CL610" s="46"/>
      <c r="CM610" s="46"/>
      <c r="CN610" s="46"/>
      <c r="CO610" s="46"/>
      <c r="CP610" s="46"/>
      <c r="CQ610" s="46"/>
      <c r="CR610" s="46"/>
      <c r="CS610" s="46"/>
    </row>
    <row r="611" spans="1:97" ht="15" customHeight="1" x14ac:dyDescent="0.2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  <c r="AG611" s="46"/>
      <c r="AH611" s="46"/>
      <c r="AI611" s="46"/>
      <c r="AJ611" s="46"/>
      <c r="AK611" s="46"/>
      <c r="AL611" s="46"/>
      <c r="AM611" s="46"/>
      <c r="AN611" s="46"/>
      <c r="AO611" s="46"/>
      <c r="AP611" s="46"/>
      <c r="AQ611" s="46"/>
      <c r="AR611" s="46"/>
      <c r="AS611" s="46"/>
      <c r="AT611" s="46"/>
      <c r="AU611" s="46"/>
      <c r="AV611" s="46"/>
      <c r="AW611" s="46"/>
      <c r="AX611" s="46"/>
      <c r="AY611" s="46"/>
      <c r="AZ611" s="46"/>
      <c r="BA611" s="46"/>
      <c r="BB611" s="46"/>
      <c r="BC611" s="46"/>
      <c r="BD611" s="46"/>
      <c r="BE611" s="46"/>
      <c r="BF611" s="46"/>
      <c r="BG611" s="46"/>
      <c r="BH611" s="46"/>
      <c r="BI611" s="46"/>
      <c r="BJ611" s="46"/>
      <c r="BK611" s="46"/>
      <c r="BL611" s="46"/>
      <c r="BM611" s="46"/>
      <c r="BN611" s="46"/>
      <c r="BO611" s="46"/>
      <c r="BP611" s="46"/>
      <c r="BQ611" s="46"/>
      <c r="BR611" s="46"/>
      <c r="BS611" s="46"/>
      <c r="BT611" s="46"/>
      <c r="BU611" s="46"/>
      <c r="BV611" s="46"/>
      <c r="BW611" s="46"/>
      <c r="BX611" s="46"/>
      <c r="BY611" s="46"/>
      <c r="BZ611" s="46"/>
      <c r="CA611" s="46"/>
      <c r="CB611" s="46"/>
      <c r="CC611" s="46"/>
      <c r="CD611" s="46"/>
      <c r="CE611" s="46"/>
      <c r="CF611" s="46"/>
      <c r="CG611" s="46"/>
      <c r="CH611" s="46"/>
      <c r="CI611" s="46"/>
      <c r="CJ611" s="46"/>
      <c r="CK611" s="46"/>
      <c r="CL611" s="46"/>
      <c r="CM611" s="46"/>
      <c r="CN611" s="46"/>
      <c r="CO611" s="46"/>
      <c r="CP611" s="46"/>
      <c r="CQ611" s="46"/>
      <c r="CR611" s="46"/>
      <c r="CS611" s="46"/>
    </row>
    <row r="612" spans="1:97" ht="15" customHeight="1" x14ac:dyDescent="0.2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  <c r="AG612" s="46"/>
      <c r="AH612" s="46"/>
      <c r="AI612" s="46"/>
      <c r="AJ612" s="46"/>
      <c r="AK612" s="46"/>
      <c r="AL612" s="46"/>
      <c r="AM612" s="46"/>
      <c r="AN612" s="46"/>
      <c r="AO612" s="46"/>
      <c r="AP612" s="46"/>
      <c r="AQ612" s="46"/>
      <c r="AR612" s="46"/>
      <c r="AS612" s="46"/>
      <c r="AT612" s="46"/>
      <c r="AU612" s="46"/>
      <c r="AV612" s="46"/>
      <c r="AW612" s="46"/>
      <c r="AX612" s="46"/>
      <c r="AY612" s="46"/>
      <c r="AZ612" s="46"/>
      <c r="BA612" s="46"/>
      <c r="BB612" s="46"/>
      <c r="BC612" s="46"/>
      <c r="BD612" s="46"/>
      <c r="BE612" s="46"/>
      <c r="BF612" s="46"/>
      <c r="BG612" s="46"/>
      <c r="BH612" s="46"/>
      <c r="BI612" s="46"/>
      <c r="BJ612" s="46"/>
      <c r="BK612" s="46"/>
      <c r="BL612" s="46"/>
      <c r="BM612" s="46"/>
      <c r="BN612" s="46"/>
      <c r="BO612" s="46"/>
      <c r="BP612" s="46"/>
      <c r="BQ612" s="46"/>
      <c r="BR612" s="46"/>
      <c r="BS612" s="46"/>
      <c r="BT612" s="46"/>
      <c r="BU612" s="46"/>
      <c r="BV612" s="46"/>
      <c r="BW612" s="46"/>
      <c r="BX612" s="46"/>
      <c r="BY612" s="46"/>
      <c r="BZ612" s="46"/>
      <c r="CA612" s="46"/>
      <c r="CB612" s="46"/>
      <c r="CC612" s="46"/>
      <c r="CD612" s="46"/>
      <c r="CE612" s="46"/>
      <c r="CF612" s="46"/>
      <c r="CG612" s="46"/>
      <c r="CH612" s="46"/>
      <c r="CI612" s="46"/>
      <c r="CJ612" s="46"/>
      <c r="CK612" s="46"/>
      <c r="CL612" s="46"/>
      <c r="CM612" s="46"/>
      <c r="CN612" s="46"/>
      <c r="CO612" s="46"/>
      <c r="CP612" s="46"/>
      <c r="CQ612" s="46"/>
      <c r="CR612" s="46"/>
      <c r="CS612" s="46"/>
    </row>
    <row r="613" spans="1:97" ht="15" customHeight="1" x14ac:dyDescent="0.2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  <c r="AG613" s="46"/>
      <c r="AH613" s="46"/>
      <c r="AI613" s="46"/>
      <c r="AJ613" s="46"/>
      <c r="AK613" s="46"/>
      <c r="AL613" s="46"/>
      <c r="AM613" s="46"/>
      <c r="AN613" s="46"/>
      <c r="AO613" s="46"/>
      <c r="AP613" s="46"/>
      <c r="AQ613" s="46"/>
      <c r="AR613" s="46"/>
      <c r="AS613" s="46"/>
      <c r="AT613" s="46"/>
      <c r="AU613" s="46"/>
      <c r="AV613" s="46"/>
      <c r="AW613" s="46"/>
      <c r="AX613" s="46"/>
      <c r="AY613" s="46"/>
      <c r="AZ613" s="46"/>
      <c r="BA613" s="46"/>
      <c r="BB613" s="46"/>
      <c r="BC613" s="46"/>
      <c r="BD613" s="46"/>
      <c r="BE613" s="46"/>
      <c r="BF613" s="46"/>
      <c r="BG613" s="46"/>
      <c r="BH613" s="46"/>
      <c r="BI613" s="46"/>
      <c r="BJ613" s="46"/>
      <c r="BK613" s="46"/>
      <c r="BL613" s="46"/>
      <c r="BM613" s="46"/>
      <c r="BN613" s="46"/>
      <c r="BO613" s="46"/>
      <c r="BP613" s="46"/>
      <c r="BQ613" s="46"/>
      <c r="BR613" s="46"/>
      <c r="BS613" s="46"/>
      <c r="BT613" s="46"/>
      <c r="BU613" s="46"/>
      <c r="BV613" s="46"/>
      <c r="BW613" s="46"/>
      <c r="BX613" s="46"/>
      <c r="BY613" s="46"/>
      <c r="BZ613" s="46"/>
      <c r="CA613" s="46"/>
      <c r="CB613" s="46"/>
      <c r="CC613" s="46"/>
      <c r="CD613" s="46"/>
      <c r="CE613" s="46"/>
      <c r="CF613" s="46"/>
      <c r="CG613" s="46"/>
      <c r="CH613" s="46"/>
      <c r="CI613" s="46"/>
      <c r="CJ613" s="46"/>
      <c r="CK613" s="46"/>
      <c r="CL613" s="46"/>
      <c r="CM613" s="46"/>
      <c r="CN613" s="46"/>
      <c r="CO613" s="46"/>
      <c r="CP613" s="46"/>
      <c r="CQ613" s="46"/>
      <c r="CR613" s="46"/>
      <c r="CS613" s="46"/>
    </row>
    <row r="614" spans="1:97" ht="15" customHeight="1" x14ac:dyDescent="0.2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  <c r="AG614" s="46"/>
      <c r="AH614" s="46"/>
      <c r="AI614" s="46"/>
      <c r="AJ614" s="46"/>
      <c r="AK614" s="46"/>
      <c r="AL614" s="46"/>
      <c r="AM614" s="46"/>
      <c r="AN614" s="46"/>
      <c r="AO614" s="46"/>
      <c r="AP614" s="46"/>
      <c r="AQ614" s="46"/>
      <c r="AR614" s="46"/>
      <c r="AS614" s="46"/>
      <c r="AT614" s="46"/>
      <c r="AU614" s="46"/>
      <c r="AV614" s="46"/>
      <c r="AW614" s="46"/>
      <c r="AX614" s="46"/>
      <c r="AY614" s="46"/>
      <c r="AZ614" s="46"/>
      <c r="BA614" s="46"/>
      <c r="BB614" s="46"/>
      <c r="BC614" s="46"/>
      <c r="BD614" s="46"/>
      <c r="BE614" s="46"/>
      <c r="BF614" s="46"/>
      <c r="BG614" s="46"/>
      <c r="BH614" s="46"/>
      <c r="BI614" s="46"/>
      <c r="BJ614" s="46"/>
      <c r="BK614" s="46"/>
      <c r="BL614" s="46"/>
      <c r="BM614" s="46"/>
      <c r="BN614" s="46"/>
      <c r="BO614" s="46"/>
      <c r="BP614" s="46"/>
      <c r="BQ614" s="46"/>
      <c r="BR614" s="46"/>
      <c r="BS614" s="46"/>
      <c r="BT614" s="46"/>
      <c r="BU614" s="46"/>
      <c r="BV614" s="46"/>
      <c r="BW614" s="46"/>
      <c r="BX614" s="46"/>
      <c r="BY614" s="46"/>
      <c r="BZ614" s="46"/>
      <c r="CA614" s="46"/>
      <c r="CB614" s="46"/>
      <c r="CC614" s="46"/>
      <c r="CD614" s="46"/>
      <c r="CE614" s="46"/>
      <c r="CF614" s="46"/>
      <c r="CG614" s="46"/>
      <c r="CH614" s="46"/>
      <c r="CI614" s="46"/>
      <c r="CJ614" s="46"/>
      <c r="CK614" s="46"/>
      <c r="CL614" s="46"/>
      <c r="CM614" s="46"/>
      <c r="CN614" s="46"/>
      <c r="CO614" s="46"/>
      <c r="CP614" s="46"/>
      <c r="CQ614" s="46"/>
      <c r="CR614" s="46"/>
      <c r="CS614" s="46"/>
    </row>
    <row r="615" spans="1:97" ht="15" customHeight="1" x14ac:dyDescent="0.2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/>
      <c r="AR615" s="46"/>
      <c r="AS615" s="46"/>
      <c r="AT615" s="46"/>
      <c r="AU615" s="46"/>
      <c r="AV615" s="46"/>
      <c r="AW615" s="46"/>
      <c r="AX615" s="46"/>
      <c r="AY615" s="46"/>
      <c r="AZ615" s="46"/>
      <c r="BA615" s="46"/>
      <c r="BB615" s="46"/>
      <c r="BC615" s="46"/>
      <c r="BD615" s="46"/>
      <c r="BE615" s="46"/>
      <c r="BF615" s="46"/>
      <c r="BG615" s="46"/>
      <c r="BH615" s="46"/>
      <c r="BI615" s="46"/>
      <c r="BJ615" s="46"/>
      <c r="BK615" s="46"/>
      <c r="BL615" s="46"/>
      <c r="BM615" s="46"/>
      <c r="BN615" s="46"/>
      <c r="BO615" s="46"/>
      <c r="BP615" s="46"/>
      <c r="BQ615" s="46"/>
      <c r="BR615" s="46"/>
      <c r="BS615" s="46"/>
      <c r="BT615" s="46"/>
      <c r="BU615" s="46"/>
      <c r="BV615" s="46"/>
      <c r="BW615" s="46"/>
      <c r="BX615" s="46"/>
      <c r="BY615" s="46"/>
      <c r="BZ615" s="46"/>
      <c r="CA615" s="46"/>
      <c r="CB615" s="46"/>
      <c r="CC615" s="46"/>
      <c r="CD615" s="46"/>
      <c r="CE615" s="46"/>
      <c r="CF615" s="46"/>
      <c r="CG615" s="46"/>
      <c r="CH615" s="46"/>
      <c r="CI615" s="46"/>
      <c r="CJ615" s="46"/>
      <c r="CK615" s="46"/>
      <c r="CL615" s="46"/>
      <c r="CM615" s="46"/>
      <c r="CN615" s="46"/>
      <c r="CO615" s="46"/>
      <c r="CP615" s="46"/>
      <c r="CQ615" s="46"/>
      <c r="CR615" s="46"/>
      <c r="CS615" s="46"/>
    </row>
    <row r="616" spans="1:97" ht="15" customHeight="1" x14ac:dyDescent="0.2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  <c r="AG616" s="46"/>
      <c r="AH616" s="46"/>
      <c r="AI616" s="46"/>
      <c r="AJ616" s="46"/>
      <c r="AK616" s="46"/>
      <c r="AL616" s="46"/>
      <c r="AM616" s="46"/>
      <c r="AN616" s="46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  <c r="AY616" s="46"/>
      <c r="AZ616" s="46"/>
      <c r="BA616" s="46"/>
      <c r="BB616" s="46"/>
      <c r="BC616" s="46"/>
      <c r="BD616" s="46"/>
      <c r="BE616" s="46"/>
      <c r="BF616" s="46"/>
      <c r="BG616" s="46"/>
      <c r="BH616" s="46"/>
      <c r="BI616" s="46"/>
      <c r="BJ616" s="46"/>
      <c r="BK616" s="46"/>
      <c r="BL616" s="46"/>
      <c r="BM616" s="46"/>
      <c r="BN616" s="46"/>
      <c r="BO616" s="46"/>
      <c r="BP616" s="46"/>
      <c r="BQ616" s="46"/>
      <c r="BR616" s="46"/>
      <c r="BS616" s="46"/>
      <c r="BT616" s="46"/>
      <c r="BU616" s="46"/>
      <c r="BV616" s="46"/>
      <c r="BW616" s="46"/>
      <c r="BX616" s="46"/>
      <c r="BY616" s="46"/>
      <c r="BZ616" s="46"/>
      <c r="CA616" s="46"/>
      <c r="CB616" s="46"/>
      <c r="CC616" s="46"/>
      <c r="CD616" s="46"/>
      <c r="CE616" s="46"/>
      <c r="CF616" s="46"/>
      <c r="CG616" s="46"/>
      <c r="CH616" s="46"/>
      <c r="CI616" s="46"/>
      <c r="CJ616" s="46"/>
      <c r="CK616" s="46"/>
      <c r="CL616" s="46"/>
      <c r="CM616" s="46"/>
      <c r="CN616" s="46"/>
      <c r="CO616" s="46"/>
      <c r="CP616" s="46"/>
      <c r="CQ616" s="46"/>
      <c r="CR616" s="46"/>
      <c r="CS616" s="46"/>
    </row>
    <row r="617" spans="1:97" ht="15" customHeight="1" x14ac:dyDescent="0.2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  <c r="AG617" s="46"/>
      <c r="AH617" s="46"/>
      <c r="AI617" s="46"/>
      <c r="AJ617" s="46"/>
      <c r="AK617" s="46"/>
      <c r="AL617" s="46"/>
      <c r="AM617" s="46"/>
      <c r="AN617" s="46"/>
      <c r="AO617" s="46"/>
      <c r="AP617" s="46"/>
      <c r="AQ617" s="46"/>
      <c r="AR617" s="46"/>
      <c r="AS617" s="46"/>
      <c r="AT617" s="46"/>
      <c r="AU617" s="46"/>
      <c r="AV617" s="46"/>
      <c r="AW617" s="46"/>
      <c r="AX617" s="46"/>
      <c r="AY617" s="46"/>
      <c r="AZ617" s="46"/>
      <c r="BA617" s="46"/>
      <c r="BB617" s="46"/>
      <c r="BC617" s="46"/>
      <c r="BD617" s="46"/>
      <c r="BE617" s="46"/>
      <c r="BF617" s="46"/>
      <c r="BG617" s="46"/>
      <c r="BH617" s="46"/>
      <c r="BI617" s="46"/>
      <c r="BJ617" s="46"/>
      <c r="BK617" s="46"/>
      <c r="BL617" s="46"/>
      <c r="BM617" s="46"/>
      <c r="BN617" s="46"/>
      <c r="BO617" s="46"/>
      <c r="BP617" s="46"/>
      <c r="BQ617" s="46"/>
      <c r="BR617" s="46"/>
      <c r="BS617" s="46"/>
      <c r="BT617" s="46"/>
      <c r="BU617" s="46"/>
      <c r="BV617" s="46"/>
      <c r="BW617" s="46"/>
      <c r="BX617" s="46"/>
      <c r="BY617" s="46"/>
      <c r="BZ617" s="46"/>
      <c r="CA617" s="46"/>
      <c r="CB617" s="46"/>
      <c r="CC617" s="46"/>
      <c r="CD617" s="46"/>
      <c r="CE617" s="46"/>
      <c r="CF617" s="46"/>
      <c r="CG617" s="46"/>
      <c r="CH617" s="46"/>
      <c r="CI617" s="46"/>
      <c r="CJ617" s="46"/>
      <c r="CK617" s="46"/>
      <c r="CL617" s="46"/>
      <c r="CM617" s="46"/>
      <c r="CN617" s="46"/>
      <c r="CO617" s="46"/>
      <c r="CP617" s="46"/>
      <c r="CQ617" s="46"/>
      <c r="CR617" s="46"/>
      <c r="CS617" s="46"/>
    </row>
    <row r="618" spans="1:97" ht="15" customHeight="1" x14ac:dyDescent="0.2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  <c r="AO618" s="46"/>
      <c r="AP618" s="46"/>
      <c r="AQ618" s="46"/>
      <c r="AR618" s="46"/>
      <c r="AS618" s="46"/>
      <c r="AT618" s="46"/>
      <c r="AU618" s="46"/>
      <c r="AV618" s="46"/>
      <c r="AW618" s="46"/>
      <c r="AX618" s="46"/>
      <c r="AY618" s="46"/>
      <c r="AZ618" s="46"/>
      <c r="BA618" s="46"/>
      <c r="BB618" s="46"/>
      <c r="BC618" s="46"/>
      <c r="BD618" s="46"/>
      <c r="BE618" s="46"/>
      <c r="BF618" s="46"/>
      <c r="BG618" s="46"/>
      <c r="BH618" s="46"/>
      <c r="BI618" s="46"/>
      <c r="BJ618" s="46"/>
      <c r="BK618" s="46"/>
      <c r="BL618" s="46"/>
      <c r="BM618" s="46"/>
      <c r="BN618" s="46"/>
      <c r="BO618" s="46"/>
      <c r="BP618" s="46"/>
      <c r="BQ618" s="46"/>
      <c r="BR618" s="46"/>
      <c r="BS618" s="46"/>
      <c r="BT618" s="46"/>
      <c r="BU618" s="46"/>
      <c r="BV618" s="46"/>
      <c r="BW618" s="46"/>
      <c r="BX618" s="46"/>
      <c r="BY618" s="46"/>
      <c r="BZ618" s="46"/>
      <c r="CA618" s="46"/>
      <c r="CB618" s="46"/>
      <c r="CC618" s="46"/>
      <c r="CD618" s="46"/>
      <c r="CE618" s="46"/>
      <c r="CF618" s="46"/>
      <c r="CG618" s="46"/>
      <c r="CH618" s="46"/>
      <c r="CI618" s="46"/>
      <c r="CJ618" s="46"/>
      <c r="CK618" s="46"/>
      <c r="CL618" s="46"/>
      <c r="CM618" s="46"/>
      <c r="CN618" s="46"/>
      <c r="CO618" s="46"/>
      <c r="CP618" s="46"/>
      <c r="CQ618" s="46"/>
      <c r="CR618" s="46"/>
      <c r="CS618" s="46"/>
    </row>
    <row r="619" spans="1:97" ht="15" customHeight="1" x14ac:dyDescent="0.2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  <c r="AG619" s="46"/>
      <c r="AH619" s="46"/>
      <c r="AI619" s="46"/>
      <c r="AJ619" s="46"/>
      <c r="AK619" s="46"/>
      <c r="AL619" s="46"/>
      <c r="AM619" s="46"/>
      <c r="AN619" s="46"/>
      <c r="AO619" s="46"/>
      <c r="AP619" s="46"/>
      <c r="AQ619" s="46"/>
      <c r="AR619" s="46"/>
      <c r="AS619" s="46"/>
      <c r="AT619" s="46"/>
      <c r="AU619" s="46"/>
      <c r="AV619" s="46"/>
      <c r="AW619" s="46"/>
      <c r="AX619" s="46"/>
      <c r="AY619" s="46"/>
      <c r="AZ619" s="46"/>
      <c r="BA619" s="46"/>
      <c r="BB619" s="46"/>
      <c r="BC619" s="46"/>
      <c r="BD619" s="46"/>
      <c r="BE619" s="46"/>
      <c r="BF619" s="46"/>
      <c r="BG619" s="46"/>
      <c r="BH619" s="46"/>
      <c r="BI619" s="46"/>
      <c r="BJ619" s="46"/>
      <c r="BK619" s="46"/>
      <c r="BL619" s="46"/>
      <c r="BM619" s="46"/>
      <c r="BN619" s="46"/>
      <c r="BO619" s="46"/>
      <c r="BP619" s="46"/>
      <c r="BQ619" s="46"/>
      <c r="BR619" s="46"/>
      <c r="BS619" s="46"/>
      <c r="BT619" s="46"/>
      <c r="BU619" s="46"/>
      <c r="BV619" s="46"/>
      <c r="BW619" s="46"/>
      <c r="BX619" s="46"/>
      <c r="BY619" s="46"/>
      <c r="BZ619" s="46"/>
      <c r="CA619" s="46"/>
      <c r="CB619" s="46"/>
      <c r="CC619" s="46"/>
      <c r="CD619" s="46"/>
      <c r="CE619" s="46"/>
      <c r="CF619" s="46"/>
      <c r="CG619" s="46"/>
      <c r="CH619" s="46"/>
      <c r="CI619" s="46"/>
      <c r="CJ619" s="46"/>
      <c r="CK619" s="46"/>
      <c r="CL619" s="46"/>
      <c r="CM619" s="46"/>
      <c r="CN619" s="46"/>
      <c r="CO619" s="46"/>
      <c r="CP619" s="46"/>
      <c r="CQ619" s="46"/>
      <c r="CR619" s="46"/>
      <c r="CS619" s="46"/>
    </row>
    <row r="620" spans="1:97" ht="15" customHeight="1" x14ac:dyDescent="0.2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  <c r="AG620" s="46"/>
      <c r="AH620" s="46"/>
      <c r="AI620" s="46"/>
      <c r="AJ620" s="46"/>
      <c r="AK620" s="46"/>
      <c r="AL620" s="46"/>
      <c r="AM620" s="46"/>
      <c r="AN620" s="46"/>
      <c r="AO620" s="46"/>
      <c r="AP620" s="46"/>
      <c r="AQ620" s="46"/>
      <c r="AR620" s="46"/>
      <c r="AS620" s="46"/>
      <c r="AT620" s="46"/>
      <c r="AU620" s="46"/>
      <c r="AV620" s="46"/>
      <c r="AW620" s="46"/>
      <c r="AX620" s="46"/>
      <c r="AY620" s="46"/>
      <c r="AZ620" s="46"/>
      <c r="BA620" s="46"/>
      <c r="BB620" s="46"/>
      <c r="BC620" s="46"/>
      <c r="BD620" s="46"/>
      <c r="BE620" s="46"/>
      <c r="BF620" s="46"/>
      <c r="BG620" s="46"/>
      <c r="BH620" s="46"/>
      <c r="BI620" s="46"/>
      <c r="BJ620" s="46"/>
      <c r="BK620" s="46"/>
      <c r="BL620" s="46"/>
      <c r="BM620" s="46"/>
      <c r="BN620" s="46"/>
      <c r="BO620" s="46"/>
      <c r="BP620" s="46"/>
      <c r="BQ620" s="46"/>
      <c r="BR620" s="46"/>
      <c r="BS620" s="46"/>
      <c r="BT620" s="46"/>
      <c r="BU620" s="46"/>
      <c r="BV620" s="46"/>
      <c r="BW620" s="46"/>
      <c r="BX620" s="46"/>
      <c r="BY620" s="46"/>
      <c r="BZ620" s="46"/>
      <c r="CA620" s="46"/>
      <c r="CB620" s="46"/>
      <c r="CC620" s="46"/>
      <c r="CD620" s="46"/>
      <c r="CE620" s="46"/>
      <c r="CF620" s="46"/>
      <c r="CG620" s="46"/>
      <c r="CH620" s="46"/>
      <c r="CI620" s="46"/>
      <c r="CJ620" s="46"/>
      <c r="CK620" s="46"/>
      <c r="CL620" s="46"/>
      <c r="CM620" s="46"/>
      <c r="CN620" s="46"/>
      <c r="CO620" s="46"/>
      <c r="CP620" s="46"/>
      <c r="CQ620" s="46"/>
      <c r="CR620" s="46"/>
      <c r="CS620" s="46"/>
    </row>
    <row r="621" spans="1:97" ht="15" customHeight="1" x14ac:dyDescent="0.2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  <c r="AG621" s="46"/>
      <c r="AH621" s="46"/>
      <c r="AI621" s="46"/>
      <c r="AJ621" s="46"/>
      <c r="AK621" s="46"/>
      <c r="AL621" s="46"/>
      <c r="AM621" s="46"/>
      <c r="AN621" s="46"/>
      <c r="AO621" s="46"/>
      <c r="AP621" s="46"/>
      <c r="AQ621" s="46"/>
      <c r="AR621" s="46"/>
      <c r="AS621" s="46"/>
      <c r="AT621" s="46"/>
      <c r="AU621" s="46"/>
      <c r="AV621" s="46"/>
      <c r="AW621" s="46"/>
      <c r="AX621" s="46"/>
      <c r="AY621" s="46"/>
      <c r="AZ621" s="46"/>
      <c r="BA621" s="46"/>
      <c r="BB621" s="46"/>
      <c r="BC621" s="46"/>
      <c r="BD621" s="46"/>
      <c r="BE621" s="46"/>
      <c r="BF621" s="46"/>
      <c r="BG621" s="46"/>
      <c r="BH621" s="46"/>
      <c r="BI621" s="46"/>
      <c r="BJ621" s="46"/>
      <c r="BK621" s="46"/>
      <c r="BL621" s="46"/>
      <c r="BM621" s="46"/>
      <c r="BN621" s="46"/>
      <c r="BO621" s="46"/>
      <c r="BP621" s="46"/>
      <c r="BQ621" s="46"/>
      <c r="BR621" s="46"/>
      <c r="BS621" s="46"/>
      <c r="BT621" s="46"/>
      <c r="BU621" s="46"/>
      <c r="BV621" s="46"/>
      <c r="BW621" s="46"/>
      <c r="BX621" s="46"/>
      <c r="BY621" s="46"/>
      <c r="BZ621" s="46"/>
      <c r="CA621" s="46"/>
      <c r="CB621" s="46"/>
      <c r="CC621" s="46"/>
      <c r="CD621" s="46"/>
      <c r="CE621" s="46"/>
      <c r="CF621" s="46"/>
      <c r="CG621" s="46"/>
      <c r="CH621" s="46"/>
      <c r="CI621" s="46"/>
      <c r="CJ621" s="46"/>
      <c r="CK621" s="46"/>
      <c r="CL621" s="46"/>
      <c r="CM621" s="46"/>
      <c r="CN621" s="46"/>
      <c r="CO621" s="46"/>
      <c r="CP621" s="46"/>
      <c r="CQ621" s="46"/>
      <c r="CR621" s="46"/>
      <c r="CS621" s="46"/>
    </row>
    <row r="622" spans="1:97" ht="15" customHeight="1" x14ac:dyDescent="0.2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  <c r="AG622" s="46"/>
      <c r="AH622" s="46"/>
      <c r="AI622" s="46"/>
      <c r="AJ622" s="46"/>
      <c r="AK622" s="46"/>
      <c r="AL622" s="46"/>
      <c r="AM622" s="46"/>
      <c r="AN622" s="46"/>
      <c r="AO622" s="46"/>
      <c r="AP622" s="46"/>
      <c r="AQ622" s="46"/>
      <c r="AR622" s="46"/>
      <c r="AS622" s="46"/>
      <c r="AT622" s="46"/>
      <c r="AU622" s="46"/>
      <c r="AV622" s="46"/>
      <c r="AW622" s="46"/>
      <c r="AX622" s="46"/>
      <c r="AY622" s="46"/>
      <c r="AZ622" s="46"/>
      <c r="BA622" s="46"/>
      <c r="BB622" s="46"/>
      <c r="BC622" s="46"/>
      <c r="BD622" s="46"/>
      <c r="BE622" s="46"/>
      <c r="BF622" s="46"/>
      <c r="BG622" s="46"/>
      <c r="BH622" s="46"/>
      <c r="BI622" s="46"/>
      <c r="BJ622" s="46"/>
      <c r="BK622" s="46"/>
      <c r="BL622" s="46"/>
      <c r="BM622" s="46"/>
      <c r="BN622" s="46"/>
      <c r="BO622" s="46"/>
      <c r="BP622" s="46"/>
      <c r="BQ622" s="46"/>
      <c r="BR622" s="46"/>
      <c r="BS622" s="46"/>
      <c r="BT622" s="46"/>
      <c r="BU622" s="46"/>
      <c r="BV622" s="46"/>
      <c r="BW622" s="46"/>
      <c r="BX622" s="46"/>
      <c r="BY622" s="46"/>
      <c r="BZ622" s="46"/>
      <c r="CA622" s="46"/>
      <c r="CB622" s="46"/>
      <c r="CC622" s="46"/>
      <c r="CD622" s="46"/>
      <c r="CE622" s="46"/>
      <c r="CF622" s="46"/>
      <c r="CG622" s="46"/>
      <c r="CH622" s="46"/>
      <c r="CI622" s="46"/>
      <c r="CJ622" s="46"/>
      <c r="CK622" s="46"/>
      <c r="CL622" s="46"/>
      <c r="CM622" s="46"/>
      <c r="CN622" s="46"/>
      <c r="CO622" s="46"/>
      <c r="CP622" s="46"/>
      <c r="CQ622" s="46"/>
      <c r="CR622" s="46"/>
      <c r="CS622" s="46"/>
    </row>
    <row r="623" spans="1:97" ht="15" customHeight="1" x14ac:dyDescent="0.2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6"/>
      <c r="AO623" s="46"/>
      <c r="AP623" s="46"/>
      <c r="AQ623" s="46"/>
      <c r="AR623" s="46"/>
      <c r="AS623" s="46"/>
      <c r="AT623" s="46"/>
      <c r="AU623" s="46"/>
      <c r="AV623" s="46"/>
      <c r="AW623" s="46"/>
      <c r="AX623" s="46"/>
      <c r="AY623" s="46"/>
      <c r="AZ623" s="46"/>
      <c r="BA623" s="46"/>
      <c r="BB623" s="46"/>
      <c r="BC623" s="46"/>
      <c r="BD623" s="46"/>
      <c r="BE623" s="46"/>
      <c r="BF623" s="46"/>
      <c r="BG623" s="46"/>
      <c r="BH623" s="46"/>
      <c r="BI623" s="46"/>
      <c r="BJ623" s="46"/>
      <c r="BK623" s="46"/>
      <c r="BL623" s="46"/>
      <c r="BM623" s="46"/>
      <c r="BN623" s="46"/>
      <c r="BO623" s="46"/>
      <c r="BP623" s="46"/>
      <c r="BQ623" s="46"/>
      <c r="BR623" s="46"/>
      <c r="BS623" s="46"/>
      <c r="BT623" s="46"/>
      <c r="BU623" s="46"/>
      <c r="BV623" s="46"/>
      <c r="BW623" s="46"/>
      <c r="BX623" s="46"/>
      <c r="BY623" s="46"/>
      <c r="BZ623" s="46"/>
      <c r="CA623" s="46"/>
      <c r="CB623" s="46"/>
      <c r="CC623" s="46"/>
      <c r="CD623" s="46"/>
      <c r="CE623" s="46"/>
      <c r="CF623" s="46"/>
      <c r="CG623" s="46"/>
      <c r="CH623" s="46"/>
      <c r="CI623" s="46"/>
      <c r="CJ623" s="46"/>
      <c r="CK623" s="46"/>
      <c r="CL623" s="46"/>
      <c r="CM623" s="46"/>
      <c r="CN623" s="46"/>
      <c r="CO623" s="46"/>
      <c r="CP623" s="46"/>
      <c r="CQ623" s="46"/>
      <c r="CR623" s="46"/>
      <c r="CS623" s="46"/>
    </row>
    <row r="624" spans="1:97" ht="15" customHeight="1" x14ac:dyDescent="0.2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  <c r="AG624" s="46"/>
      <c r="AH624" s="46"/>
      <c r="AI624" s="46"/>
      <c r="AJ624" s="46"/>
      <c r="AK624" s="46"/>
      <c r="AL624" s="46"/>
      <c r="AM624" s="46"/>
      <c r="AN624" s="46"/>
      <c r="AO624" s="46"/>
      <c r="AP624" s="46"/>
      <c r="AQ624" s="46"/>
      <c r="AR624" s="46"/>
      <c r="AS624" s="46"/>
      <c r="AT624" s="46"/>
      <c r="AU624" s="46"/>
      <c r="AV624" s="46"/>
      <c r="AW624" s="46"/>
      <c r="AX624" s="46"/>
      <c r="AY624" s="46"/>
      <c r="AZ624" s="46"/>
      <c r="BA624" s="46"/>
      <c r="BB624" s="46"/>
      <c r="BC624" s="46"/>
      <c r="BD624" s="46"/>
      <c r="BE624" s="46"/>
      <c r="BF624" s="46"/>
      <c r="BG624" s="46"/>
      <c r="BH624" s="46"/>
      <c r="BI624" s="46"/>
      <c r="BJ624" s="46"/>
      <c r="BK624" s="46"/>
      <c r="BL624" s="46"/>
      <c r="BM624" s="46"/>
      <c r="BN624" s="46"/>
      <c r="BO624" s="46"/>
      <c r="BP624" s="46"/>
      <c r="BQ624" s="46"/>
      <c r="BR624" s="46"/>
      <c r="BS624" s="46"/>
      <c r="BT624" s="46"/>
      <c r="BU624" s="46"/>
      <c r="BV624" s="46"/>
      <c r="BW624" s="46"/>
      <c r="BX624" s="46"/>
      <c r="BY624" s="46"/>
      <c r="BZ624" s="46"/>
      <c r="CA624" s="46"/>
      <c r="CB624" s="46"/>
      <c r="CC624" s="46"/>
      <c r="CD624" s="46"/>
      <c r="CE624" s="46"/>
      <c r="CF624" s="46"/>
      <c r="CG624" s="46"/>
      <c r="CH624" s="46"/>
      <c r="CI624" s="46"/>
      <c r="CJ624" s="46"/>
      <c r="CK624" s="46"/>
      <c r="CL624" s="46"/>
      <c r="CM624" s="46"/>
      <c r="CN624" s="46"/>
      <c r="CO624" s="46"/>
      <c r="CP624" s="46"/>
      <c r="CQ624" s="46"/>
      <c r="CR624" s="46"/>
      <c r="CS624" s="46"/>
    </row>
    <row r="625" spans="1:97" ht="15" customHeight="1" x14ac:dyDescent="0.2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  <c r="AG625" s="46"/>
      <c r="AH625" s="46"/>
      <c r="AI625" s="46"/>
      <c r="AJ625" s="46"/>
      <c r="AK625" s="46"/>
      <c r="AL625" s="46"/>
      <c r="AM625" s="46"/>
      <c r="AN625" s="46"/>
      <c r="AO625" s="46"/>
      <c r="AP625" s="46"/>
      <c r="AQ625" s="46"/>
      <c r="AR625" s="46"/>
      <c r="AS625" s="46"/>
      <c r="AT625" s="46"/>
      <c r="AU625" s="46"/>
      <c r="AV625" s="46"/>
      <c r="AW625" s="46"/>
      <c r="AX625" s="46"/>
      <c r="AY625" s="46"/>
      <c r="AZ625" s="46"/>
      <c r="BA625" s="46"/>
      <c r="BB625" s="46"/>
      <c r="BC625" s="46"/>
      <c r="BD625" s="46"/>
      <c r="BE625" s="46"/>
      <c r="BF625" s="46"/>
      <c r="BG625" s="46"/>
      <c r="BH625" s="46"/>
      <c r="BI625" s="46"/>
      <c r="BJ625" s="46"/>
      <c r="BK625" s="46"/>
      <c r="BL625" s="46"/>
      <c r="BM625" s="46"/>
      <c r="BN625" s="46"/>
      <c r="BO625" s="46"/>
      <c r="BP625" s="46"/>
      <c r="BQ625" s="46"/>
      <c r="BR625" s="46"/>
      <c r="BS625" s="46"/>
      <c r="BT625" s="46"/>
      <c r="BU625" s="46"/>
      <c r="BV625" s="46"/>
      <c r="BW625" s="46"/>
      <c r="BX625" s="46"/>
      <c r="BY625" s="46"/>
      <c r="BZ625" s="46"/>
      <c r="CA625" s="46"/>
      <c r="CB625" s="46"/>
      <c r="CC625" s="46"/>
      <c r="CD625" s="46"/>
      <c r="CE625" s="46"/>
      <c r="CF625" s="46"/>
      <c r="CG625" s="46"/>
      <c r="CH625" s="46"/>
      <c r="CI625" s="46"/>
      <c r="CJ625" s="46"/>
      <c r="CK625" s="46"/>
      <c r="CL625" s="46"/>
      <c r="CM625" s="46"/>
      <c r="CN625" s="46"/>
      <c r="CO625" s="46"/>
      <c r="CP625" s="46"/>
      <c r="CQ625" s="46"/>
      <c r="CR625" s="46"/>
      <c r="CS625" s="46"/>
    </row>
    <row r="626" spans="1:97" ht="15" customHeight="1" x14ac:dyDescent="0.2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6"/>
      <c r="BI626" s="46"/>
      <c r="BJ626" s="46"/>
      <c r="BK626" s="46"/>
      <c r="BL626" s="46"/>
      <c r="BM626" s="46"/>
      <c r="BN626" s="46"/>
      <c r="BO626" s="46"/>
      <c r="BP626" s="46"/>
      <c r="BQ626" s="46"/>
      <c r="BR626" s="46"/>
      <c r="BS626" s="46"/>
      <c r="BT626" s="46"/>
      <c r="BU626" s="46"/>
      <c r="BV626" s="46"/>
      <c r="BW626" s="46"/>
      <c r="BX626" s="46"/>
      <c r="BY626" s="46"/>
      <c r="BZ626" s="46"/>
      <c r="CA626" s="46"/>
      <c r="CB626" s="46"/>
      <c r="CC626" s="46"/>
      <c r="CD626" s="46"/>
      <c r="CE626" s="46"/>
      <c r="CF626" s="46"/>
      <c r="CG626" s="46"/>
      <c r="CH626" s="46"/>
      <c r="CI626" s="46"/>
      <c r="CJ626" s="46"/>
      <c r="CK626" s="46"/>
      <c r="CL626" s="46"/>
      <c r="CM626" s="46"/>
      <c r="CN626" s="46"/>
      <c r="CO626" s="46"/>
      <c r="CP626" s="46"/>
      <c r="CQ626" s="46"/>
      <c r="CR626" s="46"/>
      <c r="CS626" s="46"/>
    </row>
    <row r="627" spans="1:97" ht="15" customHeight="1" x14ac:dyDescent="0.2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  <c r="AG627" s="46"/>
      <c r="AH627" s="46"/>
      <c r="AI627" s="46"/>
      <c r="AJ627" s="46"/>
      <c r="AK627" s="46"/>
      <c r="AL627" s="46"/>
      <c r="AM627" s="46"/>
      <c r="AN627" s="46"/>
      <c r="AO627" s="46"/>
      <c r="AP627" s="46"/>
      <c r="AQ627" s="46"/>
      <c r="AR627" s="46"/>
      <c r="AS627" s="46"/>
      <c r="AT627" s="46"/>
      <c r="AU627" s="46"/>
      <c r="AV627" s="46"/>
      <c r="AW627" s="46"/>
      <c r="AX627" s="46"/>
      <c r="AY627" s="46"/>
      <c r="AZ627" s="46"/>
      <c r="BA627" s="46"/>
      <c r="BB627" s="46"/>
      <c r="BC627" s="46"/>
      <c r="BD627" s="46"/>
      <c r="BE627" s="46"/>
      <c r="BF627" s="46"/>
      <c r="BG627" s="46"/>
      <c r="BH627" s="46"/>
      <c r="BI627" s="46"/>
      <c r="BJ627" s="46"/>
      <c r="BK627" s="46"/>
      <c r="BL627" s="46"/>
      <c r="BM627" s="46"/>
      <c r="BN627" s="46"/>
      <c r="BO627" s="46"/>
      <c r="BP627" s="46"/>
      <c r="BQ627" s="46"/>
      <c r="BR627" s="46"/>
      <c r="BS627" s="46"/>
      <c r="BT627" s="46"/>
      <c r="BU627" s="46"/>
      <c r="BV627" s="46"/>
      <c r="BW627" s="46"/>
      <c r="BX627" s="46"/>
      <c r="BY627" s="46"/>
      <c r="BZ627" s="46"/>
      <c r="CA627" s="46"/>
      <c r="CB627" s="46"/>
      <c r="CC627" s="46"/>
      <c r="CD627" s="46"/>
      <c r="CE627" s="46"/>
      <c r="CF627" s="46"/>
      <c r="CG627" s="46"/>
      <c r="CH627" s="46"/>
      <c r="CI627" s="46"/>
      <c r="CJ627" s="46"/>
      <c r="CK627" s="46"/>
      <c r="CL627" s="46"/>
      <c r="CM627" s="46"/>
      <c r="CN627" s="46"/>
      <c r="CO627" s="46"/>
      <c r="CP627" s="46"/>
      <c r="CQ627" s="46"/>
      <c r="CR627" s="46"/>
      <c r="CS627" s="46"/>
    </row>
    <row r="628" spans="1:97" ht="15" customHeight="1" x14ac:dyDescent="0.2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  <c r="AG628" s="46"/>
      <c r="AH628" s="46"/>
      <c r="AI628" s="46"/>
      <c r="AJ628" s="46"/>
      <c r="AK628" s="46"/>
      <c r="AL628" s="46"/>
      <c r="AM628" s="46"/>
      <c r="AN628" s="46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  <c r="AY628" s="46"/>
      <c r="AZ628" s="46"/>
      <c r="BA628" s="46"/>
      <c r="BB628" s="46"/>
      <c r="BC628" s="46"/>
      <c r="BD628" s="46"/>
      <c r="BE628" s="46"/>
      <c r="BF628" s="46"/>
      <c r="BG628" s="46"/>
      <c r="BH628" s="46"/>
      <c r="BI628" s="46"/>
      <c r="BJ628" s="46"/>
      <c r="BK628" s="46"/>
      <c r="BL628" s="46"/>
      <c r="BM628" s="46"/>
      <c r="BN628" s="46"/>
      <c r="BO628" s="46"/>
      <c r="BP628" s="46"/>
      <c r="BQ628" s="46"/>
      <c r="BR628" s="46"/>
      <c r="BS628" s="46"/>
      <c r="BT628" s="46"/>
      <c r="BU628" s="46"/>
      <c r="BV628" s="46"/>
      <c r="BW628" s="46"/>
      <c r="BX628" s="46"/>
      <c r="BY628" s="46"/>
      <c r="BZ628" s="46"/>
      <c r="CA628" s="46"/>
      <c r="CB628" s="46"/>
      <c r="CC628" s="46"/>
      <c r="CD628" s="46"/>
      <c r="CE628" s="46"/>
      <c r="CF628" s="46"/>
      <c r="CG628" s="46"/>
      <c r="CH628" s="46"/>
      <c r="CI628" s="46"/>
      <c r="CJ628" s="46"/>
      <c r="CK628" s="46"/>
      <c r="CL628" s="46"/>
      <c r="CM628" s="46"/>
      <c r="CN628" s="46"/>
      <c r="CO628" s="46"/>
      <c r="CP628" s="46"/>
      <c r="CQ628" s="46"/>
      <c r="CR628" s="46"/>
      <c r="CS628" s="46"/>
    </row>
    <row r="629" spans="1:97" ht="15" customHeight="1" x14ac:dyDescent="0.2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  <c r="AG629" s="46"/>
      <c r="AH629" s="46"/>
      <c r="AI629" s="46"/>
      <c r="AJ629" s="46"/>
      <c r="AK629" s="46"/>
      <c r="AL629" s="46"/>
      <c r="AM629" s="46"/>
      <c r="AN629" s="46"/>
      <c r="AO629" s="46"/>
      <c r="AP629" s="46"/>
      <c r="AQ629" s="46"/>
      <c r="AR629" s="46"/>
      <c r="AS629" s="46"/>
      <c r="AT629" s="46"/>
      <c r="AU629" s="46"/>
      <c r="AV629" s="46"/>
      <c r="AW629" s="46"/>
      <c r="AX629" s="46"/>
      <c r="AY629" s="46"/>
      <c r="AZ629" s="46"/>
      <c r="BA629" s="46"/>
      <c r="BB629" s="46"/>
      <c r="BC629" s="46"/>
      <c r="BD629" s="46"/>
      <c r="BE629" s="46"/>
      <c r="BF629" s="46"/>
      <c r="BG629" s="46"/>
      <c r="BH629" s="46"/>
      <c r="BI629" s="46"/>
      <c r="BJ629" s="46"/>
      <c r="BK629" s="46"/>
      <c r="BL629" s="46"/>
      <c r="BM629" s="46"/>
      <c r="BN629" s="46"/>
      <c r="BO629" s="46"/>
      <c r="BP629" s="46"/>
      <c r="BQ629" s="46"/>
      <c r="BR629" s="46"/>
      <c r="BS629" s="46"/>
      <c r="BT629" s="46"/>
      <c r="BU629" s="46"/>
      <c r="BV629" s="46"/>
      <c r="BW629" s="46"/>
      <c r="BX629" s="46"/>
      <c r="BY629" s="46"/>
      <c r="BZ629" s="46"/>
      <c r="CA629" s="46"/>
      <c r="CB629" s="46"/>
      <c r="CC629" s="46"/>
      <c r="CD629" s="46"/>
      <c r="CE629" s="46"/>
      <c r="CF629" s="46"/>
      <c r="CG629" s="46"/>
      <c r="CH629" s="46"/>
      <c r="CI629" s="46"/>
      <c r="CJ629" s="46"/>
      <c r="CK629" s="46"/>
      <c r="CL629" s="46"/>
      <c r="CM629" s="46"/>
      <c r="CN629" s="46"/>
      <c r="CO629" s="46"/>
      <c r="CP629" s="46"/>
      <c r="CQ629" s="46"/>
      <c r="CR629" s="46"/>
      <c r="CS629" s="46"/>
    </row>
    <row r="630" spans="1:97" ht="15" customHeight="1" x14ac:dyDescent="0.2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J630" s="46"/>
      <c r="AK630" s="46"/>
      <c r="AL630" s="46"/>
      <c r="AM630" s="46"/>
      <c r="AN630" s="46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  <c r="AY630" s="46"/>
      <c r="AZ630" s="46"/>
      <c r="BA630" s="46"/>
      <c r="BB630" s="46"/>
      <c r="BC630" s="46"/>
      <c r="BD630" s="46"/>
      <c r="BE630" s="46"/>
      <c r="BF630" s="46"/>
      <c r="BG630" s="46"/>
      <c r="BH630" s="46"/>
      <c r="BI630" s="46"/>
      <c r="BJ630" s="46"/>
      <c r="BK630" s="46"/>
      <c r="BL630" s="46"/>
      <c r="BM630" s="46"/>
      <c r="BN630" s="46"/>
      <c r="BO630" s="46"/>
      <c r="BP630" s="46"/>
      <c r="BQ630" s="46"/>
      <c r="BR630" s="46"/>
      <c r="BS630" s="46"/>
      <c r="BT630" s="46"/>
      <c r="BU630" s="46"/>
      <c r="BV630" s="46"/>
      <c r="BW630" s="46"/>
      <c r="BX630" s="46"/>
      <c r="BY630" s="46"/>
      <c r="BZ630" s="46"/>
      <c r="CA630" s="46"/>
      <c r="CB630" s="46"/>
      <c r="CC630" s="46"/>
      <c r="CD630" s="46"/>
      <c r="CE630" s="46"/>
      <c r="CF630" s="46"/>
      <c r="CG630" s="46"/>
      <c r="CH630" s="46"/>
      <c r="CI630" s="46"/>
      <c r="CJ630" s="46"/>
      <c r="CK630" s="46"/>
      <c r="CL630" s="46"/>
      <c r="CM630" s="46"/>
      <c r="CN630" s="46"/>
      <c r="CO630" s="46"/>
      <c r="CP630" s="46"/>
      <c r="CQ630" s="46"/>
      <c r="CR630" s="46"/>
      <c r="CS630" s="46"/>
    </row>
    <row r="631" spans="1:97" ht="15" customHeight="1" x14ac:dyDescent="0.2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J631" s="46"/>
      <c r="AK631" s="46"/>
      <c r="AL631" s="46"/>
      <c r="AM631" s="46"/>
      <c r="AN631" s="46"/>
      <c r="AO631" s="46"/>
      <c r="AP631" s="46"/>
      <c r="AQ631" s="46"/>
      <c r="AR631" s="46"/>
      <c r="AS631" s="46"/>
      <c r="AT631" s="46"/>
      <c r="AU631" s="46"/>
      <c r="AV631" s="46"/>
      <c r="AW631" s="46"/>
      <c r="AX631" s="46"/>
      <c r="AY631" s="46"/>
      <c r="AZ631" s="46"/>
      <c r="BA631" s="46"/>
      <c r="BB631" s="46"/>
      <c r="BC631" s="46"/>
      <c r="BD631" s="46"/>
      <c r="BE631" s="46"/>
      <c r="BF631" s="46"/>
      <c r="BG631" s="46"/>
      <c r="BH631" s="46"/>
      <c r="BI631" s="46"/>
      <c r="BJ631" s="46"/>
      <c r="BK631" s="46"/>
      <c r="BL631" s="46"/>
      <c r="BM631" s="46"/>
      <c r="BN631" s="46"/>
      <c r="BO631" s="46"/>
      <c r="BP631" s="46"/>
      <c r="BQ631" s="46"/>
      <c r="BR631" s="46"/>
      <c r="BS631" s="46"/>
      <c r="BT631" s="46"/>
      <c r="BU631" s="46"/>
      <c r="BV631" s="46"/>
      <c r="BW631" s="46"/>
      <c r="BX631" s="46"/>
      <c r="BY631" s="46"/>
      <c r="BZ631" s="46"/>
      <c r="CA631" s="46"/>
      <c r="CB631" s="46"/>
      <c r="CC631" s="46"/>
      <c r="CD631" s="46"/>
      <c r="CE631" s="46"/>
      <c r="CF631" s="46"/>
      <c r="CG631" s="46"/>
      <c r="CH631" s="46"/>
      <c r="CI631" s="46"/>
      <c r="CJ631" s="46"/>
      <c r="CK631" s="46"/>
      <c r="CL631" s="46"/>
      <c r="CM631" s="46"/>
      <c r="CN631" s="46"/>
      <c r="CO631" s="46"/>
      <c r="CP631" s="46"/>
      <c r="CQ631" s="46"/>
      <c r="CR631" s="46"/>
      <c r="CS631" s="46"/>
    </row>
    <row r="632" spans="1:97" ht="15" customHeight="1" x14ac:dyDescent="0.2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  <c r="AO632" s="46"/>
      <c r="AP632" s="46"/>
      <c r="AQ632" s="46"/>
      <c r="AR632" s="46"/>
      <c r="AS632" s="46"/>
      <c r="AT632" s="46"/>
      <c r="AU632" s="46"/>
      <c r="AV632" s="46"/>
      <c r="AW632" s="46"/>
      <c r="AX632" s="46"/>
      <c r="AY632" s="46"/>
      <c r="AZ632" s="46"/>
      <c r="BA632" s="46"/>
      <c r="BB632" s="46"/>
      <c r="BC632" s="46"/>
      <c r="BD632" s="46"/>
      <c r="BE632" s="46"/>
      <c r="BF632" s="46"/>
      <c r="BG632" s="46"/>
      <c r="BH632" s="46"/>
      <c r="BI632" s="46"/>
      <c r="BJ632" s="46"/>
      <c r="BK632" s="46"/>
      <c r="BL632" s="46"/>
      <c r="BM632" s="46"/>
      <c r="BN632" s="46"/>
      <c r="BO632" s="46"/>
      <c r="BP632" s="46"/>
      <c r="BQ632" s="46"/>
      <c r="BR632" s="46"/>
      <c r="BS632" s="46"/>
      <c r="BT632" s="46"/>
      <c r="BU632" s="46"/>
      <c r="BV632" s="46"/>
      <c r="BW632" s="46"/>
      <c r="BX632" s="46"/>
      <c r="BY632" s="46"/>
      <c r="BZ632" s="46"/>
      <c r="CA632" s="46"/>
      <c r="CB632" s="46"/>
      <c r="CC632" s="46"/>
      <c r="CD632" s="46"/>
      <c r="CE632" s="46"/>
      <c r="CF632" s="46"/>
      <c r="CG632" s="46"/>
      <c r="CH632" s="46"/>
      <c r="CI632" s="46"/>
      <c r="CJ632" s="46"/>
      <c r="CK632" s="46"/>
      <c r="CL632" s="46"/>
      <c r="CM632" s="46"/>
      <c r="CN632" s="46"/>
      <c r="CO632" s="46"/>
      <c r="CP632" s="46"/>
      <c r="CQ632" s="46"/>
      <c r="CR632" s="46"/>
      <c r="CS632" s="46"/>
    </row>
    <row r="633" spans="1:97" ht="15" customHeight="1" x14ac:dyDescent="0.2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  <c r="AG633" s="46"/>
      <c r="AH633" s="46"/>
      <c r="AI633" s="46"/>
      <c r="AJ633" s="46"/>
      <c r="AK633" s="46"/>
      <c r="AL633" s="46"/>
      <c r="AM633" s="46"/>
      <c r="AN633" s="46"/>
      <c r="AO633" s="46"/>
      <c r="AP633" s="46"/>
      <c r="AQ633" s="46"/>
      <c r="AR633" s="46"/>
      <c r="AS633" s="46"/>
      <c r="AT633" s="46"/>
      <c r="AU633" s="46"/>
      <c r="AV633" s="46"/>
      <c r="AW633" s="46"/>
      <c r="AX633" s="46"/>
      <c r="AY633" s="46"/>
      <c r="AZ633" s="46"/>
      <c r="BA633" s="46"/>
      <c r="BB633" s="46"/>
      <c r="BC633" s="46"/>
      <c r="BD633" s="46"/>
      <c r="BE633" s="46"/>
      <c r="BF633" s="46"/>
      <c r="BG633" s="46"/>
      <c r="BH633" s="46"/>
      <c r="BI633" s="46"/>
      <c r="BJ633" s="46"/>
      <c r="BK633" s="46"/>
      <c r="BL633" s="46"/>
      <c r="BM633" s="46"/>
      <c r="BN633" s="46"/>
      <c r="BO633" s="46"/>
      <c r="BP633" s="46"/>
      <c r="BQ633" s="46"/>
      <c r="BR633" s="46"/>
      <c r="BS633" s="46"/>
      <c r="BT633" s="46"/>
      <c r="BU633" s="46"/>
      <c r="BV633" s="46"/>
      <c r="BW633" s="46"/>
      <c r="BX633" s="46"/>
      <c r="BY633" s="46"/>
      <c r="BZ633" s="46"/>
      <c r="CA633" s="46"/>
      <c r="CB633" s="46"/>
      <c r="CC633" s="46"/>
      <c r="CD633" s="46"/>
      <c r="CE633" s="46"/>
      <c r="CF633" s="46"/>
      <c r="CG633" s="46"/>
      <c r="CH633" s="46"/>
      <c r="CI633" s="46"/>
      <c r="CJ633" s="46"/>
      <c r="CK633" s="46"/>
      <c r="CL633" s="46"/>
      <c r="CM633" s="46"/>
      <c r="CN633" s="46"/>
      <c r="CO633" s="46"/>
      <c r="CP633" s="46"/>
      <c r="CQ633" s="46"/>
      <c r="CR633" s="46"/>
      <c r="CS633" s="46"/>
    </row>
    <row r="634" spans="1:97" ht="15" customHeight="1" x14ac:dyDescent="0.2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  <c r="AG634" s="46"/>
      <c r="AH634" s="46"/>
      <c r="AI634" s="46"/>
      <c r="AJ634" s="46"/>
      <c r="AK634" s="46"/>
      <c r="AL634" s="46"/>
      <c r="AM634" s="46"/>
      <c r="AN634" s="46"/>
      <c r="AO634" s="46"/>
      <c r="AP634" s="46"/>
      <c r="AQ634" s="46"/>
      <c r="AR634" s="46"/>
      <c r="AS634" s="46"/>
      <c r="AT634" s="46"/>
      <c r="AU634" s="46"/>
      <c r="AV634" s="46"/>
      <c r="AW634" s="46"/>
      <c r="AX634" s="46"/>
      <c r="AY634" s="46"/>
      <c r="AZ634" s="46"/>
      <c r="BA634" s="46"/>
      <c r="BB634" s="46"/>
      <c r="BC634" s="46"/>
      <c r="BD634" s="46"/>
      <c r="BE634" s="46"/>
      <c r="BF634" s="46"/>
      <c r="BG634" s="46"/>
      <c r="BH634" s="46"/>
      <c r="BI634" s="46"/>
      <c r="BJ634" s="46"/>
      <c r="BK634" s="46"/>
      <c r="BL634" s="46"/>
      <c r="BM634" s="46"/>
      <c r="BN634" s="46"/>
      <c r="BO634" s="46"/>
      <c r="BP634" s="46"/>
      <c r="BQ634" s="46"/>
      <c r="BR634" s="46"/>
      <c r="BS634" s="46"/>
      <c r="BT634" s="46"/>
      <c r="BU634" s="46"/>
      <c r="BV634" s="46"/>
      <c r="BW634" s="46"/>
      <c r="BX634" s="46"/>
      <c r="BY634" s="46"/>
      <c r="BZ634" s="46"/>
      <c r="CA634" s="46"/>
      <c r="CB634" s="46"/>
      <c r="CC634" s="46"/>
      <c r="CD634" s="46"/>
      <c r="CE634" s="46"/>
      <c r="CF634" s="46"/>
      <c r="CG634" s="46"/>
      <c r="CH634" s="46"/>
      <c r="CI634" s="46"/>
      <c r="CJ634" s="46"/>
      <c r="CK634" s="46"/>
      <c r="CL634" s="46"/>
      <c r="CM634" s="46"/>
      <c r="CN634" s="46"/>
      <c r="CO634" s="46"/>
      <c r="CP634" s="46"/>
      <c r="CQ634" s="46"/>
      <c r="CR634" s="46"/>
      <c r="CS634" s="46"/>
    </row>
    <row r="635" spans="1:97" ht="15" customHeight="1" x14ac:dyDescent="0.2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  <c r="AO635" s="46"/>
      <c r="AP635" s="46"/>
      <c r="AQ635" s="46"/>
      <c r="AR635" s="46"/>
      <c r="AS635" s="46"/>
      <c r="AT635" s="46"/>
      <c r="AU635" s="46"/>
      <c r="AV635" s="46"/>
      <c r="AW635" s="46"/>
      <c r="AX635" s="46"/>
      <c r="AY635" s="46"/>
      <c r="AZ635" s="46"/>
      <c r="BA635" s="46"/>
      <c r="BB635" s="46"/>
      <c r="BC635" s="46"/>
      <c r="BD635" s="46"/>
      <c r="BE635" s="46"/>
      <c r="BF635" s="46"/>
      <c r="BG635" s="46"/>
      <c r="BH635" s="46"/>
      <c r="BI635" s="46"/>
      <c r="BJ635" s="46"/>
      <c r="BK635" s="46"/>
      <c r="BL635" s="46"/>
      <c r="BM635" s="46"/>
      <c r="BN635" s="46"/>
      <c r="BO635" s="46"/>
      <c r="BP635" s="46"/>
      <c r="BQ635" s="46"/>
      <c r="BR635" s="46"/>
      <c r="BS635" s="46"/>
      <c r="BT635" s="46"/>
      <c r="BU635" s="46"/>
      <c r="BV635" s="46"/>
      <c r="BW635" s="46"/>
      <c r="BX635" s="46"/>
      <c r="BY635" s="46"/>
      <c r="BZ635" s="46"/>
      <c r="CA635" s="46"/>
      <c r="CB635" s="46"/>
      <c r="CC635" s="46"/>
      <c r="CD635" s="46"/>
      <c r="CE635" s="46"/>
      <c r="CF635" s="46"/>
      <c r="CG635" s="46"/>
      <c r="CH635" s="46"/>
      <c r="CI635" s="46"/>
      <c r="CJ635" s="46"/>
      <c r="CK635" s="46"/>
      <c r="CL635" s="46"/>
      <c r="CM635" s="46"/>
      <c r="CN635" s="46"/>
      <c r="CO635" s="46"/>
      <c r="CP635" s="46"/>
      <c r="CQ635" s="46"/>
      <c r="CR635" s="46"/>
      <c r="CS635" s="46"/>
    </row>
    <row r="636" spans="1:97" ht="15" customHeight="1" x14ac:dyDescent="0.2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  <c r="BB636" s="46"/>
      <c r="BC636" s="46"/>
      <c r="BD636" s="46"/>
      <c r="BE636" s="46"/>
      <c r="BF636" s="46"/>
      <c r="BG636" s="46"/>
      <c r="BH636" s="46"/>
      <c r="BI636" s="46"/>
      <c r="BJ636" s="46"/>
      <c r="BK636" s="46"/>
      <c r="BL636" s="46"/>
      <c r="BM636" s="46"/>
      <c r="BN636" s="46"/>
      <c r="BO636" s="46"/>
      <c r="BP636" s="46"/>
      <c r="BQ636" s="46"/>
      <c r="BR636" s="46"/>
      <c r="BS636" s="46"/>
      <c r="BT636" s="46"/>
      <c r="BU636" s="46"/>
      <c r="BV636" s="46"/>
      <c r="BW636" s="46"/>
      <c r="BX636" s="46"/>
      <c r="BY636" s="46"/>
      <c r="BZ636" s="46"/>
      <c r="CA636" s="46"/>
      <c r="CB636" s="46"/>
      <c r="CC636" s="46"/>
      <c r="CD636" s="46"/>
      <c r="CE636" s="46"/>
      <c r="CF636" s="46"/>
      <c r="CG636" s="46"/>
      <c r="CH636" s="46"/>
      <c r="CI636" s="46"/>
      <c r="CJ636" s="46"/>
      <c r="CK636" s="46"/>
      <c r="CL636" s="46"/>
      <c r="CM636" s="46"/>
      <c r="CN636" s="46"/>
      <c r="CO636" s="46"/>
      <c r="CP636" s="46"/>
      <c r="CQ636" s="46"/>
      <c r="CR636" s="46"/>
      <c r="CS636" s="46"/>
    </row>
    <row r="637" spans="1:97" ht="15" customHeight="1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  <c r="AG637" s="46"/>
      <c r="AH637" s="46"/>
      <c r="AI637" s="46"/>
      <c r="AJ637" s="46"/>
      <c r="AK637" s="46"/>
      <c r="AL637" s="46"/>
      <c r="AM637" s="46"/>
      <c r="AN637" s="46"/>
      <c r="AO637" s="46"/>
      <c r="AP637" s="46"/>
      <c r="AQ637" s="46"/>
      <c r="AR637" s="46"/>
      <c r="AS637" s="46"/>
      <c r="AT637" s="46"/>
      <c r="AU637" s="46"/>
      <c r="AV637" s="46"/>
      <c r="AW637" s="46"/>
      <c r="AX637" s="46"/>
      <c r="AY637" s="46"/>
      <c r="AZ637" s="46"/>
      <c r="BA637" s="46"/>
      <c r="BB637" s="46"/>
      <c r="BC637" s="46"/>
      <c r="BD637" s="46"/>
      <c r="BE637" s="46"/>
      <c r="BF637" s="46"/>
      <c r="BG637" s="46"/>
      <c r="BH637" s="46"/>
      <c r="BI637" s="46"/>
      <c r="BJ637" s="46"/>
      <c r="BK637" s="46"/>
      <c r="BL637" s="46"/>
      <c r="BM637" s="46"/>
      <c r="BN637" s="46"/>
      <c r="BO637" s="46"/>
      <c r="BP637" s="46"/>
      <c r="BQ637" s="46"/>
      <c r="BR637" s="46"/>
      <c r="BS637" s="46"/>
      <c r="BT637" s="46"/>
      <c r="BU637" s="46"/>
      <c r="BV637" s="46"/>
      <c r="BW637" s="46"/>
      <c r="BX637" s="46"/>
      <c r="BY637" s="46"/>
      <c r="BZ637" s="46"/>
      <c r="CA637" s="46"/>
      <c r="CB637" s="46"/>
      <c r="CC637" s="46"/>
      <c r="CD637" s="46"/>
      <c r="CE637" s="46"/>
      <c r="CF637" s="46"/>
      <c r="CG637" s="46"/>
      <c r="CH637" s="46"/>
      <c r="CI637" s="46"/>
      <c r="CJ637" s="46"/>
      <c r="CK637" s="46"/>
      <c r="CL637" s="46"/>
      <c r="CM637" s="46"/>
      <c r="CN637" s="46"/>
      <c r="CO637" s="46"/>
      <c r="CP637" s="46"/>
      <c r="CQ637" s="46"/>
      <c r="CR637" s="46"/>
      <c r="CS637" s="46"/>
    </row>
    <row r="638" spans="1:97" ht="15" customHeight="1" x14ac:dyDescent="0.2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  <c r="AG638" s="46"/>
      <c r="AH638" s="46"/>
      <c r="AI638" s="46"/>
      <c r="AJ638" s="46"/>
      <c r="AK638" s="46"/>
      <c r="AL638" s="46"/>
      <c r="AM638" s="46"/>
      <c r="AN638" s="46"/>
      <c r="AO638" s="46"/>
      <c r="AP638" s="46"/>
      <c r="AQ638" s="46"/>
      <c r="AR638" s="46"/>
      <c r="AS638" s="46"/>
      <c r="AT638" s="46"/>
      <c r="AU638" s="46"/>
      <c r="AV638" s="46"/>
      <c r="AW638" s="46"/>
      <c r="AX638" s="46"/>
      <c r="AY638" s="46"/>
      <c r="AZ638" s="46"/>
      <c r="BA638" s="46"/>
      <c r="BB638" s="46"/>
      <c r="BC638" s="46"/>
      <c r="BD638" s="46"/>
      <c r="BE638" s="46"/>
      <c r="BF638" s="46"/>
      <c r="BG638" s="46"/>
      <c r="BH638" s="46"/>
      <c r="BI638" s="46"/>
      <c r="BJ638" s="46"/>
      <c r="BK638" s="46"/>
      <c r="BL638" s="46"/>
      <c r="BM638" s="46"/>
      <c r="BN638" s="46"/>
      <c r="BO638" s="46"/>
      <c r="BP638" s="46"/>
      <c r="BQ638" s="46"/>
      <c r="BR638" s="46"/>
      <c r="BS638" s="46"/>
      <c r="BT638" s="46"/>
      <c r="BU638" s="46"/>
      <c r="BV638" s="46"/>
      <c r="BW638" s="46"/>
      <c r="BX638" s="46"/>
      <c r="BY638" s="46"/>
      <c r="BZ638" s="46"/>
      <c r="CA638" s="46"/>
      <c r="CB638" s="46"/>
      <c r="CC638" s="46"/>
      <c r="CD638" s="46"/>
      <c r="CE638" s="46"/>
      <c r="CF638" s="46"/>
      <c r="CG638" s="46"/>
      <c r="CH638" s="46"/>
      <c r="CI638" s="46"/>
      <c r="CJ638" s="46"/>
      <c r="CK638" s="46"/>
      <c r="CL638" s="46"/>
      <c r="CM638" s="46"/>
      <c r="CN638" s="46"/>
      <c r="CO638" s="46"/>
      <c r="CP638" s="46"/>
      <c r="CQ638" s="46"/>
      <c r="CR638" s="46"/>
      <c r="CS638" s="46"/>
    </row>
    <row r="639" spans="1:97" ht="15" customHeight="1" x14ac:dyDescent="0.2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  <c r="AG639" s="46"/>
      <c r="AH639" s="46"/>
      <c r="AI639" s="46"/>
      <c r="AJ639" s="46"/>
      <c r="AK639" s="46"/>
      <c r="AL639" s="46"/>
      <c r="AM639" s="46"/>
      <c r="AN639" s="46"/>
      <c r="AO639" s="46"/>
      <c r="AP639" s="46"/>
      <c r="AQ639" s="46"/>
      <c r="AR639" s="46"/>
      <c r="AS639" s="46"/>
      <c r="AT639" s="46"/>
      <c r="AU639" s="46"/>
      <c r="AV639" s="46"/>
      <c r="AW639" s="46"/>
      <c r="AX639" s="46"/>
      <c r="AY639" s="46"/>
      <c r="AZ639" s="46"/>
      <c r="BA639" s="46"/>
      <c r="BB639" s="46"/>
      <c r="BC639" s="46"/>
      <c r="BD639" s="46"/>
      <c r="BE639" s="46"/>
      <c r="BF639" s="46"/>
      <c r="BG639" s="46"/>
      <c r="BH639" s="46"/>
      <c r="BI639" s="46"/>
      <c r="BJ639" s="46"/>
      <c r="BK639" s="46"/>
      <c r="BL639" s="46"/>
      <c r="BM639" s="46"/>
      <c r="BN639" s="46"/>
      <c r="BO639" s="46"/>
      <c r="BP639" s="46"/>
      <c r="BQ639" s="46"/>
      <c r="BR639" s="46"/>
      <c r="BS639" s="46"/>
      <c r="BT639" s="46"/>
      <c r="BU639" s="46"/>
      <c r="BV639" s="46"/>
      <c r="BW639" s="46"/>
      <c r="BX639" s="46"/>
      <c r="BY639" s="46"/>
      <c r="BZ639" s="46"/>
      <c r="CA639" s="46"/>
      <c r="CB639" s="46"/>
      <c r="CC639" s="46"/>
      <c r="CD639" s="46"/>
      <c r="CE639" s="46"/>
      <c r="CF639" s="46"/>
      <c r="CG639" s="46"/>
      <c r="CH639" s="46"/>
      <c r="CI639" s="46"/>
      <c r="CJ639" s="46"/>
      <c r="CK639" s="46"/>
      <c r="CL639" s="46"/>
      <c r="CM639" s="46"/>
      <c r="CN639" s="46"/>
      <c r="CO639" s="46"/>
      <c r="CP639" s="46"/>
      <c r="CQ639" s="46"/>
      <c r="CR639" s="46"/>
      <c r="CS639" s="46"/>
    </row>
    <row r="640" spans="1:97" ht="15" customHeight="1" x14ac:dyDescent="0.2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  <c r="AG640" s="46"/>
      <c r="AH640" s="46"/>
      <c r="AI640" s="46"/>
      <c r="AJ640" s="46"/>
      <c r="AK640" s="46"/>
      <c r="AL640" s="46"/>
      <c r="AM640" s="46"/>
      <c r="AN640" s="46"/>
      <c r="AO640" s="46"/>
      <c r="AP640" s="46"/>
      <c r="AQ640" s="46"/>
      <c r="AR640" s="46"/>
      <c r="AS640" s="46"/>
      <c r="AT640" s="46"/>
      <c r="AU640" s="46"/>
      <c r="AV640" s="46"/>
      <c r="AW640" s="46"/>
      <c r="AX640" s="46"/>
      <c r="AY640" s="46"/>
      <c r="AZ640" s="46"/>
      <c r="BA640" s="46"/>
      <c r="BB640" s="46"/>
      <c r="BC640" s="46"/>
      <c r="BD640" s="46"/>
      <c r="BE640" s="46"/>
      <c r="BF640" s="46"/>
      <c r="BG640" s="46"/>
      <c r="BH640" s="46"/>
      <c r="BI640" s="46"/>
      <c r="BJ640" s="46"/>
      <c r="BK640" s="46"/>
      <c r="BL640" s="46"/>
      <c r="BM640" s="46"/>
      <c r="BN640" s="46"/>
      <c r="BO640" s="46"/>
      <c r="BP640" s="46"/>
      <c r="BQ640" s="46"/>
      <c r="BR640" s="46"/>
      <c r="BS640" s="46"/>
      <c r="BT640" s="46"/>
      <c r="BU640" s="46"/>
      <c r="BV640" s="46"/>
      <c r="BW640" s="46"/>
      <c r="BX640" s="46"/>
      <c r="BY640" s="46"/>
      <c r="BZ640" s="46"/>
      <c r="CA640" s="46"/>
      <c r="CB640" s="46"/>
      <c r="CC640" s="46"/>
      <c r="CD640" s="46"/>
      <c r="CE640" s="46"/>
      <c r="CF640" s="46"/>
      <c r="CG640" s="46"/>
      <c r="CH640" s="46"/>
      <c r="CI640" s="46"/>
      <c r="CJ640" s="46"/>
      <c r="CK640" s="46"/>
      <c r="CL640" s="46"/>
      <c r="CM640" s="46"/>
      <c r="CN640" s="46"/>
      <c r="CO640" s="46"/>
      <c r="CP640" s="46"/>
      <c r="CQ640" s="46"/>
      <c r="CR640" s="46"/>
      <c r="CS640" s="46"/>
    </row>
    <row r="641" spans="1:97" ht="15" customHeight="1" x14ac:dyDescent="0.2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  <c r="AG641" s="46"/>
      <c r="AH641" s="46"/>
      <c r="AI641" s="46"/>
      <c r="AJ641" s="46"/>
      <c r="AK641" s="46"/>
      <c r="AL641" s="46"/>
      <c r="AM641" s="46"/>
      <c r="AN641" s="46"/>
      <c r="AO641" s="46"/>
      <c r="AP641" s="46"/>
      <c r="AQ641" s="46"/>
      <c r="AR641" s="46"/>
      <c r="AS641" s="46"/>
      <c r="AT641" s="46"/>
      <c r="AU641" s="46"/>
      <c r="AV641" s="46"/>
      <c r="AW641" s="46"/>
      <c r="AX641" s="46"/>
      <c r="AY641" s="46"/>
      <c r="AZ641" s="46"/>
      <c r="BA641" s="46"/>
      <c r="BB641" s="46"/>
      <c r="BC641" s="46"/>
      <c r="BD641" s="46"/>
      <c r="BE641" s="46"/>
      <c r="BF641" s="46"/>
      <c r="BG641" s="46"/>
      <c r="BH641" s="46"/>
      <c r="BI641" s="46"/>
      <c r="BJ641" s="46"/>
      <c r="BK641" s="46"/>
      <c r="BL641" s="46"/>
      <c r="BM641" s="46"/>
      <c r="BN641" s="46"/>
      <c r="BO641" s="46"/>
      <c r="BP641" s="46"/>
      <c r="BQ641" s="46"/>
      <c r="BR641" s="46"/>
      <c r="BS641" s="46"/>
      <c r="BT641" s="46"/>
      <c r="BU641" s="46"/>
      <c r="BV641" s="46"/>
      <c r="BW641" s="46"/>
      <c r="BX641" s="46"/>
      <c r="BY641" s="46"/>
      <c r="BZ641" s="46"/>
      <c r="CA641" s="46"/>
      <c r="CB641" s="46"/>
      <c r="CC641" s="46"/>
      <c r="CD641" s="46"/>
      <c r="CE641" s="46"/>
      <c r="CF641" s="46"/>
      <c r="CG641" s="46"/>
      <c r="CH641" s="46"/>
      <c r="CI641" s="46"/>
      <c r="CJ641" s="46"/>
      <c r="CK641" s="46"/>
      <c r="CL641" s="46"/>
      <c r="CM641" s="46"/>
      <c r="CN641" s="46"/>
      <c r="CO641" s="46"/>
      <c r="CP641" s="46"/>
      <c r="CQ641" s="46"/>
      <c r="CR641" s="46"/>
      <c r="CS641" s="46"/>
    </row>
    <row r="642" spans="1:97" ht="15" customHeight="1" x14ac:dyDescent="0.2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  <c r="AG642" s="46"/>
      <c r="AH642" s="46"/>
      <c r="AI642" s="46"/>
      <c r="AJ642" s="46"/>
      <c r="AK642" s="46"/>
      <c r="AL642" s="46"/>
      <c r="AM642" s="46"/>
      <c r="AN642" s="46"/>
      <c r="AO642" s="46"/>
      <c r="AP642" s="46"/>
      <c r="AQ642" s="46"/>
      <c r="AR642" s="46"/>
      <c r="AS642" s="46"/>
      <c r="AT642" s="46"/>
      <c r="AU642" s="46"/>
      <c r="AV642" s="46"/>
      <c r="AW642" s="46"/>
      <c r="AX642" s="46"/>
      <c r="AY642" s="46"/>
      <c r="AZ642" s="46"/>
      <c r="BA642" s="46"/>
      <c r="BB642" s="46"/>
      <c r="BC642" s="46"/>
      <c r="BD642" s="46"/>
      <c r="BE642" s="46"/>
      <c r="BF642" s="46"/>
      <c r="BG642" s="46"/>
      <c r="BH642" s="46"/>
      <c r="BI642" s="46"/>
      <c r="BJ642" s="46"/>
      <c r="BK642" s="46"/>
      <c r="BL642" s="46"/>
      <c r="BM642" s="46"/>
      <c r="BN642" s="46"/>
      <c r="BO642" s="46"/>
      <c r="BP642" s="46"/>
      <c r="BQ642" s="46"/>
      <c r="BR642" s="46"/>
      <c r="BS642" s="46"/>
      <c r="BT642" s="46"/>
      <c r="BU642" s="46"/>
      <c r="BV642" s="46"/>
      <c r="BW642" s="46"/>
      <c r="BX642" s="46"/>
      <c r="BY642" s="46"/>
      <c r="BZ642" s="46"/>
      <c r="CA642" s="46"/>
      <c r="CB642" s="46"/>
      <c r="CC642" s="46"/>
      <c r="CD642" s="46"/>
      <c r="CE642" s="46"/>
      <c r="CF642" s="46"/>
      <c r="CG642" s="46"/>
      <c r="CH642" s="46"/>
      <c r="CI642" s="46"/>
      <c r="CJ642" s="46"/>
      <c r="CK642" s="46"/>
      <c r="CL642" s="46"/>
      <c r="CM642" s="46"/>
      <c r="CN642" s="46"/>
      <c r="CO642" s="46"/>
      <c r="CP642" s="46"/>
      <c r="CQ642" s="46"/>
      <c r="CR642" s="46"/>
      <c r="CS642" s="46"/>
    </row>
    <row r="643" spans="1:97" ht="15" customHeight="1" x14ac:dyDescent="0.2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  <c r="AG643" s="46"/>
      <c r="AH643" s="46"/>
      <c r="AI643" s="46"/>
      <c r="AJ643" s="46"/>
      <c r="AK643" s="46"/>
      <c r="AL643" s="46"/>
      <c r="AM643" s="46"/>
      <c r="AN643" s="46"/>
      <c r="AO643" s="46"/>
      <c r="AP643" s="46"/>
      <c r="AQ643" s="46"/>
      <c r="AR643" s="46"/>
      <c r="AS643" s="46"/>
      <c r="AT643" s="46"/>
      <c r="AU643" s="46"/>
      <c r="AV643" s="46"/>
      <c r="AW643" s="46"/>
      <c r="AX643" s="46"/>
      <c r="AY643" s="46"/>
      <c r="AZ643" s="46"/>
      <c r="BA643" s="46"/>
      <c r="BB643" s="46"/>
      <c r="BC643" s="46"/>
      <c r="BD643" s="46"/>
      <c r="BE643" s="46"/>
      <c r="BF643" s="46"/>
      <c r="BG643" s="46"/>
      <c r="BH643" s="46"/>
      <c r="BI643" s="46"/>
      <c r="BJ643" s="46"/>
      <c r="BK643" s="46"/>
      <c r="BL643" s="46"/>
      <c r="BM643" s="46"/>
      <c r="BN643" s="46"/>
      <c r="BO643" s="46"/>
      <c r="BP643" s="46"/>
      <c r="BQ643" s="46"/>
      <c r="BR643" s="46"/>
      <c r="BS643" s="46"/>
      <c r="BT643" s="46"/>
      <c r="BU643" s="46"/>
      <c r="BV643" s="46"/>
      <c r="BW643" s="46"/>
      <c r="BX643" s="46"/>
      <c r="BY643" s="46"/>
      <c r="BZ643" s="46"/>
      <c r="CA643" s="46"/>
      <c r="CB643" s="46"/>
      <c r="CC643" s="46"/>
      <c r="CD643" s="46"/>
      <c r="CE643" s="46"/>
      <c r="CF643" s="46"/>
      <c r="CG643" s="46"/>
      <c r="CH643" s="46"/>
      <c r="CI643" s="46"/>
      <c r="CJ643" s="46"/>
      <c r="CK643" s="46"/>
      <c r="CL643" s="46"/>
      <c r="CM643" s="46"/>
      <c r="CN643" s="46"/>
      <c r="CO643" s="46"/>
      <c r="CP643" s="46"/>
      <c r="CQ643" s="46"/>
      <c r="CR643" s="46"/>
      <c r="CS643" s="46"/>
    </row>
    <row r="644" spans="1:97" ht="15" customHeight="1" x14ac:dyDescent="0.2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  <c r="AG644" s="46"/>
      <c r="AH644" s="46"/>
      <c r="AI644" s="46"/>
      <c r="AJ644" s="46"/>
      <c r="AK644" s="46"/>
      <c r="AL644" s="46"/>
      <c r="AM644" s="46"/>
      <c r="AN644" s="46"/>
      <c r="AO644" s="46"/>
      <c r="AP644" s="46"/>
      <c r="AQ644" s="46"/>
      <c r="AR644" s="46"/>
      <c r="AS644" s="46"/>
      <c r="AT644" s="46"/>
      <c r="AU644" s="46"/>
      <c r="AV644" s="46"/>
      <c r="AW644" s="46"/>
      <c r="AX644" s="46"/>
      <c r="AY644" s="46"/>
      <c r="AZ644" s="46"/>
      <c r="BA644" s="46"/>
      <c r="BB644" s="46"/>
      <c r="BC644" s="46"/>
      <c r="BD644" s="46"/>
      <c r="BE644" s="46"/>
      <c r="BF644" s="46"/>
      <c r="BG644" s="46"/>
      <c r="BH644" s="46"/>
      <c r="BI644" s="46"/>
      <c r="BJ644" s="46"/>
      <c r="BK644" s="46"/>
      <c r="BL644" s="46"/>
      <c r="BM644" s="46"/>
      <c r="BN644" s="46"/>
      <c r="BO644" s="46"/>
      <c r="BP644" s="46"/>
      <c r="BQ644" s="46"/>
      <c r="BR644" s="46"/>
      <c r="BS644" s="46"/>
      <c r="BT644" s="46"/>
      <c r="BU644" s="46"/>
      <c r="BV644" s="46"/>
      <c r="BW644" s="46"/>
      <c r="BX644" s="46"/>
      <c r="BY644" s="46"/>
      <c r="BZ644" s="46"/>
      <c r="CA644" s="46"/>
      <c r="CB644" s="46"/>
      <c r="CC644" s="46"/>
      <c r="CD644" s="46"/>
      <c r="CE644" s="46"/>
      <c r="CF644" s="46"/>
      <c r="CG644" s="46"/>
      <c r="CH644" s="46"/>
      <c r="CI644" s="46"/>
      <c r="CJ644" s="46"/>
      <c r="CK644" s="46"/>
      <c r="CL644" s="46"/>
      <c r="CM644" s="46"/>
      <c r="CN644" s="46"/>
      <c r="CO644" s="46"/>
      <c r="CP644" s="46"/>
      <c r="CQ644" s="46"/>
      <c r="CR644" s="46"/>
      <c r="CS644" s="46"/>
    </row>
    <row r="645" spans="1:97" ht="15" customHeight="1" x14ac:dyDescent="0.2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  <c r="AG645" s="46"/>
      <c r="AH645" s="46"/>
      <c r="AI645" s="46"/>
      <c r="AJ645" s="46"/>
      <c r="AK645" s="46"/>
      <c r="AL645" s="46"/>
      <c r="AM645" s="46"/>
      <c r="AN645" s="46"/>
      <c r="AO645" s="46"/>
      <c r="AP645" s="46"/>
      <c r="AQ645" s="46"/>
      <c r="AR645" s="46"/>
      <c r="AS645" s="46"/>
      <c r="AT645" s="46"/>
      <c r="AU645" s="46"/>
      <c r="AV645" s="46"/>
      <c r="AW645" s="46"/>
      <c r="AX645" s="46"/>
      <c r="AY645" s="46"/>
      <c r="AZ645" s="46"/>
      <c r="BA645" s="46"/>
      <c r="BB645" s="46"/>
      <c r="BC645" s="46"/>
      <c r="BD645" s="46"/>
      <c r="BE645" s="46"/>
      <c r="BF645" s="46"/>
      <c r="BG645" s="46"/>
      <c r="BH645" s="46"/>
      <c r="BI645" s="46"/>
      <c r="BJ645" s="46"/>
      <c r="BK645" s="46"/>
      <c r="BL645" s="46"/>
      <c r="BM645" s="46"/>
      <c r="BN645" s="46"/>
      <c r="BO645" s="46"/>
      <c r="BP645" s="46"/>
      <c r="BQ645" s="46"/>
      <c r="BR645" s="46"/>
      <c r="BS645" s="46"/>
      <c r="BT645" s="46"/>
      <c r="BU645" s="46"/>
      <c r="BV645" s="46"/>
      <c r="BW645" s="46"/>
      <c r="BX645" s="46"/>
      <c r="BY645" s="46"/>
      <c r="BZ645" s="46"/>
      <c r="CA645" s="46"/>
      <c r="CB645" s="46"/>
      <c r="CC645" s="46"/>
      <c r="CD645" s="46"/>
      <c r="CE645" s="46"/>
      <c r="CF645" s="46"/>
      <c r="CG645" s="46"/>
      <c r="CH645" s="46"/>
      <c r="CI645" s="46"/>
      <c r="CJ645" s="46"/>
      <c r="CK645" s="46"/>
      <c r="CL645" s="46"/>
      <c r="CM645" s="46"/>
      <c r="CN645" s="46"/>
      <c r="CO645" s="46"/>
      <c r="CP645" s="46"/>
      <c r="CQ645" s="46"/>
      <c r="CR645" s="46"/>
      <c r="CS645" s="46"/>
    </row>
    <row r="646" spans="1:97" ht="15" customHeight="1" x14ac:dyDescent="0.2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  <c r="AG646" s="46"/>
      <c r="AH646" s="46"/>
      <c r="AI646" s="46"/>
      <c r="AJ646" s="46"/>
      <c r="AK646" s="46"/>
      <c r="AL646" s="46"/>
      <c r="AM646" s="46"/>
      <c r="AN646" s="46"/>
      <c r="AO646" s="46"/>
      <c r="AP646" s="46"/>
      <c r="AQ646" s="46"/>
      <c r="AR646" s="46"/>
      <c r="AS646" s="46"/>
      <c r="AT646" s="46"/>
      <c r="AU646" s="46"/>
      <c r="AV646" s="46"/>
      <c r="AW646" s="46"/>
      <c r="AX646" s="46"/>
      <c r="AY646" s="46"/>
      <c r="AZ646" s="46"/>
      <c r="BA646" s="46"/>
      <c r="BB646" s="46"/>
      <c r="BC646" s="46"/>
      <c r="BD646" s="46"/>
      <c r="BE646" s="46"/>
      <c r="BF646" s="46"/>
      <c r="BG646" s="46"/>
      <c r="BH646" s="46"/>
      <c r="BI646" s="46"/>
      <c r="BJ646" s="46"/>
      <c r="BK646" s="46"/>
      <c r="BL646" s="46"/>
      <c r="BM646" s="46"/>
      <c r="BN646" s="46"/>
      <c r="BO646" s="46"/>
      <c r="BP646" s="46"/>
      <c r="BQ646" s="46"/>
      <c r="BR646" s="46"/>
      <c r="BS646" s="46"/>
      <c r="BT646" s="46"/>
      <c r="BU646" s="46"/>
      <c r="BV646" s="46"/>
      <c r="BW646" s="46"/>
      <c r="BX646" s="46"/>
      <c r="BY646" s="46"/>
      <c r="BZ646" s="46"/>
      <c r="CA646" s="46"/>
      <c r="CB646" s="46"/>
      <c r="CC646" s="46"/>
      <c r="CD646" s="46"/>
      <c r="CE646" s="46"/>
      <c r="CF646" s="46"/>
      <c r="CG646" s="46"/>
      <c r="CH646" s="46"/>
      <c r="CI646" s="46"/>
      <c r="CJ646" s="46"/>
      <c r="CK646" s="46"/>
      <c r="CL646" s="46"/>
      <c r="CM646" s="46"/>
      <c r="CN646" s="46"/>
      <c r="CO646" s="46"/>
      <c r="CP646" s="46"/>
      <c r="CQ646" s="46"/>
      <c r="CR646" s="46"/>
      <c r="CS646" s="46"/>
    </row>
    <row r="647" spans="1:97" ht="15" customHeight="1" x14ac:dyDescent="0.2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  <c r="AG647" s="46"/>
      <c r="AH647" s="46"/>
      <c r="AI647" s="46"/>
      <c r="AJ647" s="46"/>
      <c r="AK647" s="46"/>
      <c r="AL647" s="46"/>
      <c r="AM647" s="46"/>
      <c r="AN647" s="46"/>
      <c r="AO647" s="46"/>
      <c r="AP647" s="46"/>
      <c r="AQ647" s="46"/>
      <c r="AR647" s="46"/>
      <c r="AS647" s="46"/>
      <c r="AT647" s="46"/>
      <c r="AU647" s="46"/>
      <c r="AV647" s="46"/>
      <c r="AW647" s="46"/>
      <c r="AX647" s="46"/>
      <c r="AY647" s="46"/>
      <c r="AZ647" s="46"/>
      <c r="BA647" s="46"/>
      <c r="BB647" s="46"/>
      <c r="BC647" s="46"/>
      <c r="BD647" s="46"/>
      <c r="BE647" s="46"/>
      <c r="BF647" s="46"/>
      <c r="BG647" s="46"/>
      <c r="BH647" s="46"/>
      <c r="BI647" s="46"/>
      <c r="BJ647" s="46"/>
      <c r="BK647" s="46"/>
      <c r="BL647" s="46"/>
      <c r="BM647" s="46"/>
      <c r="BN647" s="46"/>
      <c r="BO647" s="46"/>
      <c r="BP647" s="46"/>
      <c r="BQ647" s="46"/>
      <c r="BR647" s="46"/>
      <c r="BS647" s="46"/>
      <c r="BT647" s="46"/>
      <c r="BU647" s="46"/>
      <c r="BV647" s="46"/>
      <c r="BW647" s="46"/>
      <c r="BX647" s="46"/>
      <c r="BY647" s="46"/>
      <c r="BZ647" s="46"/>
      <c r="CA647" s="46"/>
      <c r="CB647" s="46"/>
      <c r="CC647" s="46"/>
      <c r="CD647" s="46"/>
      <c r="CE647" s="46"/>
      <c r="CF647" s="46"/>
      <c r="CG647" s="46"/>
      <c r="CH647" s="46"/>
      <c r="CI647" s="46"/>
      <c r="CJ647" s="46"/>
      <c r="CK647" s="46"/>
      <c r="CL647" s="46"/>
      <c r="CM647" s="46"/>
      <c r="CN647" s="46"/>
      <c r="CO647" s="46"/>
      <c r="CP647" s="46"/>
      <c r="CQ647" s="46"/>
      <c r="CR647" s="46"/>
      <c r="CS647" s="46"/>
    </row>
    <row r="648" spans="1:97" ht="15" customHeight="1" x14ac:dyDescent="0.2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  <c r="AG648" s="46"/>
      <c r="AH648" s="46"/>
      <c r="AI648" s="46"/>
      <c r="AJ648" s="46"/>
      <c r="AK648" s="46"/>
      <c r="AL648" s="46"/>
      <c r="AM648" s="46"/>
      <c r="AN648" s="46"/>
      <c r="AO648" s="46"/>
      <c r="AP648" s="46"/>
      <c r="AQ648" s="46"/>
      <c r="AR648" s="46"/>
      <c r="AS648" s="46"/>
      <c r="AT648" s="46"/>
      <c r="AU648" s="46"/>
      <c r="AV648" s="46"/>
      <c r="AW648" s="46"/>
      <c r="AX648" s="46"/>
      <c r="AY648" s="46"/>
      <c r="AZ648" s="46"/>
      <c r="BA648" s="46"/>
      <c r="BB648" s="46"/>
      <c r="BC648" s="46"/>
      <c r="BD648" s="46"/>
      <c r="BE648" s="46"/>
      <c r="BF648" s="46"/>
      <c r="BG648" s="46"/>
      <c r="BH648" s="46"/>
      <c r="BI648" s="46"/>
      <c r="BJ648" s="46"/>
      <c r="BK648" s="46"/>
      <c r="BL648" s="46"/>
      <c r="BM648" s="46"/>
      <c r="BN648" s="46"/>
      <c r="BO648" s="46"/>
      <c r="BP648" s="46"/>
      <c r="BQ648" s="46"/>
      <c r="BR648" s="46"/>
      <c r="BS648" s="46"/>
      <c r="BT648" s="46"/>
      <c r="BU648" s="46"/>
      <c r="BV648" s="46"/>
      <c r="BW648" s="46"/>
      <c r="BX648" s="46"/>
      <c r="BY648" s="46"/>
      <c r="BZ648" s="46"/>
      <c r="CA648" s="46"/>
      <c r="CB648" s="46"/>
      <c r="CC648" s="46"/>
      <c r="CD648" s="46"/>
      <c r="CE648" s="46"/>
      <c r="CF648" s="46"/>
      <c r="CG648" s="46"/>
      <c r="CH648" s="46"/>
      <c r="CI648" s="46"/>
      <c r="CJ648" s="46"/>
      <c r="CK648" s="46"/>
      <c r="CL648" s="46"/>
      <c r="CM648" s="46"/>
      <c r="CN648" s="46"/>
      <c r="CO648" s="46"/>
      <c r="CP648" s="46"/>
      <c r="CQ648" s="46"/>
      <c r="CR648" s="46"/>
      <c r="CS648" s="46"/>
    </row>
    <row r="649" spans="1:97" ht="15" customHeight="1" x14ac:dyDescent="0.2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  <c r="AG649" s="46"/>
      <c r="AH649" s="46"/>
      <c r="AI649" s="46"/>
      <c r="AJ649" s="46"/>
      <c r="AK649" s="46"/>
      <c r="AL649" s="46"/>
      <c r="AM649" s="46"/>
      <c r="AN649" s="46"/>
      <c r="AO649" s="46"/>
      <c r="AP649" s="46"/>
      <c r="AQ649" s="46"/>
      <c r="AR649" s="46"/>
      <c r="AS649" s="46"/>
      <c r="AT649" s="46"/>
      <c r="AU649" s="46"/>
      <c r="AV649" s="46"/>
      <c r="AW649" s="46"/>
      <c r="AX649" s="46"/>
      <c r="AY649" s="46"/>
      <c r="AZ649" s="46"/>
      <c r="BA649" s="46"/>
      <c r="BB649" s="46"/>
      <c r="BC649" s="46"/>
      <c r="BD649" s="46"/>
      <c r="BE649" s="46"/>
      <c r="BF649" s="46"/>
      <c r="BG649" s="46"/>
      <c r="BH649" s="46"/>
      <c r="BI649" s="46"/>
      <c r="BJ649" s="46"/>
      <c r="BK649" s="46"/>
      <c r="BL649" s="46"/>
      <c r="BM649" s="46"/>
      <c r="BN649" s="46"/>
      <c r="BO649" s="46"/>
      <c r="BP649" s="46"/>
      <c r="BQ649" s="46"/>
      <c r="BR649" s="46"/>
      <c r="BS649" s="46"/>
      <c r="BT649" s="46"/>
      <c r="BU649" s="46"/>
      <c r="BV649" s="46"/>
      <c r="BW649" s="46"/>
      <c r="BX649" s="46"/>
      <c r="BY649" s="46"/>
      <c r="BZ649" s="46"/>
      <c r="CA649" s="46"/>
      <c r="CB649" s="46"/>
      <c r="CC649" s="46"/>
      <c r="CD649" s="46"/>
      <c r="CE649" s="46"/>
      <c r="CF649" s="46"/>
      <c r="CG649" s="46"/>
      <c r="CH649" s="46"/>
      <c r="CI649" s="46"/>
      <c r="CJ649" s="46"/>
      <c r="CK649" s="46"/>
      <c r="CL649" s="46"/>
      <c r="CM649" s="46"/>
      <c r="CN649" s="46"/>
      <c r="CO649" s="46"/>
      <c r="CP649" s="46"/>
      <c r="CQ649" s="46"/>
      <c r="CR649" s="46"/>
      <c r="CS649" s="46"/>
    </row>
    <row r="650" spans="1:97" ht="15" customHeight="1" x14ac:dyDescent="0.2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  <c r="AG650" s="46"/>
      <c r="AH650" s="46"/>
      <c r="AI650" s="46"/>
      <c r="AJ650" s="46"/>
      <c r="AK650" s="46"/>
      <c r="AL650" s="46"/>
      <c r="AM650" s="46"/>
      <c r="AN650" s="46"/>
      <c r="AO650" s="46"/>
      <c r="AP650" s="46"/>
      <c r="AQ650" s="46"/>
      <c r="AR650" s="46"/>
      <c r="AS650" s="46"/>
      <c r="AT650" s="46"/>
      <c r="AU650" s="46"/>
      <c r="AV650" s="46"/>
      <c r="AW650" s="46"/>
      <c r="AX650" s="46"/>
      <c r="AY650" s="46"/>
      <c r="AZ650" s="46"/>
      <c r="BA650" s="46"/>
      <c r="BB650" s="46"/>
      <c r="BC650" s="46"/>
      <c r="BD650" s="46"/>
      <c r="BE650" s="46"/>
      <c r="BF650" s="46"/>
      <c r="BG650" s="46"/>
      <c r="BH650" s="46"/>
      <c r="BI650" s="46"/>
      <c r="BJ650" s="46"/>
      <c r="BK650" s="46"/>
      <c r="BL650" s="46"/>
      <c r="BM650" s="46"/>
      <c r="BN650" s="46"/>
      <c r="BO650" s="46"/>
      <c r="BP650" s="46"/>
      <c r="BQ650" s="46"/>
      <c r="BR650" s="46"/>
      <c r="BS650" s="46"/>
      <c r="BT650" s="46"/>
      <c r="BU650" s="46"/>
      <c r="BV650" s="46"/>
      <c r="BW650" s="46"/>
      <c r="BX650" s="46"/>
      <c r="BY650" s="46"/>
      <c r="BZ650" s="46"/>
      <c r="CA650" s="46"/>
      <c r="CB650" s="46"/>
      <c r="CC650" s="46"/>
      <c r="CD650" s="46"/>
      <c r="CE650" s="46"/>
      <c r="CF650" s="46"/>
      <c r="CG650" s="46"/>
      <c r="CH650" s="46"/>
      <c r="CI650" s="46"/>
      <c r="CJ650" s="46"/>
      <c r="CK650" s="46"/>
      <c r="CL650" s="46"/>
      <c r="CM650" s="46"/>
      <c r="CN650" s="46"/>
      <c r="CO650" s="46"/>
      <c r="CP650" s="46"/>
      <c r="CQ650" s="46"/>
      <c r="CR650" s="46"/>
      <c r="CS650" s="46"/>
    </row>
    <row r="651" spans="1:97" ht="15" customHeight="1" x14ac:dyDescent="0.2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  <c r="AG651" s="46"/>
      <c r="AH651" s="46"/>
      <c r="AI651" s="46"/>
      <c r="AJ651" s="46"/>
      <c r="AK651" s="46"/>
      <c r="AL651" s="46"/>
      <c r="AM651" s="46"/>
      <c r="AN651" s="46"/>
      <c r="AO651" s="46"/>
      <c r="AP651" s="46"/>
      <c r="AQ651" s="46"/>
      <c r="AR651" s="46"/>
      <c r="AS651" s="46"/>
      <c r="AT651" s="46"/>
      <c r="AU651" s="46"/>
      <c r="AV651" s="46"/>
      <c r="AW651" s="46"/>
      <c r="AX651" s="46"/>
      <c r="AY651" s="46"/>
      <c r="AZ651" s="46"/>
      <c r="BA651" s="46"/>
      <c r="BB651" s="46"/>
      <c r="BC651" s="46"/>
      <c r="BD651" s="46"/>
      <c r="BE651" s="46"/>
      <c r="BF651" s="46"/>
      <c r="BG651" s="46"/>
      <c r="BH651" s="46"/>
      <c r="BI651" s="46"/>
      <c r="BJ651" s="46"/>
      <c r="BK651" s="46"/>
      <c r="BL651" s="46"/>
      <c r="BM651" s="46"/>
      <c r="BN651" s="46"/>
      <c r="BO651" s="46"/>
      <c r="BP651" s="46"/>
      <c r="BQ651" s="46"/>
      <c r="BR651" s="46"/>
      <c r="BS651" s="46"/>
      <c r="BT651" s="46"/>
      <c r="BU651" s="46"/>
      <c r="BV651" s="46"/>
      <c r="BW651" s="46"/>
      <c r="BX651" s="46"/>
      <c r="BY651" s="46"/>
      <c r="BZ651" s="46"/>
      <c r="CA651" s="46"/>
      <c r="CB651" s="46"/>
      <c r="CC651" s="46"/>
      <c r="CD651" s="46"/>
      <c r="CE651" s="46"/>
      <c r="CF651" s="46"/>
      <c r="CG651" s="46"/>
      <c r="CH651" s="46"/>
      <c r="CI651" s="46"/>
      <c r="CJ651" s="46"/>
      <c r="CK651" s="46"/>
      <c r="CL651" s="46"/>
      <c r="CM651" s="46"/>
      <c r="CN651" s="46"/>
      <c r="CO651" s="46"/>
      <c r="CP651" s="46"/>
      <c r="CQ651" s="46"/>
      <c r="CR651" s="46"/>
      <c r="CS651" s="46"/>
    </row>
    <row r="652" spans="1:97" ht="15" customHeight="1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  <c r="AG652" s="46"/>
      <c r="AH652" s="46"/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/>
      <c r="AU652" s="46"/>
      <c r="AV652" s="46"/>
      <c r="AW652" s="46"/>
      <c r="AX652" s="46"/>
      <c r="AY652" s="46"/>
      <c r="AZ652" s="46"/>
      <c r="BA652" s="46"/>
      <c r="BB652" s="46"/>
      <c r="BC652" s="46"/>
      <c r="BD652" s="46"/>
      <c r="BE652" s="46"/>
      <c r="BF652" s="46"/>
      <c r="BG652" s="46"/>
      <c r="BH652" s="46"/>
      <c r="BI652" s="46"/>
      <c r="BJ652" s="46"/>
      <c r="BK652" s="46"/>
      <c r="BL652" s="46"/>
      <c r="BM652" s="46"/>
      <c r="BN652" s="46"/>
      <c r="BO652" s="46"/>
      <c r="BP652" s="46"/>
      <c r="BQ652" s="46"/>
      <c r="BR652" s="46"/>
      <c r="BS652" s="46"/>
      <c r="BT652" s="46"/>
      <c r="BU652" s="46"/>
      <c r="BV652" s="46"/>
      <c r="BW652" s="46"/>
      <c r="BX652" s="46"/>
      <c r="BY652" s="46"/>
      <c r="BZ652" s="46"/>
      <c r="CA652" s="46"/>
      <c r="CB652" s="46"/>
      <c r="CC652" s="46"/>
      <c r="CD652" s="46"/>
      <c r="CE652" s="46"/>
      <c r="CF652" s="46"/>
      <c r="CG652" s="46"/>
      <c r="CH652" s="46"/>
      <c r="CI652" s="46"/>
      <c r="CJ652" s="46"/>
      <c r="CK652" s="46"/>
      <c r="CL652" s="46"/>
      <c r="CM652" s="46"/>
      <c r="CN652" s="46"/>
      <c r="CO652" s="46"/>
      <c r="CP652" s="46"/>
      <c r="CQ652" s="46"/>
      <c r="CR652" s="46"/>
      <c r="CS652" s="46"/>
    </row>
    <row r="653" spans="1:97" ht="15" customHeight="1" x14ac:dyDescent="0.2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  <c r="AG653" s="46"/>
      <c r="AH653" s="46"/>
      <c r="AI653" s="46"/>
      <c r="AJ653" s="46"/>
      <c r="AK653" s="46"/>
      <c r="AL653" s="46"/>
      <c r="AM653" s="46"/>
      <c r="AN653" s="46"/>
      <c r="AO653" s="46"/>
      <c r="AP653" s="46"/>
      <c r="AQ653" s="46"/>
      <c r="AR653" s="46"/>
      <c r="AS653" s="46"/>
      <c r="AT653" s="46"/>
      <c r="AU653" s="46"/>
      <c r="AV653" s="46"/>
      <c r="AW653" s="46"/>
      <c r="AX653" s="46"/>
      <c r="AY653" s="46"/>
      <c r="AZ653" s="46"/>
      <c r="BA653" s="46"/>
      <c r="BB653" s="46"/>
      <c r="BC653" s="46"/>
      <c r="BD653" s="46"/>
      <c r="BE653" s="46"/>
      <c r="BF653" s="46"/>
      <c r="BG653" s="46"/>
      <c r="BH653" s="46"/>
      <c r="BI653" s="46"/>
      <c r="BJ653" s="46"/>
      <c r="BK653" s="46"/>
      <c r="BL653" s="46"/>
      <c r="BM653" s="46"/>
      <c r="BN653" s="46"/>
      <c r="BO653" s="46"/>
      <c r="BP653" s="46"/>
      <c r="BQ653" s="46"/>
      <c r="BR653" s="46"/>
      <c r="BS653" s="46"/>
      <c r="BT653" s="46"/>
      <c r="BU653" s="46"/>
      <c r="BV653" s="46"/>
      <c r="BW653" s="46"/>
      <c r="BX653" s="46"/>
      <c r="BY653" s="46"/>
      <c r="BZ653" s="46"/>
      <c r="CA653" s="46"/>
      <c r="CB653" s="46"/>
      <c r="CC653" s="46"/>
      <c r="CD653" s="46"/>
      <c r="CE653" s="46"/>
      <c r="CF653" s="46"/>
      <c r="CG653" s="46"/>
      <c r="CH653" s="46"/>
      <c r="CI653" s="46"/>
      <c r="CJ653" s="46"/>
      <c r="CK653" s="46"/>
      <c r="CL653" s="46"/>
      <c r="CM653" s="46"/>
      <c r="CN653" s="46"/>
      <c r="CO653" s="46"/>
      <c r="CP653" s="46"/>
      <c r="CQ653" s="46"/>
      <c r="CR653" s="46"/>
      <c r="CS653" s="46"/>
    </row>
    <row r="654" spans="1:97" ht="15" customHeight="1" x14ac:dyDescent="0.2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  <c r="AG654" s="46"/>
      <c r="AH654" s="46"/>
      <c r="AI654" s="46"/>
      <c r="AJ654" s="46"/>
      <c r="AK654" s="46"/>
      <c r="AL654" s="46"/>
      <c r="AM654" s="46"/>
      <c r="AN654" s="46"/>
      <c r="AO654" s="46"/>
      <c r="AP654" s="46"/>
      <c r="AQ654" s="46"/>
      <c r="AR654" s="46"/>
      <c r="AS654" s="46"/>
      <c r="AT654" s="46"/>
      <c r="AU654" s="46"/>
      <c r="AV654" s="46"/>
      <c r="AW654" s="46"/>
      <c r="AX654" s="46"/>
      <c r="AY654" s="46"/>
      <c r="AZ654" s="46"/>
      <c r="BA654" s="46"/>
      <c r="BB654" s="46"/>
      <c r="BC654" s="46"/>
      <c r="BD654" s="46"/>
      <c r="BE654" s="46"/>
      <c r="BF654" s="46"/>
      <c r="BG654" s="46"/>
      <c r="BH654" s="46"/>
      <c r="BI654" s="46"/>
      <c r="BJ654" s="46"/>
      <c r="BK654" s="46"/>
      <c r="BL654" s="46"/>
      <c r="BM654" s="46"/>
      <c r="BN654" s="46"/>
      <c r="BO654" s="46"/>
      <c r="BP654" s="46"/>
      <c r="BQ654" s="46"/>
      <c r="BR654" s="46"/>
      <c r="BS654" s="46"/>
      <c r="BT654" s="46"/>
      <c r="BU654" s="46"/>
      <c r="BV654" s="46"/>
      <c r="BW654" s="46"/>
      <c r="BX654" s="46"/>
      <c r="BY654" s="46"/>
      <c r="BZ654" s="46"/>
      <c r="CA654" s="46"/>
      <c r="CB654" s="46"/>
      <c r="CC654" s="46"/>
      <c r="CD654" s="46"/>
      <c r="CE654" s="46"/>
      <c r="CF654" s="46"/>
      <c r="CG654" s="46"/>
      <c r="CH654" s="46"/>
      <c r="CI654" s="46"/>
      <c r="CJ654" s="46"/>
      <c r="CK654" s="46"/>
      <c r="CL654" s="46"/>
      <c r="CM654" s="46"/>
      <c r="CN654" s="46"/>
      <c r="CO654" s="46"/>
      <c r="CP654" s="46"/>
      <c r="CQ654" s="46"/>
      <c r="CR654" s="46"/>
      <c r="CS654" s="46"/>
    </row>
    <row r="655" spans="1:97" ht="15" customHeight="1" x14ac:dyDescent="0.2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  <c r="AG655" s="46"/>
      <c r="AH655" s="46"/>
      <c r="AI655" s="46"/>
      <c r="AJ655" s="46"/>
      <c r="AK655" s="46"/>
      <c r="AL655" s="46"/>
      <c r="AM655" s="46"/>
      <c r="AN655" s="46"/>
      <c r="AO655" s="46"/>
      <c r="AP655" s="46"/>
      <c r="AQ655" s="46"/>
      <c r="AR655" s="46"/>
      <c r="AS655" s="46"/>
      <c r="AT655" s="46"/>
      <c r="AU655" s="46"/>
      <c r="AV655" s="46"/>
      <c r="AW655" s="46"/>
      <c r="AX655" s="46"/>
      <c r="AY655" s="46"/>
      <c r="AZ655" s="46"/>
      <c r="BA655" s="46"/>
      <c r="BB655" s="46"/>
      <c r="BC655" s="46"/>
      <c r="BD655" s="46"/>
      <c r="BE655" s="46"/>
      <c r="BF655" s="46"/>
      <c r="BG655" s="46"/>
      <c r="BH655" s="46"/>
      <c r="BI655" s="46"/>
      <c r="BJ655" s="46"/>
      <c r="BK655" s="46"/>
      <c r="BL655" s="46"/>
      <c r="BM655" s="46"/>
      <c r="BN655" s="46"/>
      <c r="BO655" s="46"/>
      <c r="BP655" s="46"/>
      <c r="BQ655" s="46"/>
      <c r="BR655" s="46"/>
      <c r="BS655" s="46"/>
      <c r="BT655" s="46"/>
      <c r="BU655" s="46"/>
      <c r="BV655" s="46"/>
      <c r="BW655" s="46"/>
      <c r="BX655" s="46"/>
      <c r="BY655" s="46"/>
      <c r="BZ655" s="46"/>
      <c r="CA655" s="46"/>
      <c r="CB655" s="46"/>
      <c r="CC655" s="46"/>
      <c r="CD655" s="46"/>
      <c r="CE655" s="46"/>
      <c r="CF655" s="46"/>
      <c r="CG655" s="46"/>
      <c r="CH655" s="46"/>
      <c r="CI655" s="46"/>
      <c r="CJ655" s="46"/>
      <c r="CK655" s="46"/>
      <c r="CL655" s="46"/>
      <c r="CM655" s="46"/>
      <c r="CN655" s="46"/>
      <c r="CO655" s="46"/>
      <c r="CP655" s="46"/>
      <c r="CQ655" s="46"/>
      <c r="CR655" s="46"/>
      <c r="CS655" s="46"/>
    </row>
    <row r="656" spans="1:97" ht="15" customHeight="1" x14ac:dyDescent="0.2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  <c r="AG656" s="46"/>
      <c r="AH656" s="46"/>
      <c r="AI656" s="46"/>
      <c r="AJ656" s="46"/>
      <c r="AK656" s="46"/>
      <c r="AL656" s="46"/>
      <c r="AM656" s="46"/>
      <c r="AN656" s="46"/>
      <c r="AO656" s="46"/>
      <c r="AP656" s="46"/>
      <c r="AQ656" s="46"/>
      <c r="AR656" s="46"/>
      <c r="AS656" s="46"/>
      <c r="AT656" s="46"/>
      <c r="AU656" s="46"/>
      <c r="AV656" s="46"/>
      <c r="AW656" s="46"/>
      <c r="AX656" s="46"/>
      <c r="AY656" s="46"/>
      <c r="AZ656" s="46"/>
      <c r="BA656" s="46"/>
      <c r="BB656" s="46"/>
      <c r="BC656" s="46"/>
      <c r="BD656" s="46"/>
      <c r="BE656" s="46"/>
      <c r="BF656" s="46"/>
      <c r="BG656" s="46"/>
      <c r="BH656" s="46"/>
      <c r="BI656" s="46"/>
      <c r="BJ656" s="46"/>
      <c r="BK656" s="46"/>
      <c r="BL656" s="46"/>
      <c r="BM656" s="46"/>
      <c r="BN656" s="46"/>
      <c r="BO656" s="46"/>
      <c r="BP656" s="46"/>
      <c r="BQ656" s="46"/>
      <c r="BR656" s="46"/>
      <c r="BS656" s="46"/>
      <c r="BT656" s="46"/>
      <c r="BU656" s="46"/>
      <c r="BV656" s="46"/>
      <c r="BW656" s="46"/>
      <c r="BX656" s="46"/>
      <c r="BY656" s="46"/>
      <c r="BZ656" s="46"/>
      <c r="CA656" s="46"/>
      <c r="CB656" s="46"/>
      <c r="CC656" s="46"/>
      <c r="CD656" s="46"/>
      <c r="CE656" s="46"/>
      <c r="CF656" s="46"/>
      <c r="CG656" s="46"/>
      <c r="CH656" s="46"/>
      <c r="CI656" s="46"/>
      <c r="CJ656" s="46"/>
      <c r="CK656" s="46"/>
      <c r="CL656" s="46"/>
      <c r="CM656" s="46"/>
      <c r="CN656" s="46"/>
      <c r="CO656" s="46"/>
      <c r="CP656" s="46"/>
      <c r="CQ656" s="46"/>
      <c r="CR656" s="46"/>
      <c r="CS656" s="46"/>
    </row>
    <row r="657" spans="1:97" ht="15" customHeight="1" x14ac:dyDescent="0.2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  <c r="AG657" s="46"/>
      <c r="AH657" s="46"/>
      <c r="AI657" s="46"/>
      <c r="AJ657" s="46"/>
      <c r="AK657" s="46"/>
      <c r="AL657" s="46"/>
      <c r="AM657" s="46"/>
      <c r="AN657" s="46"/>
      <c r="AO657" s="46"/>
      <c r="AP657" s="46"/>
      <c r="AQ657" s="46"/>
      <c r="AR657" s="46"/>
      <c r="AS657" s="46"/>
      <c r="AT657" s="46"/>
      <c r="AU657" s="46"/>
      <c r="AV657" s="46"/>
      <c r="AW657" s="46"/>
      <c r="AX657" s="46"/>
      <c r="AY657" s="46"/>
      <c r="AZ657" s="46"/>
      <c r="BA657" s="46"/>
      <c r="BB657" s="46"/>
      <c r="BC657" s="46"/>
      <c r="BD657" s="46"/>
      <c r="BE657" s="46"/>
      <c r="BF657" s="46"/>
      <c r="BG657" s="46"/>
      <c r="BH657" s="46"/>
      <c r="BI657" s="46"/>
      <c r="BJ657" s="46"/>
      <c r="BK657" s="46"/>
      <c r="BL657" s="46"/>
      <c r="BM657" s="46"/>
      <c r="BN657" s="46"/>
      <c r="BO657" s="46"/>
      <c r="BP657" s="46"/>
      <c r="BQ657" s="46"/>
      <c r="BR657" s="46"/>
      <c r="BS657" s="46"/>
      <c r="BT657" s="46"/>
      <c r="BU657" s="46"/>
      <c r="BV657" s="46"/>
      <c r="BW657" s="46"/>
      <c r="BX657" s="46"/>
      <c r="BY657" s="46"/>
      <c r="BZ657" s="46"/>
      <c r="CA657" s="46"/>
      <c r="CB657" s="46"/>
      <c r="CC657" s="46"/>
      <c r="CD657" s="46"/>
      <c r="CE657" s="46"/>
      <c r="CF657" s="46"/>
      <c r="CG657" s="46"/>
      <c r="CH657" s="46"/>
      <c r="CI657" s="46"/>
      <c r="CJ657" s="46"/>
      <c r="CK657" s="46"/>
      <c r="CL657" s="46"/>
      <c r="CM657" s="46"/>
      <c r="CN657" s="46"/>
      <c r="CO657" s="46"/>
      <c r="CP657" s="46"/>
      <c r="CQ657" s="46"/>
      <c r="CR657" s="46"/>
      <c r="CS657" s="46"/>
    </row>
    <row r="658" spans="1:97" ht="15" customHeight="1" x14ac:dyDescent="0.2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6"/>
      <c r="AJ658" s="46"/>
      <c r="AK658" s="46"/>
      <c r="AL658" s="46"/>
      <c r="AM658" s="46"/>
      <c r="AN658" s="46"/>
      <c r="AO658" s="46"/>
      <c r="AP658" s="46"/>
      <c r="AQ658" s="46"/>
      <c r="AR658" s="46"/>
      <c r="AS658" s="46"/>
      <c r="AT658" s="46"/>
      <c r="AU658" s="46"/>
      <c r="AV658" s="46"/>
      <c r="AW658" s="46"/>
      <c r="AX658" s="46"/>
      <c r="AY658" s="46"/>
      <c r="AZ658" s="46"/>
      <c r="BA658" s="46"/>
      <c r="BB658" s="46"/>
      <c r="BC658" s="46"/>
      <c r="BD658" s="46"/>
      <c r="BE658" s="46"/>
      <c r="BF658" s="46"/>
      <c r="BG658" s="46"/>
      <c r="BH658" s="46"/>
      <c r="BI658" s="46"/>
      <c r="BJ658" s="46"/>
      <c r="BK658" s="46"/>
      <c r="BL658" s="46"/>
      <c r="BM658" s="46"/>
      <c r="BN658" s="46"/>
      <c r="BO658" s="46"/>
      <c r="BP658" s="46"/>
      <c r="BQ658" s="46"/>
      <c r="BR658" s="46"/>
      <c r="BS658" s="46"/>
      <c r="BT658" s="46"/>
      <c r="BU658" s="46"/>
      <c r="BV658" s="46"/>
      <c r="BW658" s="46"/>
      <c r="BX658" s="46"/>
      <c r="BY658" s="46"/>
      <c r="BZ658" s="46"/>
      <c r="CA658" s="46"/>
      <c r="CB658" s="46"/>
      <c r="CC658" s="46"/>
      <c r="CD658" s="46"/>
      <c r="CE658" s="46"/>
      <c r="CF658" s="46"/>
      <c r="CG658" s="46"/>
      <c r="CH658" s="46"/>
      <c r="CI658" s="46"/>
      <c r="CJ658" s="46"/>
      <c r="CK658" s="46"/>
      <c r="CL658" s="46"/>
      <c r="CM658" s="46"/>
      <c r="CN658" s="46"/>
      <c r="CO658" s="46"/>
      <c r="CP658" s="46"/>
      <c r="CQ658" s="46"/>
      <c r="CR658" s="46"/>
      <c r="CS658" s="46"/>
    </row>
    <row r="659" spans="1:97" ht="15" customHeight="1" x14ac:dyDescent="0.2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J659" s="46"/>
      <c r="AK659" s="46"/>
      <c r="AL659" s="46"/>
      <c r="AM659" s="46"/>
      <c r="AN659" s="46"/>
      <c r="AO659" s="46"/>
      <c r="AP659" s="46"/>
      <c r="AQ659" s="46"/>
      <c r="AR659" s="46"/>
      <c r="AS659" s="46"/>
      <c r="AT659" s="46"/>
      <c r="AU659" s="46"/>
      <c r="AV659" s="46"/>
      <c r="AW659" s="46"/>
      <c r="AX659" s="46"/>
      <c r="AY659" s="46"/>
      <c r="AZ659" s="46"/>
      <c r="BA659" s="46"/>
      <c r="BB659" s="46"/>
      <c r="BC659" s="46"/>
      <c r="BD659" s="46"/>
      <c r="BE659" s="46"/>
      <c r="BF659" s="46"/>
      <c r="BG659" s="46"/>
      <c r="BH659" s="46"/>
      <c r="BI659" s="46"/>
      <c r="BJ659" s="46"/>
      <c r="BK659" s="46"/>
      <c r="BL659" s="46"/>
      <c r="BM659" s="46"/>
      <c r="BN659" s="46"/>
      <c r="BO659" s="46"/>
      <c r="BP659" s="46"/>
      <c r="BQ659" s="46"/>
      <c r="BR659" s="46"/>
      <c r="BS659" s="46"/>
      <c r="BT659" s="46"/>
      <c r="BU659" s="46"/>
      <c r="BV659" s="46"/>
      <c r="BW659" s="46"/>
      <c r="BX659" s="46"/>
      <c r="BY659" s="46"/>
      <c r="BZ659" s="46"/>
      <c r="CA659" s="46"/>
      <c r="CB659" s="46"/>
      <c r="CC659" s="46"/>
      <c r="CD659" s="46"/>
      <c r="CE659" s="46"/>
      <c r="CF659" s="46"/>
      <c r="CG659" s="46"/>
      <c r="CH659" s="46"/>
      <c r="CI659" s="46"/>
      <c r="CJ659" s="46"/>
      <c r="CK659" s="46"/>
      <c r="CL659" s="46"/>
      <c r="CM659" s="46"/>
      <c r="CN659" s="46"/>
      <c r="CO659" s="46"/>
      <c r="CP659" s="46"/>
      <c r="CQ659" s="46"/>
      <c r="CR659" s="46"/>
      <c r="CS659" s="46"/>
    </row>
    <row r="660" spans="1:97" ht="15" customHeight="1" x14ac:dyDescent="0.2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  <c r="AG660" s="46"/>
      <c r="AH660" s="46"/>
      <c r="AI660" s="46"/>
      <c r="AJ660" s="46"/>
      <c r="AK660" s="46"/>
      <c r="AL660" s="46"/>
      <c r="AM660" s="46"/>
      <c r="AN660" s="46"/>
      <c r="AO660" s="46"/>
      <c r="AP660" s="46"/>
      <c r="AQ660" s="46"/>
      <c r="AR660" s="46"/>
      <c r="AS660" s="46"/>
      <c r="AT660" s="46"/>
      <c r="AU660" s="46"/>
      <c r="AV660" s="46"/>
      <c r="AW660" s="46"/>
      <c r="AX660" s="46"/>
      <c r="AY660" s="46"/>
      <c r="AZ660" s="46"/>
      <c r="BA660" s="46"/>
      <c r="BB660" s="46"/>
      <c r="BC660" s="46"/>
      <c r="BD660" s="46"/>
      <c r="BE660" s="46"/>
      <c r="BF660" s="46"/>
      <c r="BG660" s="46"/>
      <c r="BH660" s="46"/>
      <c r="BI660" s="46"/>
      <c r="BJ660" s="46"/>
      <c r="BK660" s="46"/>
      <c r="BL660" s="46"/>
      <c r="BM660" s="46"/>
      <c r="BN660" s="46"/>
      <c r="BO660" s="46"/>
      <c r="BP660" s="46"/>
      <c r="BQ660" s="46"/>
      <c r="BR660" s="46"/>
      <c r="BS660" s="46"/>
      <c r="BT660" s="46"/>
      <c r="BU660" s="46"/>
      <c r="BV660" s="46"/>
      <c r="BW660" s="46"/>
      <c r="BX660" s="46"/>
      <c r="BY660" s="46"/>
      <c r="BZ660" s="46"/>
      <c r="CA660" s="46"/>
      <c r="CB660" s="46"/>
      <c r="CC660" s="46"/>
      <c r="CD660" s="46"/>
      <c r="CE660" s="46"/>
      <c r="CF660" s="46"/>
      <c r="CG660" s="46"/>
      <c r="CH660" s="46"/>
      <c r="CI660" s="46"/>
      <c r="CJ660" s="46"/>
      <c r="CK660" s="46"/>
      <c r="CL660" s="46"/>
      <c r="CM660" s="46"/>
      <c r="CN660" s="46"/>
      <c r="CO660" s="46"/>
      <c r="CP660" s="46"/>
      <c r="CQ660" s="46"/>
      <c r="CR660" s="46"/>
      <c r="CS660" s="46"/>
    </row>
    <row r="661" spans="1:97" ht="15" customHeight="1" x14ac:dyDescent="0.2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  <c r="AG661" s="46"/>
      <c r="AH661" s="46"/>
      <c r="AI661" s="46"/>
      <c r="AJ661" s="46"/>
      <c r="AK661" s="46"/>
      <c r="AL661" s="46"/>
      <c r="AM661" s="46"/>
      <c r="AN661" s="46"/>
      <c r="AO661" s="46"/>
      <c r="AP661" s="46"/>
      <c r="AQ661" s="46"/>
      <c r="AR661" s="46"/>
      <c r="AS661" s="46"/>
      <c r="AT661" s="46"/>
      <c r="AU661" s="46"/>
      <c r="AV661" s="46"/>
      <c r="AW661" s="46"/>
      <c r="AX661" s="46"/>
      <c r="AY661" s="46"/>
      <c r="AZ661" s="46"/>
      <c r="BA661" s="46"/>
      <c r="BB661" s="46"/>
      <c r="BC661" s="46"/>
      <c r="BD661" s="46"/>
      <c r="BE661" s="46"/>
      <c r="BF661" s="46"/>
      <c r="BG661" s="46"/>
      <c r="BH661" s="46"/>
      <c r="BI661" s="46"/>
      <c r="BJ661" s="46"/>
      <c r="BK661" s="46"/>
      <c r="BL661" s="46"/>
      <c r="BM661" s="46"/>
      <c r="BN661" s="46"/>
      <c r="BO661" s="46"/>
      <c r="BP661" s="46"/>
      <c r="BQ661" s="46"/>
      <c r="BR661" s="46"/>
      <c r="BS661" s="46"/>
      <c r="BT661" s="46"/>
      <c r="BU661" s="46"/>
      <c r="BV661" s="46"/>
      <c r="BW661" s="46"/>
      <c r="BX661" s="46"/>
      <c r="BY661" s="46"/>
      <c r="BZ661" s="46"/>
      <c r="CA661" s="46"/>
      <c r="CB661" s="46"/>
      <c r="CC661" s="46"/>
      <c r="CD661" s="46"/>
      <c r="CE661" s="46"/>
      <c r="CF661" s="46"/>
      <c r="CG661" s="46"/>
      <c r="CH661" s="46"/>
      <c r="CI661" s="46"/>
      <c r="CJ661" s="46"/>
      <c r="CK661" s="46"/>
      <c r="CL661" s="46"/>
      <c r="CM661" s="46"/>
      <c r="CN661" s="46"/>
      <c r="CO661" s="46"/>
      <c r="CP661" s="46"/>
      <c r="CQ661" s="46"/>
      <c r="CR661" s="46"/>
      <c r="CS661" s="46"/>
    </row>
    <row r="662" spans="1:97" ht="15" customHeight="1" x14ac:dyDescent="0.2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  <c r="AG662" s="46"/>
      <c r="AH662" s="46"/>
      <c r="AI662" s="46"/>
      <c r="AJ662" s="46"/>
      <c r="AK662" s="46"/>
      <c r="AL662" s="46"/>
      <c r="AM662" s="46"/>
      <c r="AN662" s="46"/>
      <c r="AO662" s="46"/>
      <c r="AP662" s="46"/>
      <c r="AQ662" s="46"/>
      <c r="AR662" s="46"/>
      <c r="AS662" s="46"/>
      <c r="AT662" s="46"/>
      <c r="AU662" s="46"/>
      <c r="AV662" s="46"/>
      <c r="AW662" s="46"/>
      <c r="AX662" s="46"/>
      <c r="AY662" s="46"/>
      <c r="AZ662" s="46"/>
      <c r="BA662" s="46"/>
      <c r="BB662" s="46"/>
      <c r="BC662" s="46"/>
      <c r="BD662" s="46"/>
      <c r="BE662" s="46"/>
      <c r="BF662" s="46"/>
      <c r="BG662" s="46"/>
      <c r="BH662" s="46"/>
      <c r="BI662" s="46"/>
      <c r="BJ662" s="46"/>
      <c r="BK662" s="46"/>
      <c r="BL662" s="46"/>
      <c r="BM662" s="46"/>
      <c r="BN662" s="46"/>
      <c r="BO662" s="46"/>
      <c r="BP662" s="46"/>
      <c r="BQ662" s="46"/>
      <c r="BR662" s="46"/>
      <c r="BS662" s="46"/>
      <c r="BT662" s="46"/>
      <c r="BU662" s="46"/>
      <c r="BV662" s="46"/>
      <c r="BW662" s="46"/>
      <c r="BX662" s="46"/>
      <c r="BY662" s="46"/>
      <c r="BZ662" s="46"/>
      <c r="CA662" s="46"/>
      <c r="CB662" s="46"/>
      <c r="CC662" s="46"/>
      <c r="CD662" s="46"/>
      <c r="CE662" s="46"/>
      <c r="CF662" s="46"/>
      <c r="CG662" s="46"/>
      <c r="CH662" s="46"/>
      <c r="CI662" s="46"/>
      <c r="CJ662" s="46"/>
      <c r="CK662" s="46"/>
      <c r="CL662" s="46"/>
      <c r="CM662" s="46"/>
      <c r="CN662" s="46"/>
      <c r="CO662" s="46"/>
      <c r="CP662" s="46"/>
      <c r="CQ662" s="46"/>
      <c r="CR662" s="46"/>
      <c r="CS662" s="46"/>
    </row>
    <row r="663" spans="1:97" ht="15" customHeight="1" x14ac:dyDescent="0.2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  <c r="AG663" s="46"/>
      <c r="AH663" s="46"/>
      <c r="AI663" s="46"/>
      <c r="AJ663" s="46"/>
      <c r="AK663" s="46"/>
      <c r="AL663" s="46"/>
      <c r="AM663" s="46"/>
      <c r="AN663" s="46"/>
      <c r="AO663" s="46"/>
      <c r="AP663" s="46"/>
      <c r="AQ663" s="46"/>
      <c r="AR663" s="46"/>
      <c r="AS663" s="46"/>
      <c r="AT663" s="46"/>
      <c r="AU663" s="46"/>
      <c r="AV663" s="46"/>
      <c r="AW663" s="46"/>
      <c r="AX663" s="46"/>
      <c r="AY663" s="46"/>
      <c r="AZ663" s="46"/>
      <c r="BA663" s="46"/>
      <c r="BB663" s="46"/>
      <c r="BC663" s="46"/>
      <c r="BD663" s="46"/>
      <c r="BE663" s="46"/>
      <c r="BF663" s="46"/>
      <c r="BG663" s="46"/>
      <c r="BH663" s="46"/>
      <c r="BI663" s="46"/>
      <c r="BJ663" s="46"/>
      <c r="BK663" s="46"/>
      <c r="BL663" s="46"/>
      <c r="BM663" s="46"/>
      <c r="BN663" s="46"/>
      <c r="BO663" s="46"/>
      <c r="BP663" s="46"/>
      <c r="BQ663" s="46"/>
      <c r="BR663" s="46"/>
      <c r="BS663" s="46"/>
      <c r="BT663" s="46"/>
      <c r="BU663" s="46"/>
      <c r="BV663" s="46"/>
      <c r="BW663" s="46"/>
      <c r="BX663" s="46"/>
      <c r="BY663" s="46"/>
      <c r="BZ663" s="46"/>
      <c r="CA663" s="46"/>
      <c r="CB663" s="46"/>
      <c r="CC663" s="46"/>
      <c r="CD663" s="46"/>
      <c r="CE663" s="46"/>
      <c r="CF663" s="46"/>
      <c r="CG663" s="46"/>
      <c r="CH663" s="46"/>
      <c r="CI663" s="46"/>
      <c r="CJ663" s="46"/>
      <c r="CK663" s="46"/>
      <c r="CL663" s="46"/>
      <c r="CM663" s="46"/>
      <c r="CN663" s="46"/>
      <c r="CO663" s="46"/>
      <c r="CP663" s="46"/>
      <c r="CQ663" s="46"/>
      <c r="CR663" s="46"/>
      <c r="CS663" s="46"/>
    </row>
    <row r="664" spans="1:97" ht="15" customHeight="1" x14ac:dyDescent="0.2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6"/>
      <c r="AM664" s="46"/>
      <c r="AN664" s="46"/>
      <c r="AO664" s="46"/>
      <c r="AP664" s="46"/>
      <c r="AQ664" s="46"/>
      <c r="AR664" s="46"/>
      <c r="AS664" s="46"/>
      <c r="AT664" s="46"/>
      <c r="AU664" s="46"/>
      <c r="AV664" s="46"/>
      <c r="AW664" s="46"/>
      <c r="AX664" s="46"/>
      <c r="AY664" s="46"/>
      <c r="AZ664" s="46"/>
      <c r="BA664" s="46"/>
      <c r="BB664" s="46"/>
      <c r="BC664" s="46"/>
      <c r="BD664" s="46"/>
      <c r="BE664" s="46"/>
      <c r="BF664" s="46"/>
      <c r="BG664" s="46"/>
      <c r="BH664" s="46"/>
      <c r="BI664" s="46"/>
      <c r="BJ664" s="46"/>
      <c r="BK664" s="46"/>
      <c r="BL664" s="46"/>
      <c r="BM664" s="46"/>
      <c r="BN664" s="46"/>
      <c r="BO664" s="46"/>
      <c r="BP664" s="46"/>
      <c r="BQ664" s="46"/>
      <c r="BR664" s="46"/>
      <c r="BS664" s="46"/>
      <c r="BT664" s="46"/>
      <c r="BU664" s="46"/>
      <c r="BV664" s="46"/>
      <c r="BW664" s="46"/>
      <c r="BX664" s="46"/>
      <c r="BY664" s="46"/>
      <c r="BZ664" s="46"/>
      <c r="CA664" s="46"/>
      <c r="CB664" s="46"/>
      <c r="CC664" s="46"/>
      <c r="CD664" s="46"/>
      <c r="CE664" s="46"/>
      <c r="CF664" s="46"/>
      <c r="CG664" s="46"/>
      <c r="CH664" s="46"/>
      <c r="CI664" s="46"/>
      <c r="CJ664" s="46"/>
      <c r="CK664" s="46"/>
      <c r="CL664" s="46"/>
      <c r="CM664" s="46"/>
      <c r="CN664" s="46"/>
      <c r="CO664" s="46"/>
      <c r="CP664" s="46"/>
      <c r="CQ664" s="46"/>
      <c r="CR664" s="46"/>
      <c r="CS664" s="46"/>
    </row>
    <row r="665" spans="1:97" ht="15" customHeight="1" x14ac:dyDescent="0.2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  <c r="AG665" s="46"/>
      <c r="AH665" s="46"/>
      <c r="AI665" s="46"/>
      <c r="AJ665" s="46"/>
      <c r="AK665" s="46"/>
      <c r="AL665" s="46"/>
      <c r="AM665" s="46"/>
      <c r="AN665" s="46"/>
      <c r="AO665" s="46"/>
      <c r="AP665" s="46"/>
      <c r="AQ665" s="46"/>
      <c r="AR665" s="46"/>
      <c r="AS665" s="46"/>
      <c r="AT665" s="46"/>
      <c r="AU665" s="46"/>
      <c r="AV665" s="46"/>
      <c r="AW665" s="46"/>
      <c r="AX665" s="46"/>
      <c r="AY665" s="46"/>
      <c r="AZ665" s="46"/>
      <c r="BA665" s="46"/>
      <c r="BB665" s="46"/>
      <c r="BC665" s="46"/>
      <c r="BD665" s="46"/>
      <c r="BE665" s="46"/>
      <c r="BF665" s="46"/>
      <c r="BG665" s="46"/>
      <c r="BH665" s="46"/>
      <c r="BI665" s="46"/>
      <c r="BJ665" s="46"/>
      <c r="BK665" s="46"/>
      <c r="BL665" s="46"/>
      <c r="BM665" s="46"/>
      <c r="BN665" s="46"/>
      <c r="BO665" s="46"/>
      <c r="BP665" s="46"/>
      <c r="BQ665" s="46"/>
      <c r="BR665" s="46"/>
      <c r="BS665" s="46"/>
      <c r="BT665" s="46"/>
      <c r="BU665" s="46"/>
      <c r="BV665" s="46"/>
      <c r="BW665" s="46"/>
      <c r="BX665" s="46"/>
      <c r="BY665" s="46"/>
      <c r="BZ665" s="46"/>
      <c r="CA665" s="46"/>
      <c r="CB665" s="46"/>
      <c r="CC665" s="46"/>
      <c r="CD665" s="46"/>
      <c r="CE665" s="46"/>
      <c r="CF665" s="46"/>
      <c r="CG665" s="46"/>
      <c r="CH665" s="46"/>
      <c r="CI665" s="46"/>
      <c r="CJ665" s="46"/>
      <c r="CK665" s="46"/>
      <c r="CL665" s="46"/>
      <c r="CM665" s="46"/>
      <c r="CN665" s="46"/>
      <c r="CO665" s="46"/>
      <c r="CP665" s="46"/>
      <c r="CQ665" s="46"/>
      <c r="CR665" s="46"/>
      <c r="CS665" s="46"/>
    </row>
    <row r="666" spans="1:97" ht="15" customHeight="1" x14ac:dyDescent="0.2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  <c r="AG666" s="46"/>
      <c r="AH666" s="46"/>
      <c r="AI666" s="46"/>
      <c r="AJ666" s="46"/>
      <c r="AK666" s="46"/>
      <c r="AL666" s="46"/>
      <c r="AM666" s="46"/>
      <c r="AN666" s="46"/>
      <c r="AO666" s="46"/>
      <c r="AP666" s="46"/>
      <c r="AQ666" s="46"/>
      <c r="AR666" s="46"/>
      <c r="AS666" s="46"/>
      <c r="AT666" s="46"/>
      <c r="AU666" s="46"/>
      <c r="AV666" s="46"/>
      <c r="AW666" s="46"/>
      <c r="AX666" s="46"/>
      <c r="AY666" s="46"/>
      <c r="AZ666" s="46"/>
      <c r="BA666" s="46"/>
      <c r="BB666" s="46"/>
      <c r="BC666" s="46"/>
      <c r="BD666" s="46"/>
      <c r="BE666" s="46"/>
      <c r="BF666" s="46"/>
      <c r="BG666" s="46"/>
      <c r="BH666" s="46"/>
      <c r="BI666" s="46"/>
      <c r="BJ666" s="46"/>
      <c r="BK666" s="46"/>
      <c r="BL666" s="46"/>
      <c r="BM666" s="46"/>
      <c r="BN666" s="46"/>
      <c r="BO666" s="46"/>
      <c r="BP666" s="46"/>
      <c r="BQ666" s="46"/>
      <c r="BR666" s="46"/>
      <c r="BS666" s="46"/>
      <c r="BT666" s="46"/>
      <c r="BU666" s="46"/>
      <c r="BV666" s="46"/>
      <c r="BW666" s="46"/>
      <c r="BX666" s="46"/>
      <c r="BY666" s="46"/>
      <c r="BZ666" s="46"/>
      <c r="CA666" s="46"/>
      <c r="CB666" s="46"/>
      <c r="CC666" s="46"/>
      <c r="CD666" s="46"/>
      <c r="CE666" s="46"/>
      <c r="CF666" s="46"/>
      <c r="CG666" s="46"/>
      <c r="CH666" s="46"/>
      <c r="CI666" s="46"/>
      <c r="CJ666" s="46"/>
      <c r="CK666" s="46"/>
      <c r="CL666" s="46"/>
      <c r="CM666" s="46"/>
      <c r="CN666" s="46"/>
      <c r="CO666" s="46"/>
      <c r="CP666" s="46"/>
      <c r="CQ666" s="46"/>
      <c r="CR666" s="46"/>
      <c r="CS666" s="46"/>
    </row>
    <row r="667" spans="1:97" ht="15" customHeight="1" x14ac:dyDescent="0.2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  <c r="AG667" s="46"/>
      <c r="AH667" s="46"/>
      <c r="AI667" s="46"/>
      <c r="AJ667" s="46"/>
      <c r="AK667" s="46"/>
      <c r="AL667" s="46"/>
      <c r="AM667" s="46"/>
      <c r="AN667" s="46"/>
      <c r="AO667" s="46"/>
      <c r="AP667" s="46"/>
      <c r="AQ667" s="46"/>
      <c r="AR667" s="46"/>
      <c r="AS667" s="46"/>
      <c r="AT667" s="46"/>
      <c r="AU667" s="46"/>
      <c r="AV667" s="46"/>
      <c r="AW667" s="46"/>
      <c r="AX667" s="46"/>
      <c r="AY667" s="46"/>
      <c r="AZ667" s="46"/>
      <c r="BA667" s="46"/>
      <c r="BB667" s="46"/>
      <c r="BC667" s="46"/>
      <c r="BD667" s="46"/>
      <c r="BE667" s="46"/>
      <c r="BF667" s="46"/>
      <c r="BG667" s="46"/>
      <c r="BH667" s="46"/>
      <c r="BI667" s="46"/>
      <c r="BJ667" s="46"/>
      <c r="BK667" s="46"/>
      <c r="BL667" s="46"/>
      <c r="BM667" s="46"/>
      <c r="BN667" s="46"/>
      <c r="BO667" s="46"/>
      <c r="BP667" s="46"/>
      <c r="BQ667" s="46"/>
      <c r="BR667" s="46"/>
      <c r="BS667" s="46"/>
      <c r="BT667" s="46"/>
      <c r="BU667" s="46"/>
      <c r="BV667" s="46"/>
      <c r="BW667" s="46"/>
      <c r="BX667" s="46"/>
      <c r="BY667" s="46"/>
      <c r="BZ667" s="46"/>
      <c r="CA667" s="46"/>
      <c r="CB667" s="46"/>
      <c r="CC667" s="46"/>
      <c r="CD667" s="46"/>
      <c r="CE667" s="46"/>
      <c r="CF667" s="46"/>
      <c r="CG667" s="46"/>
      <c r="CH667" s="46"/>
      <c r="CI667" s="46"/>
      <c r="CJ667" s="46"/>
      <c r="CK667" s="46"/>
      <c r="CL667" s="46"/>
      <c r="CM667" s="46"/>
      <c r="CN667" s="46"/>
      <c r="CO667" s="46"/>
      <c r="CP667" s="46"/>
      <c r="CQ667" s="46"/>
      <c r="CR667" s="46"/>
      <c r="CS667" s="46"/>
    </row>
    <row r="668" spans="1:97" ht="15" customHeight="1" x14ac:dyDescent="0.2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  <c r="AG668" s="46"/>
      <c r="AH668" s="46"/>
      <c r="AI668" s="46"/>
      <c r="AJ668" s="46"/>
      <c r="AK668" s="46"/>
      <c r="AL668" s="46"/>
      <c r="AM668" s="46"/>
      <c r="AN668" s="46"/>
      <c r="AO668" s="46"/>
      <c r="AP668" s="46"/>
      <c r="AQ668" s="46"/>
      <c r="AR668" s="46"/>
      <c r="AS668" s="46"/>
      <c r="AT668" s="46"/>
      <c r="AU668" s="46"/>
      <c r="AV668" s="46"/>
      <c r="AW668" s="46"/>
      <c r="AX668" s="46"/>
      <c r="AY668" s="46"/>
      <c r="AZ668" s="46"/>
      <c r="BA668" s="46"/>
      <c r="BB668" s="46"/>
      <c r="BC668" s="46"/>
      <c r="BD668" s="46"/>
      <c r="BE668" s="46"/>
      <c r="BF668" s="46"/>
      <c r="BG668" s="46"/>
      <c r="BH668" s="46"/>
      <c r="BI668" s="46"/>
      <c r="BJ668" s="46"/>
      <c r="BK668" s="46"/>
      <c r="BL668" s="46"/>
      <c r="BM668" s="46"/>
      <c r="BN668" s="46"/>
      <c r="BO668" s="46"/>
      <c r="BP668" s="46"/>
      <c r="BQ668" s="46"/>
      <c r="BR668" s="46"/>
      <c r="BS668" s="46"/>
      <c r="BT668" s="46"/>
      <c r="BU668" s="46"/>
      <c r="BV668" s="46"/>
      <c r="BW668" s="46"/>
      <c r="BX668" s="46"/>
      <c r="BY668" s="46"/>
      <c r="BZ668" s="46"/>
      <c r="CA668" s="46"/>
      <c r="CB668" s="46"/>
      <c r="CC668" s="46"/>
      <c r="CD668" s="46"/>
      <c r="CE668" s="46"/>
      <c r="CF668" s="46"/>
      <c r="CG668" s="46"/>
      <c r="CH668" s="46"/>
      <c r="CI668" s="46"/>
      <c r="CJ668" s="46"/>
      <c r="CK668" s="46"/>
      <c r="CL668" s="46"/>
      <c r="CM668" s="46"/>
      <c r="CN668" s="46"/>
      <c r="CO668" s="46"/>
      <c r="CP668" s="46"/>
      <c r="CQ668" s="46"/>
      <c r="CR668" s="46"/>
      <c r="CS668" s="46"/>
    </row>
    <row r="669" spans="1:97" ht="15" customHeight="1" x14ac:dyDescent="0.2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  <c r="AG669" s="46"/>
      <c r="AH669" s="46"/>
      <c r="AI669" s="46"/>
      <c r="AJ669" s="46"/>
      <c r="AK669" s="46"/>
      <c r="AL669" s="46"/>
      <c r="AM669" s="46"/>
      <c r="AN669" s="46"/>
      <c r="AO669" s="46"/>
      <c r="AP669" s="46"/>
      <c r="AQ669" s="46"/>
      <c r="AR669" s="46"/>
      <c r="AS669" s="46"/>
      <c r="AT669" s="46"/>
      <c r="AU669" s="46"/>
      <c r="AV669" s="46"/>
      <c r="AW669" s="46"/>
      <c r="AX669" s="46"/>
      <c r="AY669" s="46"/>
      <c r="AZ669" s="46"/>
      <c r="BA669" s="46"/>
      <c r="BB669" s="46"/>
      <c r="BC669" s="46"/>
      <c r="BD669" s="46"/>
      <c r="BE669" s="46"/>
      <c r="BF669" s="46"/>
      <c r="BG669" s="46"/>
      <c r="BH669" s="46"/>
      <c r="BI669" s="46"/>
      <c r="BJ669" s="46"/>
      <c r="BK669" s="46"/>
      <c r="BL669" s="46"/>
      <c r="BM669" s="46"/>
      <c r="BN669" s="46"/>
      <c r="BO669" s="46"/>
      <c r="BP669" s="46"/>
      <c r="BQ669" s="46"/>
      <c r="BR669" s="46"/>
      <c r="BS669" s="46"/>
      <c r="BT669" s="46"/>
      <c r="BU669" s="46"/>
      <c r="BV669" s="46"/>
      <c r="BW669" s="46"/>
      <c r="BX669" s="46"/>
      <c r="BY669" s="46"/>
      <c r="BZ669" s="46"/>
      <c r="CA669" s="46"/>
      <c r="CB669" s="46"/>
      <c r="CC669" s="46"/>
      <c r="CD669" s="46"/>
      <c r="CE669" s="46"/>
      <c r="CF669" s="46"/>
      <c r="CG669" s="46"/>
      <c r="CH669" s="46"/>
      <c r="CI669" s="46"/>
      <c r="CJ669" s="46"/>
      <c r="CK669" s="46"/>
      <c r="CL669" s="46"/>
      <c r="CM669" s="46"/>
      <c r="CN669" s="46"/>
      <c r="CO669" s="46"/>
      <c r="CP669" s="46"/>
      <c r="CQ669" s="46"/>
      <c r="CR669" s="46"/>
      <c r="CS669" s="46"/>
    </row>
    <row r="670" spans="1:97" ht="15" customHeight="1" x14ac:dyDescent="0.2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  <c r="AG670" s="46"/>
      <c r="AH670" s="46"/>
      <c r="AI670" s="46"/>
      <c r="AJ670" s="46"/>
      <c r="AK670" s="46"/>
      <c r="AL670" s="46"/>
      <c r="AM670" s="46"/>
      <c r="AN670" s="46"/>
      <c r="AO670" s="46"/>
      <c r="AP670" s="46"/>
      <c r="AQ670" s="46"/>
      <c r="AR670" s="46"/>
      <c r="AS670" s="46"/>
      <c r="AT670" s="46"/>
      <c r="AU670" s="46"/>
      <c r="AV670" s="46"/>
      <c r="AW670" s="46"/>
      <c r="AX670" s="46"/>
      <c r="AY670" s="46"/>
      <c r="AZ670" s="46"/>
      <c r="BA670" s="46"/>
      <c r="BB670" s="46"/>
      <c r="BC670" s="46"/>
      <c r="BD670" s="46"/>
      <c r="BE670" s="46"/>
      <c r="BF670" s="46"/>
      <c r="BG670" s="46"/>
      <c r="BH670" s="46"/>
      <c r="BI670" s="46"/>
      <c r="BJ670" s="46"/>
      <c r="BK670" s="46"/>
      <c r="BL670" s="46"/>
      <c r="BM670" s="46"/>
      <c r="BN670" s="46"/>
      <c r="BO670" s="46"/>
      <c r="BP670" s="46"/>
      <c r="BQ670" s="46"/>
      <c r="BR670" s="46"/>
      <c r="BS670" s="46"/>
      <c r="BT670" s="46"/>
      <c r="BU670" s="46"/>
      <c r="BV670" s="46"/>
      <c r="BW670" s="46"/>
      <c r="BX670" s="46"/>
      <c r="BY670" s="46"/>
      <c r="BZ670" s="46"/>
      <c r="CA670" s="46"/>
      <c r="CB670" s="46"/>
      <c r="CC670" s="46"/>
      <c r="CD670" s="46"/>
      <c r="CE670" s="46"/>
      <c r="CF670" s="46"/>
      <c r="CG670" s="46"/>
      <c r="CH670" s="46"/>
      <c r="CI670" s="46"/>
      <c r="CJ670" s="46"/>
      <c r="CK670" s="46"/>
      <c r="CL670" s="46"/>
      <c r="CM670" s="46"/>
      <c r="CN670" s="46"/>
      <c r="CO670" s="46"/>
      <c r="CP670" s="46"/>
      <c r="CQ670" s="46"/>
      <c r="CR670" s="46"/>
      <c r="CS670" s="46"/>
    </row>
    <row r="671" spans="1:97" ht="15" customHeight="1" x14ac:dyDescent="0.2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  <c r="AG671" s="46"/>
      <c r="AH671" s="46"/>
      <c r="AI671" s="46"/>
      <c r="AJ671" s="46"/>
      <c r="AK671" s="46"/>
      <c r="AL671" s="46"/>
      <c r="AM671" s="46"/>
      <c r="AN671" s="46"/>
      <c r="AO671" s="46"/>
      <c r="AP671" s="46"/>
      <c r="AQ671" s="46"/>
      <c r="AR671" s="46"/>
      <c r="AS671" s="46"/>
      <c r="AT671" s="46"/>
      <c r="AU671" s="46"/>
      <c r="AV671" s="46"/>
      <c r="AW671" s="46"/>
      <c r="AX671" s="46"/>
      <c r="AY671" s="46"/>
      <c r="AZ671" s="46"/>
      <c r="BA671" s="46"/>
      <c r="BB671" s="46"/>
      <c r="BC671" s="46"/>
      <c r="BD671" s="46"/>
      <c r="BE671" s="46"/>
      <c r="BF671" s="46"/>
      <c r="BG671" s="46"/>
      <c r="BH671" s="46"/>
      <c r="BI671" s="46"/>
      <c r="BJ671" s="46"/>
      <c r="BK671" s="46"/>
      <c r="BL671" s="46"/>
      <c r="BM671" s="46"/>
      <c r="BN671" s="46"/>
      <c r="BO671" s="46"/>
      <c r="BP671" s="46"/>
      <c r="BQ671" s="46"/>
      <c r="BR671" s="46"/>
      <c r="BS671" s="46"/>
      <c r="BT671" s="46"/>
      <c r="BU671" s="46"/>
      <c r="BV671" s="46"/>
      <c r="BW671" s="46"/>
      <c r="BX671" s="46"/>
      <c r="BY671" s="46"/>
      <c r="BZ671" s="46"/>
      <c r="CA671" s="46"/>
      <c r="CB671" s="46"/>
      <c r="CC671" s="46"/>
      <c r="CD671" s="46"/>
      <c r="CE671" s="46"/>
      <c r="CF671" s="46"/>
      <c r="CG671" s="46"/>
      <c r="CH671" s="46"/>
      <c r="CI671" s="46"/>
      <c r="CJ671" s="46"/>
      <c r="CK671" s="46"/>
      <c r="CL671" s="46"/>
      <c r="CM671" s="46"/>
      <c r="CN671" s="46"/>
      <c r="CO671" s="46"/>
      <c r="CP671" s="46"/>
      <c r="CQ671" s="46"/>
      <c r="CR671" s="46"/>
      <c r="CS671" s="46"/>
    </row>
    <row r="672" spans="1:97" ht="15" customHeight="1" x14ac:dyDescent="0.2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6"/>
      <c r="AM672" s="46"/>
      <c r="AN672" s="46"/>
      <c r="AO672" s="46"/>
      <c r="AP672" s="46"/>
      <c r="AQ672" s="46"/>
      <c r="AR672" s="46"/>
      <c r="AS672" s="46"/>
      <c r="AT672" s="46"/>
      <c r="AU672" s="46"/>
      <c r="AV672" s="46"/>
      <c r="AW672" s="46"/>
      <c r="AX672" s="46"/>
      <c r="AY672" s="46"/>
      <c r="AZ672" s="46"/>
      <c r="BA672" s="46"/>
      <c r="BB672" s="46"/>
      <c r="BC672" s="46"/>
      <c r="BD672" s="46"/>
      <c r="BE672" s="46"/>
      <c r="BF672" s="46"/>
      <c r="BG672" s="46"/>
      <c r="BH672" s="46"/>
      <c r="BI672" s="46"/>
      <c r="BJ672" s="46"/>
      <c r="BK672" s="46"/>
      <c r="BL672" s="46"/>
      <c r="BM672" s="46"/>
      <c r="BN672" s="46"/>
      <c r="BO672" s="46"/>
      <c r="BP672" s="46"/>
      <c r="BQ672" s="46"/>
      <c r="BR672" s="46"/>
      <c r="BS672" s="46"/>
      <c r="BT672" s="46"/>
      <c r="BU672" s="46"/>
      <c r="BV672" s="46"/>
      <c r="BW672" s="46"/>
      <c r="BX672" s="46"/>
      <c r="BY672" s="46"/>
      <c r="BZ672" s="46"/>
      <c r="CA672" s="46"/>
      <c r="CB672" s="46"/>
      <c r="CC672" s="46"/>
      <c r="CD672" s="46"/>
      <c r="CE672" s="46"/>
      <c r="CF672" s="46"/>
      <c r="CG672" s="46"/>
      <c r="CH672" s="46"/>
      <c r="CI672" s="46"/>
      <c r="CJ672" s="46"/>
      <c r="CK672" s="46"/>
      <c r="CL672" s="46"/>
      <c r="CM672" s="46"/>
      <c r="CN672" s="46"/>
      <c r="CO672" s="46"/>
      <c r="CP672" s="46"/>
      <c r="CQ672" s="46"/>
      <c r="CR672" s="46"/>
      <c r="CS672" s="46"/>
    </row>
    <row r="673" spans="1:97" ht="15" customHeight="1" x14ac:dyDescent="0.2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  <c r="AG673" s="46"/>
      <c r="AH673" s="46"/>
      <c r="AI673" s="46"/>
      <c r="AJ673" s="46"/>
      <c r="AK673" s="46"/>
      <c r="AL673" s="46"/>
      <c r="AM673" s="46"/>
      <c r="AN673" s="46"/>
      <c r="AO673" s="46"/>
      <c r="AP673" s="46"/>
      <c r="AQ673" s="46"/>
      <c r="AR673" s="46"/>
      <c r="AS673" s="46"/>
      <c r="AT673" s="46"/>
      <c r="AU673" s="46"/>
      <c r="AV673" s="46"/>
      <c r="AW673" s="46"/>
      <c r="AX673" s="46"/>
      <c r="AY673" s="46"/>
      <c r="AZ673" s="46"/>
      <c r="BA673" s="46"/>
      <c r="BB673" s="46"/>
      <c r="BC673" s="46"/>
      <c r="BD673" s="46"/>
      <c r="BE673" s="46"/>
      <c r="BF673" s="46"/>
      <c r="BG673" s="46"/>
      <c r="BH673" s="46"/>
      <c r="BI673" s="46"/>
      <c r="BJ673" s="46"/>
      <c r="BK673" s="46"/>
      <c r="BL673" s="46"/>
      <c r="BM673" s="46"/>
      <c r="BN673" s="46"/>
      <c r="BO673" s="46"/>
      <c r="BP673" s="46"/>
      <c r="BQ673" s="46"/>
      <c r="BR673" s="46"/>
      <c r="BS673" s="46"/>
      <c r="BT673" s="46"/>
      <c r="BU673" s="46"/>
      <c r="BV673" s="46"/>
      <c r="BW673" s="46"/>
      <c r="BX673" s="46"/>
      <c r="BY673" s="46"/>
      <c r="BZ673" s="46"/>
      <c r="CA673" s="46"/>
      <c r="CB673" s="46"/>
      <c r="CC673" s="46"/>
      <c r="CD673" s="46"/>
      <c r="CE673" s="46"/>
      <c r="CF673" s="46"/>
      <c r="CG673" s="46"/>
      <c r="CH673" s="46"/>
      <c r="CI673" s="46"/>
      <c r="CJ673" s="46"/>
      <c r="CK673" s="46"/>
      <c r="CL673" s="46"/>
      <c r="CM673" s="46"/>
      <c r="CN673" s="46"/>
      <c r="CO673" s="46"/>
      <c r="CP673" s="46"/>
      <c r="CQ673" s="46"/>
      <c r="CR673" s="46"/>
      <c r="CS673" s="46"/>
    </row>
    <row r="674" spans="1:97" ht="15" customHeight="1" x14ac:dyDescent="0.2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  <c r="AG674" s="46"/>
      <c r="AH674" s="46"/>
      <c r="AI674" s="46"/>
      <c r="AJ674" s="46"/>
      <c r="AK674" s="46"/>
      <c r="AL674" s="46"/>
      <c r="AM674" s="46"/>
      <c r="AN674" s="46"/>
      <c r="AO674" s="46"/>
      <c r="AP674" s="46"/>
      <c r="AQ674" s="46"/>
      <c r="AR674" s="46"/>
      <c r="AS674" s="46"/>
      <c r="AT674" s="46"/>
      <c r="AU674" s="46"/>
      <c r="AV674" s="46"/>
      <c r="AW674" s="46"/>
      <c r="AX674" s="46"/>
      <c r="AY674" s="46"/>
      <c r="AZ674" s="46"/>
      <c r="BA674" s="46"/>
      <c r="BB674" s="46"/>
      <c r="BC674" s="46"/>
      <c r="BD674" s="46"/>
      <c r="BE674" s="46"/>
      <c r="BF674" s="46"/>
      <c r="BG674" s="46"/>
      <c r="BH674" s="46"/>
      <c r="BI674" s="46"/>
      <c r="BJ674" s="46"/>
      <c r="BK674" s="46"/>
      <c r="BL674" s="46"/>
      <c r="BM674" s="46"/>
      <c r="BN674" s="46"/>
      <c r="BO674" s="46"/>
      <c r="BP674" s="46"/>
      <c r="BQ674" s="46"/>
      <c r="BR674" s="46"/>
      <c r="BS674" s="46"/>
      <c r="BT674" s="46"/>
      <c r="BU674" s="46"/>
      <c r="BV674" s="46"/>
      <c r="BW674" s="46"/>
      <c r="BX674" s="46"/>
      <c r="BY674" s="46"/>
      <c r="BZ674" s="46"/>
      <c r="CA674" s="46"/>
      <c r="CB674" s="46"/>
      <c r="CC674" s="46"/>
      <c r="CD674" s="46"/>
      <c r="CE674" s="46"/>
      <c r="CF674" s="46"/>
      <c r="CG674" s="46"/>
      <c r="CH674" s="46"/>
      <c r="CI674" s="46"/>
      <c r="CJ674" s="46"/>
      <c r="CK674" s="46"/>
      <c r="CL674" s="46"/>
      <c r="CM674" s="46"/>
      <c r="CN674" s="46"/>
      <c r="CO674" s="46"/>
      <c r="CP674" s="46"/>
      <c r="CQ674" s="46"/>
      <c r="CR674" s="46"/>
      <c r="CS674" s="46"/>
    </row>
    <row r="675" spans="1:97" ht="15" customHeight="1" x14ac:dyDescent="0.2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  <c r="AG675" s="46"/>
      <c r="AH675" s="46"/>
      <c r="AI675" s="46"/>
      <c r="AJ675" s="46"/>
      <c r="AK675" s="46"/>
      <c r="AL675" s="46"/>
      <c r="AM675" s="46"/>
      <c r="AN675" s="46"/>
      <c r="AO675" s="46"/>
      <c r="AP675" s="46"/>
      <c r="AQ675" s="46"/>
      <c r="AR675" s="46"/>
      <c r="AS675" s="46"/>
      <c r="AT675" s="46"/>
      <c r="AU675" s="46"/>
      <c r="AV675" s="46"/>
      <c r="AW675" s="46"/>
      <c r="AX675" s="46"/>
      <c r="AY675" s="46"/>
      <c r="AZ675" s="46"/>
      <c r="BA675" s="46"/>
      <c r="BB675" s="46"/>
      <c r="BC675" s="46"/>
      <c r="BD675" s="46"/>
      <c r="BE675" s="46"/>
      <c r="BF675" s="46"/>
      <c r="BG675" s="46"/>
      <c r="BH675" s="46"/>
      <c r="BI675" s="46"/>
      <c r="BJ675" s="46"/>
      <c r="BK675" s="46"/>
      <c r="BL675" s="46"/>
      <c r="BM675" s="46"/>
      <c r="BN675" s="46"/>
      <c r="BO675" s="46"/>
      <c r="BP675" s="46"/>
      <c r="BQ675" s="46"/>
      <c r="BR675" s="46"/>
      <c r="BS675" s="46"/>
      <c r="BT675" s="46"/>
      <c r="BU675" s="46"/>
      <c r="BV675" s="46"/>
      <c r="BW675" s="46"/>
      <c r="BX675" s="46"/>
      <c r="BY675" s="46"/>
      <c r="BZ675" s="46"/>
      <c r="CA675" s="46"/>
      <c r="CB675" s="46"/>
      <c r="CC675" s="46"/>
      <c r="CD675" s="46"/>
      <c r="CE675" s="46"/>
      <c r="CF675" s="46"/>
      <c r="CG675" s="46"/>
      <c r="CH675" s="46"/>
      <c r="CI675" s="46"/>
      <c r="CJ675" s="46"/>
      <c r="CK675" s="46"/>
      <c r="CL675" s="46"/>
      <c r="CM675" s="46"/>
      <c r="CN675" s="46"/>
      <c r="CO675" s="46"/>
      <c r="CP675" s="46"/>
      <c r="CQ675" s="46"/>
      <c r="CR675" s="46"/>
      <c r="CS675" s="46"/>
    </row>
    <row r="676" spans="1:97" ht="15" customHeight="1" x14ac:dyDescent="0.2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6"/>
      <c r="AM676" s="46"/>
      <c r="AN676" s="46"/>
      <c r="AO676" s="46"/>
      <c r="AP676" s="46"/>
      <c r="AQ676" s="46"/>
      <c r="AR676" s="46"/>
      <c r="AS676" s="46"/>
      <c r="AT676" s="46"/>
      <c r="AU676" s="46"/>
      <c r="AV676" s="46"/>
      <c r="AW676" s="46"/>
      <c r="AX676" s="46"/>
      <c r="AY676" s="46"/>
      <c r="AZ676" s="46"/>
      <c r="BA676" s="46"/>
      <c r="BB676" s="46"/>
      <c r="BC676" s="46"/>
      <c r="BD676" s="46"/>
      <c r="BE676" s="46"/>
      <c r="BF676" s="46"/>
      <c r="BG676" s="46"/>
      <c r="BH676" s="46"/>
      <c r="BI676" s="46"/>
      <c r="BJ676" s="46"/>
      <c r="BK676" s="46"/>
      <c r="BL676" s="46"/>
      <c r="BM676" s="46"/>
      <c r="BN676" s="46"/>
      <c r="BO676" s="46"/>
      <c r="BP676" s="46"/>
      <c r="BQ676" s="46"/>
      <c r="BR676" s="46"/>
      <c r="BS676" s="46"/>
      <c r="BT676" s="46"/>
      <c r="BU676" s="46"/>
      <c r="BV676" s="46"/>
      <c r="BW676" s="46"/>
      <c r="BX676" s="46"/>
      <c r="BY676" s="46"/>
      <c r="BZ676" s="46"/>
      <c r="CA676" s="46"/>
      <c r="CB676" s="46"/>
      <c r="CC676" s="46"/>
      <c r="CD676" s="46"/>
      <c r="CE676" s="46"/>
      <c r="CF676" s="46"/>
      <c r="CG676" s="46"/>
      <c r="CH676" s="46"/>
      <c r="CI676" s="46"/>
      <c r="CJ676" s="46"/>
      <c r="CK676" s="46"/>
      <c r="CL676" s="46"/>
      <c r="CM676" s="46"/>
      <c r="CN676" s="46"/>
      <c r="CO676" s="46"/>
      <c r="CP676" s="46"/>
      <c r="CQ676" s="46"/>
      <c r="CR676" s="46"/>
      <c r="CS676" s="46"/>
    </row>
    <row r="677" spans="1:97" ht="15" customHeight="1" x14ac:dyDescent="0.2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  <c r="AG677" s="46"/>
      <c r="AH677" s="46"/>
      <c r="AI677" s="46"/>
      <c r="AJ677" s="46"/>
      <c r="AK677" s="46"/>
      <c r="AL677" s="46"/>
      <c r="AM677" s="46"/>
      <c r="AN677" s="46"/>
      <c r="AO677" s="46"/>
      <c r="AP677" s="46"/>
      <c r="AQ677" s="46"/>
      <c r="AR677" s="46"/>
      <c r="AS677" s="46"/>
      <c r="AT677" s="46"/>
      <c r="AU677" s="46"/>
      <c r="AV677" s="46"/>
      <c r="AW677" s="46"/>
      <c r="AX677" s="46"/>
      <c r="AY677" s="46"/>
      <c r="AZ677" s="46"/>
      <c r="BA677" s="46"/>
      <c r="BB677" s="46"/>
      <c r="BC677" s="46"/>
      <c r="BD677" s="46"/>
      <c r="BE677" s="46"/>
      <c r="BF677" s="46"/>
      <c r="BG677" s="46"/>
      <c r="BH677" s="46"/>
      <c r="BI677" s="46"/>
      <c r="BJ677" s="46"/>
      <c r="BK677" s="46"/>
      <c r="BL677" s="46"/>
      <c r="BM677" s="46"/>
      <c r="BN677" s="46"/>
      <c r="BO677" s="46"/>
      <c r="BP677" s="46"/>
      <c r="BQ677" s="46"/>
      <c r="BR677" s="46"/>
      <c r="BS677" s="46"/>
      <c r="BT677" s="46"/>
      <c r="BU677" s="46"/>
      <c r="BV677" s="46"/>
      <c r="BW677" s="46"/>
      <c r="BX677" s="46"/>
      <c r="BY677" s="46"/>
      <c r="BZ677" s="46"/>
      <c r="CA677" s="46"/>
      <c r="CB677" s="46"/>
      <c r="CC677" s="46"/>
      <c r="CD677" s="46"/>
      <c r="CE677" s="46"/>
      <c r="CF677" s="46"/>
      <c r="CG677" s="46"/>
      <c r="CH677" s="46"/>
      <c r="CI677" s="46"/>
      <c r="CJ677" s="46"/>
      <c r="CK677" s="46"/>
      <c r="CL677" s="46"/>
      <c r="CM677" s="46"/>
      <c r="CN677" s="46"/>
      <c r="CO677" s="46"/>
      <c r="CP677" s="46"/>
      <c r="CQ677" s="46"/>
      <c r="CR677" s="46"/>
      <c r="CS677" s="46"/>
    </row>
    <row r="678" spans="1:97" ht="15" customHeight="1" x14ac:dyDescent="0.2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6"/>
      <c r="AJ678" s="46"/>
      <c r="AK678" s="46"/>
      <c r="AL678" s="46"/>
      <c r="AM678" s="46"/>
      <c r="AN678" s="46"/>
      <c r="AO678" s="46"/>
      <c r="AP678" s="46"/>
      <c r="AQ678" s="46"/>
      <c r="AR678" s="46"/>
      <c r="AS678" s="46"/>
      <c r="AT678" s="46"/>
      <c r="AU678" s="46"/>
      <c r="AV678" s="46"/>
      <c r="AW678" s="46"/>
      <c r="AX678" s="46"/>
      <c r="AY678" s="46"/>
      <c r="AZ678" s="46"/>
      <c r="BA678" s="46"/>
      <c r="BB678" s="46"/>
      <c r="BC678" s="46"/>
      <c r="BD678" s="46"/>
      <c r="BE678" s="46"/>
      <c r="BF678" s="46"/>
      <c r="BG678" s="46"/>
      <c r="BH678" s="46"/>
      <c r="BI678" s="46"/>
      <c r="BJ678" s="46"/>
      <c r="BK678" s="46"/>
      <c r="BL678" s="46"/>
      <c r="BM678" s="46"/>
      <c r="BN678" s="46"/>
      <c r="BO678" s="46"/>
      <c r="BP678" s="46"/>
      <c r="BQ678" s="46"/>
      <c r="BR678" s="46"/>
      <c r="BS678" s="46"/>
      <c r="BT678" s="46"/>
      <c r="BU678" s="46"/>
      <c r="BV678" s="46"/>
      <c r="BW678" s="46"/>
      <c r="BX678" s="46"/>
      <c r="BY678" s="46"/>
      <c r="BZ678" s="46"/>
      <c r="CA678" s="46"/>
      <c r="CB678" s="46"/>
      <c r="CC678" s="46"/>
      <c r="CD678" s="46"/>
      <c r="CE678" s="46"/>
      <c r="CF678" s="46"/>
      <c r="CG678" s="46"/>
      <c r="CH678" s="46"/>
      <c r="CI678" s="46"/>
      <c r="CJ678" s="46"/>
      <c r="CK678" s="46"/>
      <c r="CL678" s="46"/>
      <c r="CM678" s="46"/>
      <c r="CN678" s="46"/>
      <c r="CO678" s="46"/>
      <c r="CP678" s="46"/>
      <c r="CQ678" s="46"/>
      <c r="CR678" s="46"/>
      <c r="CS678" s="46"/>
    </row>
    <row r="679" spans="1:97" ht="15" customHeight="1" x14ac:dyDescent="0.2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  <c r="AG679" s="46"/>
      <c r="AH679" s="46"/>
      <c r="AI679" s="46"/>
      <c r="AJ679" s="46"/>
      <c r="AK679" s="46"/>
      <c r="AL679" s="46"/>
      <c r="AM679" s="46"/>
      <c r="AN679" s="46"/>
      <c r="AO679" s="46"/>
      <c r="AP679" s="46"/>
      <c r="AQ679" s="46"/>
      <c r="AR679" s="46"/>
      <c r="AS679" s="46"/>
      <c r="AT679" s="46"/>
      <c r="AU679" s="46"/>
      <c r="AV679" s="46"/>
      <c r="AW679" s="46"/>
      <c r="AX679" s="46"/>
      <c r="AY679" s="46"/>
      <c r="AZ679" s="46"/>
      <c r="BA679" s="46"/>
      <c r="BB679" s="46"/>
      <c r="BC679" s="46"/>
      <c r="BD679" s="46"/>
      <c r="BE679" s="46"/>
      <c r="BF679" s="46"/>
      <c r="BG679" s="46"/>
      <c r="BH679" s="46"/>
      <c r="BI679" s="46"/>
      <c r="BJ679" s="46"/>
      <c r="BK679" s="46"/>
      <c r="BL679" s="46"/>
      <c r="BM679" s="46"/>
      <c r="BN679" s="46"/>
      <c r="BO679" s="46"/>
      <c r="BP679" s="46"/>
      <c r="BQ679" s="46"/>
      <c r="BR679" s="46"/>
      <c r="BS679" s="46"/>
      <c r="BT679" s="46"/>
      <c r="BU679" s="46"/>
      <c r="BV679" s="46"/>
      <c r="BW679" s="46"/>
      <c r="BX679" s="46"/>
      <c r="BY679" s="46"/>
      <c r="BZ679" s="46"/>
      <c r="CA679" s="46"/>
      <c r="CB679" s="46"/>
      <c r="CC679" s="46"/>
      <c r="CD679" s="46"/>
      <c r="CE679" s="46"/>
      <c r="CF679" s="46"/>
      <c r="CG679" s="46"/>
      <c r="CH679" s="46"/>
      <c r="CI679" s="46"/>
      <c r="CJ679" s="46"/>
      <c r="CK679" s="46"/>
      <c r="CL679" s="46"/>
      <c r="CM679" s="46"/>
      <c r="CN679" s="46"/>
      <c r="CO679" s="46"/>
      <c r="CP679" s="46"/>
      <c r="CQ679" s="46"/>
      <c r="CR679" s="46"/>
      <c r="CS679" s="46"/>
    </row>
    <row r="680" spans="1:97" ht="15" customHeight="1" x14ac:dyDescent="0.2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6"/>
      <c r="AM680" s="46"/>
      <c r="AN680" s="46"/>
      <c r="AO680" s="46"/>
      <c r="AP680" s="46"/>
      <c r="AQ680" s="46"/>
      <c r="AR680" s="46"/>
      <c r="AS680" s="46"/>
      <c r="AT680" s="46"/>
      <c r="AU680" s="46"/>
      <c r="AV680" s="46"/>
      <c r="AW680" s="46"/>
      <c r="AX680" s="46"/>
      <c r="AY680" s="46"/>
      <c r="AZ680" s="46"/>
      <c r="BA680" s="46"/>
      <c r="BB680" s="46"/>
      <c r="BC680" s="46"/>
      <c r="BD680" s="46"/>
      <c r="BE680" s="46"/>
      <c r="BF680" s="46"/>
      <c r="BG680" s="46"/>
      <c r="BH680" s="46"/>
      <c r="BI680" s="46"/>
      <c r="BJ680" s="46"/>
      <c r="BK680" s="46"/>
      <c r="BL680" s="46"/>
      <c r="BM680" s="46"/>
      <c r="BN680" s="46"/>
      <c r="BO680" s="46"/>
      <c r="BP680" s="46"/>
      <c r="BQ680" s="46"/>
      <c r="BR680" s="46"/>
      <c r="BS680" s="46"/>
      <c r="BT680" s="46"/>
      <c r="BU680" s="46"/>
      <c r="BV680" s="46"/>
      <c r="BW680" s="46"/>
      <c r="BX680" s="46"/>
      <c r="BY680" s="46"/>
      <c r="BZ680" s="46"/>
      <c r="CA680" s="46"/>
      <c r="CB680" s="46"/>
      <c r="CC680" s="46"/>
      <c r="CD680" s="46"/>
      <c r="CE680" s="46"/>
      <c r="CF680" s="46"/>
      <c r="CG680" s="46"/>
      <c r="CH680" s="46"/>
      <c r="CI680" s="46"/>
      <c r="CJ680" s="46"/>
      <c r="CK680" s="46"/>
      <c r="CL680" s="46"/>
      <c r="CM680" s="46"/>
      <c r="CN680" s="46"/>
      <c r="CO680" s="46"/>
      <c r="CP680" s="46"/>
      <c r="CQ680" s="46"/>
      <c r="CR680" s="46"/>
      <c r="CS680" s="46"/>
    </row>
    <row r="681" spans="1:97" ht="15" customHeight="1" x14ac:dyDescent="0.2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  <c r="AG681" s="46"/>
      <c r="AH681" s="46"/>
      <c r="AI681" s="46"/>
      <c r="AJ681" s="46"/>
      <c r="AK681" s="46"/>
      <c r="AL681" s="46"/>
      <c r="AM681" s="46"/>
      <c r="AN681" s="46"/>
      <c r="AO681" s="46"/>
      <c r="AP681" s="46"/>
      <c r="AQ681" s="46"/>
      <c r="AR681" s="46"/>
      <c r="AS681" s="46"/>
      <c r="AT681" s="46"/>
      <c r="AU681" s="46"/>
      <c r="AV681" s="46"/>
      <c r="AW681" s="46"/>
      <c r="AX681" s="46"/>
      <c r="AY681" s="46"/>
      <c r="AZ681" s="46"/>
      <c r="BA681" s="46"/>
      <c r="BB681" s="46"/>
      <c r="BC681" s="46"/>
      <c r="BD681" s="46"/>
      <c r="BE681" s="46"/>
      <c r="BF681" s="46"/>
      <c r="BG681" s="46"/>
      <c r="BH681" s="46"/>
      <c r="BI681" s="46"/>
      <c r="BJ681" s="46"/>
      <c r="BK681" s="46"/>
      <c r="BL681" s="46"/>
      <c r="BM681" s="46"/>
      <c r="BN681" s="46"/>
      <c r="BO681" s="46"/>
      <c r="BP681" s="46"/>
      <c r="BQ681" s="46"/>
      <c r="BR681" s="46"/>
      <c r="BS681" s="46"/>
      <c r="BT681" s="46"/>
      <c r="BU681" s="46"/>
      <c r="BV681" s="46"/>
      <c r="BW681" s="46"/>
      <c r="BX681" s="46"/>
      <c r="BY681" s="46"/>
      <c r="BZ681" s="46"/>
      <c r="CA681" s="46"/>
      <c r="CB681" s="46"/>
      <c r="CC681" s="46"/>
      <c r="CD681" s="46"/>
      <c r="CE681" s="46"/>
      <c r="CF681" s="46"/>
      <c r="CG681" s="46"/>
      <c r="CH681" s="46"/>
      <c r="CI681" s="46"/>
      <c r="CJ681" s="46"/>
      <c r="CK681" s="46"/>
      <c r="CL681" s="46"/>
      <c r="CM681" s="46"/>
      <c r="CN681" s="46"/>
      <c r="CO681" s="46"/>
      <c r="CP681" s="46"/>
      <c r="CQ681" s="46"/>
      <c r="CR681" s="46"/>
      <c r="CS681" s="46"/>
    </row>
    <row r="682" spans="1:97" ht="15" customHeight="1" x14ac:dyDescent="0.2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  <c r="AG682" s="46"/>
      <c r="AH682" s="46"/>
      <c r="AI682" s="46"/>
      <c r="AJ682" s="46"/>
      <c r="AK682" s="46"/>
      <c r="AL682" s="46"/>
      <c r="AM682" s="46"/>
      <c r="AN682" s="46"/>
      <c r="AO682" s="46"/>
      <c r="AP682" s="46"/>
      <c r="AQ682" s="46"/>
      <c r="AR682" s="46"/>
      <c r="AS682" s="46"/>
      <c r="AT682" s="46"/>
      <c r="AU682" s="46"/>
      <c r="AV682" s="46"/>
      <c r="AW682" s="46"/>
      <c r="AX682" s="46"/>
      <c r="AY682" s="46"/>
      <c r="AZ682" s="46"/>
      <c r="BA682" s="46"/>
      <c r="BB682" s="46"/>
      <c r="BC682" s="46"/>
      <c r="BD682" s="46"/>
      <c r="BE682" s="46"/>
      <c r="BF682" s="46"/>
      <c r="BG682" s="46"/>
      <c r="BH682" s="46"/>
      <c r="BI682" s="46"/>
      <c r="BJ682" s="46"/>
      <c r="BK682" s="46"/>
      <c r="BL682" s="46"/>
      <c r="BM682" s="46"/>
      <c r="BN682" s="46"/>
      <c r="BO682" s="46"/>
      <c r="BP682" s="46"/>
      <c r="BQ682" s="46"/>
      <c r="BR682" s="46"/>
      <c r="BS682" s="46"/>
      <c r="BT682" s="46"/>
      <c r="BU682" s="46"/>
      <c r="BV682" s="46"/>
      <c r="BW682" s="46"/>
      <c r="BX682" s="46"/>
      <c r="BY682" s="46"/>
      <c r="BZ682" s="46"/>
      <c r="CA682" s="46"/>
      <c r="CB682" s="46"/>
      <c r="CC682" s="46"/>
      <c r="CD682" s="46"/>
      <c r="CE682" s="46"/>
      <c r="CF682" s="46"/>
      <c r="CG682" s="46"/>
      <c r="CH682" s="46"/>
      <c r="CI682" s="46"/>
      <c r="CJ682" s="46"/>
      <c r="CK682" s="46"/>
      <c r="CL682" s="46"/>
      <c r="CM682" s="46"/>
      <c r="CN682" s="46"/>
      <c r="CO682" s="46"/>
      <c r="CP682" s="46"/>
      <c r="CQ682" s="46"/>
      <c r="CR682" s="46"/>
      <c r="CS682" s="46"/>
    </row>
    <row r="683" spans="1:97" ht="15" customHeight="1" x14ac:dyDescent="0.2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  <c r="AG683" s="46"/>
      <c r="AH683" s="46"/>
      <c r="AI683" s="46"/>
      <c r="AJ683" s="46"/>
      <c r="AK683" s="46"/>
      <c r="AL683" s="46"/>
      <c r="AM683" s="46"/>
      <c r="AN683" s="46"/>
      <c r="AO683" s="46"/>
      <c r="AP683" s="46"/>
      <c r="AQ683" s="46"/>
      <c r="AR683" s="46"/>
      <c r="AS683" s="46"/>
      <c r="AT683" s="46"/>
      <c r="AU683" s="46"/>
      <c r="AV683" s="46"/>
      <c r="AW683" s="46"/>
      <c r="AX683" s="46"/>
      <c r="AY683" s="46"/>
      <c r="AZ683" s="46"/>
      <c r="BA683" s="46"/>
      <c r="BB683" s="46"/>
      <c r="BC683" s="46"/>
      <c r="BD683" s="46"/>
      <c r="BE683" s="46"/>
      <c r="BF683" s="46"/>
      <c r="BG683" s="46"/>
      <c r="BH683" s="46"/>
      <c r="BI683" s="46"/>
      <c r="BJ683" s="46"/>
      <c r="BK683" s="46"/>
      <c r="BL683" s="46"/>
      <c r="BM683" s="46"/>
      <c r="BN683" s="46"/>
      <c r="BO683" s="46"/>
      <c r="BP683" s="46"/>
      <c r="BQ683" s="46"/>
      <c r="BR683" s="46"/>
      <c r="BS683" s="46"/>
      <c r="BT683" s="46"/>
      <c r="BU683" s="46"/>
      <c r="BV683" s="46"/>
      <c r="BW683" s="46"/>
      <c r="BX683" s="46"/>
      <c r="BY683" s="46"/>
      <c r="BZ683" s="46"/>
      <c r="CA683" s="46"/>
      <c r="CB683" s="46"/>
      <c r="CC683" s="46"/>
      <c r="CD683" s="46"/>
      <c r="CE683" s="46"/>
      <c r="CF683" s="46"/>
      <c r="CG683" s="46"/>
      <c r="CH683" s="46"/>
      <c r="CI683" s="46"/>
      <c r="CJ683" s="46"/>
      <c r="CK683" s="46"/>
      <c r="CL683" s="46"/>
      <c r="CM683" s="46"/>
      <c r="CN683" s="46"/>
      <c r="CO683" s="46"/>
      <c r="CP683" s="46"/>
      <c r="CQ683" s="46"/>
      <c r="CR683" s="46"/>
      <c r="CS683" s="46"/>
    </row>
    <row r="684" spans="1:97" ht="15" customHeight="1" x14ac:dyDescent="0.2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L684" s="46"/>
      <c r="AM684" s="46"/>
      <c r="AN684" s="46"/>
      <c r="AO684" s="46"/>
      <c r="AP684" s="46"/>
      <c r="AQ684" s="46"/>
      <c r="AR684" s="46"/>
      <c r="AS684" s="46"/>
      <c r="AT684" s="46"/>
      <c r="AU684" s="46"/>
      <c r="AV684" s="46"/>
      <c r="AW684" s="46"/>
      <c r="AX684" s="46"/>
      <c r="AY684" s="46"/>
      <c r="AZ684" s="46"/>
      <c r="BA684" s="46"/>
      <c r="BB684" s="46"/>
      <c r="BC684" s="46"/>
      <c r="BD684" s="46"/>
      <c r="BE684" s="46"/>
      <c r="BF684" s="46"/>
      <c r="BG684" s="46"/>
      <c r="BH684" s="46"/>
      <c r="BI684" s="46"/>
      <c r="BJ684" s="46"/>
      <c r="BK684" s="46"/>
      <c r="BL684" s="46"/>
      <c r="BM684" s="46"/>
      <c r="BN684" s="46"/>
      <c r="BO684" s="46"/>
      <c r="BP684" s="46"/>
      <c r="BQ684" s="46"/>
      <c r="BR684" s="46"/>
      <c r="BS684" s="46"/>
      <c r="BT684" s="46"/>
      <c r="BU684" s="46"/>
      <c r="BV684" s="46"/>
      <c r="BW684" s="46"/>
      <c r="BX684" s="46"/>
      <c r="BY684" s="46"/>
      <c r="BZ684" s="46"/>
      <c r="CA684" s="46"/>
      <c r="CB684" s="46"/>
      <c r="CC684" s="46"/>
      <c r="CD684" s="46"/>
      <c r="CE684" s="46"/>
      <c r="CF684" s="46"/>
      <c r="CG684" s="46"/>
      <c r="CH684" s="46"/>
      <c r="CI684" s="46"/>
      <c r="CJ684" s="46"/>
      <c r="CK684" s="46"/>
      <c r="CL684" s="46"/>
      <c r="CM684" s="46"/>
      <c r="CN684" s="46"/>
      <c r="CO684" s="46"/>
      <c r="CP684" s="46"/>
      <c r="CQ684" s="46"/>
      <c r="CR684" s="46"/>
      <c r="CS684" s="46"/>
    </row>
    <row r="685" spans="1:97" ht="15" customHeight="1" x14ac:dyDescent="0.2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  <c r="AG685" s="46"/>
      <c r="AH685" s="46"/>
      <c r="AI685" s="46"/>
      <c r="AJ685" s="46"/>
      <c r="AK685" s="46"/>
      <c r="AL685" s="46"/>
      <c r="AM685" s="46"/>
      <c r="AN685" s="46"/>
      <c r="AO685" s="46"/>
      <c r="AP685" s="46"/>
      <c r="AQ685" s="46"/>
      <c r="AR685" s="46"/>
      <c r="AS685" s="46"/>
      <c r="AT685" s="46"/>
      <c r="AU685" s="46"/>
      <c r="AV685" s="46"/>
      <c r="AW685" s="46"/>
      <c r="AX685" s="46"/>
      <c r="AY685" s="46"/>
      <c r="AZ685" s="46"/>
      <c r="BA685" s="46"/>
      <c r="BB685" s="46"/>
      <c r="BC685" s="46"/>
      <c r="BD685" s="46"/>
      <c r="BE685" s="46"/>
      <c r="BF685" s="46"/>
      <c r="BG685" s="46"/>
      <c r="BH685" s="46"/>
      <c r="BI685" s="46"/>
      <c r="BJ685" s="46"/>
      <c r="BK685" s="46"/>
      <c r="BL685" s="46"/>
      <c r="BM685" s="46"/>
      <c r="BN685" s="46"/>
      <c r="BO685" s="46"/>
      <c r="BP685" s="46"/>
      <c r="BQ685" s="46"/>
      <c r="BR685" s="46"/>
      <c r="BS685" s="46"/>
      <c r="BT685" s="46"/>
      <c r="BU685" s="46"/>
      <c r="BV685" s="46"/>
      <c r="BW685" s="46"/>
      <c r="BX685" s="46"/>
      <c r="BY685" s="46"/>
      <c r="BZ685" s="46"/>
      <c r="CA685" s="46"/>
      <c r="CB685" s="46"/>
      <c r="CC685" s="46"/>
      <c r="CD685" s="46"/>
      <c r="CE685" s="46"/>
      <c r="CF685" s="46"/>
      <c r="CG685" s="46"/>
      <c r="CH685" s="46"/>
      <c r="CI685" s="46"/>
      <c r="CJ685" s="46"/>
      <c r="CK685" s="46"/>
      <c r="CL685" s="46"/>
      <c r="CM685" s="46"/>
      <c r="CN685" s="46"/>
      <c r="CO685" s="46"/>
      <c r="CP685" s="46"/>
      <c r="CQ685" s="46"/>
      <c r="CR685" s="46"/>
      <c r="CS685" s="46"/>
    </row>
    <row r="686" spans="1:97" ht="15" customHeight="1" x14ac:dyDescent="0.2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  <c r="AP686" s="46"/>
      <c r="AQ686" s="46"/>
      <c r="AR686" s="46"/>
      <c r="AS686" s="46"/>
      <c r="AT686" s="46"/>
      <c r="AU686" s="46"/>
      <c r="AV686" s="46"/>
      <c r="AW686" s="46"/>
      <c r="AX686" s="46"/>
      <c r="AY686" s="46"/>
      <c r="AZ686" s="46"/>
      <c r="BA686" s="46"/>
      <c r="BB686" s="46"/>
      <c r="BC686" s="46"/>
      <c r="BD686" s="46"/>
      <c r="BE686" s="46"/>
      <c r="BF686" s="46"/>
      <c r="BG686" s="46"/>
      <c r="BH686" s="46"/>
      <c r="BI686" s="46"/>
      <c r="BJ686" s="46"/>
      <c r="BK686" s="46"/>
      <c r="BL686" s="46"/>
      <c r="BM686" s="46"/>
      <c r="BN686" s="46"/>
      <c r="BO686" s="46"/>
      <c r="BP686" s="46"/>
      <c r="BQ686" s="46"/>
      <c r="BR686" s="46"/>
      <c r="BS686" s="46"/>
      <c r="BT686" s="46"/>
      <c r="BU686" s="46"/>
      <c r="BV686" s="46"/>
      <c r="BW686" s="46"/>
      <c r="BX686" s="46"/>
      <c r="BY686" s="46"/>
      <c r="BZ686" s="46"/>
      <c r="CA686" s="46"/>
      <c r="CB686" s="46"/>
      <c r="CC686" s="46"/>
      <c r="CD686" s="46"/>
      <c r="CE686" s="46"/>
      <c r="CF686" s="46"/>
      <c r="CG686" s="46"/>
      <c r="CH686" s="46"/>
      <c r="CI686" s="46"/>
      <c r="CJ686" s="46"/>
      <c r="CK686" s="46"/>
      <c r="CL686" s="46"/>
      <c r="CM686" s="46"/>
      <c r="CN686" s="46"/>
      <c r="CO686" s="46"/>
      <c r="CP686" s="46"/>
      <c r="CQ686" s="46"/>
      <c r="CR686" s="46"/>
      <c r="CS686" s="46"/>
    </row>
    <row r="687" spans="1:97" ht="15" customHeight="1" x14ac:dyDescent="0.2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  <c r="AG687" s="46"/>
      <c r="AH687" s="46"/>
      <c r="AI687" s="46"/>
      <c r="AJ687" s="46"/>
      <c r="AK687" s="46"/>
      <c r="AL687" s="46"/>
      <c r="AM687" s="46"/>
      <c r="AN687" s="46"/>
      <c r="AO687" s="46"/>
      <c r="AP687" s="46"/>
      <c r="AQ687" s="46"/>
      <c r="AR687" s="46"/>
      <c r="AS687" s="46"/>
      <c r="AT687" s="46"/>
      <c r="AU687" s="46"/>
      <c r="AV687" s="46"/>
      <c r="AW687" s="46"/>
      <c r="AX687" s="46"/>
      <c r="AY687" s="46"/>
      <c r="AZ687" s="46"/>
      <c r="BA687" s="46"/>
      <c r="BB687" s="46"/>
      <c r="BC687" s="46"/>
      <c r="BD687" s="46"/>
      <c r="BE687" s="46"/>
      <c r="BF687" s="46"/>
      <c r="BG687" s="46"/>
      <c r="BH687" s="46"/>
      <c r="BI687" s="46"/>
      <c r="BJ687" s="46"/>
      <c r="BK687" s="46"/>
      <c r="BL687" s="46"/>
      <c r="BM687" s="46"/>
      <c r="BN687" s="46"/>
      <c r="BO687" s="46"/>
      <c r="BP687" s="46"/>
      <c r="BQ687" s="46"/>
      <c r="BR687" s="46"/>
      <c r="BS687" s="46"/>
      <c r="BT687" s="46"/>
      <c r="BU687" s="46"/>
      <c r="BV687" s="46"/>
      <c r="BW687" s="46"/>
      <c r="BX687" s="46"/>
      <c r="BY687" s="46"/>
      <c r="BZ687" s="46"/>
      <c r="CA687" s="46"/>
      <c r="CB687" s="46"/>
      <c r="CC687" s="46"/>
      <c r="CD687" s="46"/>
      <c r="CE687" s="46"/>
      <c r="CF687" s="46"/>
      <c r="CG687" s="46"/>
      <c r="CH687" s="46"/>
      <c r="CI687" s="46"/>
      <c r="CJ687" s="46"/>
      <c r="CK687" s="46"/>
      <c r="CL687" s="46"/>
      <c r="CM687" s="46"/>
      <c r="CN687" s="46"/>
      <c r="CO687" s="46"/>
      <c r="CP687" s="46"/>
      <c r="CQ687" s="46"/>
      <c r="CR687" s="46"/>
      <c r="CS687" s="46"/>
    </row>
    <row r="688" spans="1:97" ht="15" customHeight="1" x14ac:dyDescent="0.2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  <c r="AG688" s="46"/>
      <c r="AH688" s="46"/>
      <c r="AI688" s="46"/>
      <c r="AJ688" s="46"/>
      <c r="AK688" s="46"/>
      <c r="AL688" s="46"/>
      <c r="AM688" s="46"/>
      <c r="AN688" s="46"/>
      <c r="AO688" s="46"/>
      <c r="AP688" s="46"/>
      <c r="AQ688" s="46"/>
      <c r="AR688" s="46"/>
      <c r="AS688" s="46"/>
      <c r="AT688" s="46"/>
      <c r="AU688" s="46"/>
      <c r="AV688" s="46"/>
      <c r="AW688" s="46"/>
      <c r="AX688" s="46"/>
      <c r="AY688" s="46"/>
      <c r="AZ688" s="46"/>
      <c r="BA688" s="46"/>
      <c r="BB688" s="46"/>
      <c r="BC688" s="46"/>
      <c r="BD688" s="46"/>
      <c r="BE688" s="46"/>
      <c r="BF688" s="46"/>
      <c r="BG688" s="46"/>
      <c r="BH688" s="46"/>
      <c r="BI688" s="46"/>
      <c r="BJ688" s="46"/>
      <c r="BK688" s="46"/>
      <c r="BL688" s="46"/>
      <c r="BM688" s="46"/>
      <c r="BN688" s="46"/>
      <c r="BO688" s="46"/>
      <c r="BP688" s="46"/>
      <c r="BQ688" s="46"/>
      <c r="BR688" s="46"/>
      <c r="BS688" s="46"/>
      <c r="BT688" s="46"/>
      <c r="BU688" s="46"/>
      <c r="BV688" s="46"/>
      <c r="BW688" s="46"/>
      <c r="BX688" s="46"/>
      <c r="BY688" s="46"/>
      <c r="BZ688" s="46"/>
      <c r="CA688" s="46"/>
      <c r="CB688" s="46"/>
      <c r="CC688" s="46"/>
      <c r="CD688" s="46"/>
      <c r="CE688" s="46"/>
      <c r="CF688" s="46"/>
      <c r="CG688" s="46"/>
      <c r="CH688" s="46"/>
      <c r="CI688" s="46"/>
      <c r="CJ688" s="46"/>
      <c r="CK688" s="46"/>
      <c r="CL688" s="46"/>
      <c r="CM688" s="46"/>
      <c r="CN688" s="46"/>
      <c r="CO688" s="46"/>
      <c r="CP688" s="46"/>
      <c r="CQ688" s="46"/>
      <c r="CR688" s="46"/>
      <c r="CS688" s="46"/>
    </row>
    <row r="689" spans="1:97" ht="15" customHeight="1" x14ac:dyDescent="0.2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  <c r="AG689" s="46"/>
      <c r="AH689" s="46"/>
      <c r="AI689" s="46"/>
      <c r="AJ689" s="46"/>
      <c r="AK689" s="46"/>
      <c r="AL689" s="46"/>
      <c r="AM689" s="46"/>
      <c r="AN689" s="46"/>
      <c r="AO689" s="46"/>
      <c r="AP689" s="46"/>
      <c r="AQ689" s="46"/>
      <c r="AR689" s="46"/>
      <c r="AS689" s="46"/>
      <c r="AT689" s="46"/>
      <c r="AU689" s="46"/>
      <c r="AV689" s="46"/>
      <c r="AW689" s="46"/>
      <c r="AX689" s="46"/>
      <c r="AY689" s="46"/>
      <c r="AZ689" s="46"/>
      <c r="BA689" s="46"/>
      <c r="BB689" s="46"/>
      <c r="BC689" s="46"/>
      <c r="BD689" s="46"/>
      <c r="BE689" s="46"/>
      <c r="BF689" s="46"/>
      <c r="BG689" s="46"/>
      <c r="BH689" s="46"/>
      <c r="BI689" s="46"/>
      <c r="BJ689" s="46"/>
      <c r="BK689" s="46"/>
      <c r="BL689" s="46"/>
      <c r="BM689" s="46"/>
      <c r="BN689" s="46"/>
      <c r="BO689" s="46"/>
      <c r="BP689" s="46"/>
      <c r="BQ689" s="46"/>
      <c r="BR689" s="46"/>
      <c r="BS689" s="46"/>
      <c r="BT689" s="46"/>
      <c r="BU689" s="46"/>
      <c r="BV689" s="46"/>
      <c r="BW689" s="46"/>
      <c r="BX689" s="46"/>
      <c r="BY689" s="46"/>
      <c r="BZ689" s="46"/>
      <c r="CA689" s="46"/>
      <c r="CB689" s="46"/>
      <c r="CC689" s="46"/>
      <c r="CD689" s="46"/>
      <c r="CE689" s="46"/>
      <c r="CF689" s="46"/>
      <c r="CG689" s="46"/>
      <c r="CH689" s="46"/>
      <c r="CI689" s="46"/>
      <c r="CJ689" s="46"/>
      <c r="CK689" s="46"/>
      <c r="CL689" s="46"/>
      <c r="CM689" s="46"/>
      <c r="CN689" s="46"/>
      <c r="CO689" s="46"/>
      <c r="CP689" s="46"/>
      <c r="CQ689" s="46"/>
      <c r="CR689" s="46"/>
      <c r="CS689" s="46"/>
    </row>
    <row r="690" spans="1:97" ht="15" customHeight="1" x14ac:dyDescent="0.2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  <c r="AG690" s="46"/>
      <c r="AH690" s="46"/>
      <c r="AI690" s="46"/>
      <c r="AJ690" s="46"/>
      <c r="AK690" s="46"/>
      <c r="AL690" s="46"/>
      <c r="AM690" s="46"/>
      <c r="AN690" s="46"/>
      <c r="AO690" s="46"/>
      <c r="AP690" s="46"/>
      <c r="AQ690" s="46"/>
      <c r="AR690" s="46"/>
      <c r="AS690" s="46"/>
      <c r="AT690" s="46"/>
      <c r="AU690" s="46"/>
      <c r="AV690" s="46"/>
      <c r="AW690" s="46"/>
      <c r="AX690" s="46"/>
      <c r="AY690" s="46"/>
      <c r="AZ690" s="46"/>
      <c r="BA690" s="46"/>
      <c r="BB690" s="46"/>
      <c r="BC690" s="46"/>
      <c r="BD690" s="46"/>
      <c r="BE690" s="46"/>
      <c r="BF690" s="46"/>
      <c r="BG690" s="46"/>
      <c r="BH690" s="46"/>
      <c r="BI690" s="46"/>
      <c r="BJ690" s="46"/>
      <c r="BK690" s="46"/>
      <c r="BL690" s="46"/>
      <c r="BM690" s="46"/>
      <c r="BN690" s="46"/>
      <c r="BO690" s="46"/>
      <c r="BP690" s="46"/>
      <c r="BQ690" s="46"/>
      <c r="BR690" s="46"/>
      <c r="BS690" s="46"/>
      <c r="BT690" s="46"/>
      <c r="BU690" s="46"/>
      <c r="BV690" s="46"/>
      <c r="BW690" s="46"/>
      <c r="BX690" s="46"/>
      <c r="BY690" s="46"/>
      <c r="BZ690" s="46"/>
      <c r="CA690" s="46"/>
      <c r="CB690" s="46"/>
      <c r="CC690" s="46"/>
      <c r="CD690" s="46"/>
      <c r="CE690" s="46"/>
      <c r="CF690" s="46"/>
      <c r="CG690" s="46"/>
      <c r="CH690" s="46"/>
      <c r="CI690" s="46"/>
      <c r="CJ690" s="46"/>
      <c r="CK690" s="46"/>
      <c r="CL690" s="46"/>
      <c r="CM690" s="46"/>
      <c r="CN690" s="46"/>
      <c r="CO690" s="46"/>
      <c r="CP690" s="46"/>
      <c r="CQ690" s="46"/>
      <c r="CR690" s="46"/>
      <c r="CS690" s="46"/>
    </row>
    <row r="691" spans="1:97" ht="15" customHeight="1" x14ac:dyDescent="0.2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  <c r="AG691" s="46"/>
      <c r="AH691" s="46"/>
      <c r="AI691" s="46"/>
      <c r="AJ691" s="46"/>
      <c r="AK691" s="46"/>
      <c r="AL691" s="46"/>
      <c r="AM691" s="46"/>
      <c r="AN691" s="46"/>
      <c r="AO691" s="46"/>
      <c r="AP691" s="46"/>
      <c r="AQ691" s="46"/>
      <c r="AR691" s="46"/>
      <c r="AS691" s="46"/>
      <c r="AT691" s="46"/>
      <c r="AU691" s="46"/>
      <c r="AV691" s="46"/>
      <c r="AW691" s="46"/>
      <c r="AX691" s="46"/>
      <c r="AY691" s="46"/>
      <c r="AZ691" s="46"/>
      <c r="BA691" s="46"/>
      <c r="BB691" s="46"/>
      <c r="BC691" s="46"/>
      <c r="BD691" s="46"/>
      <c r="BE691" s="46"/>
      <c r="BF691" s="46"/>
      <c r="BG691" s="46"/>
      <c r="BH691" s="46"/>
      <c r="BI691" s="46"/>
      <c r="BJ691" s="46"/>
      <c r="BK691" s="46"/>
      <c r="BL691" s="46"/>
      <c r="BM691" s="46"/>
      <c r="BN691" s="46"/>
      <c r="BO691" s="46"/>
      <c r="BP691" s="46"/>
      <c r="BQ691" s="46"/>
      <c r="BR691" s="46"/>
      <c r="BS691" s="46"/>
      <c r="BT691" s="46"/>
      <c r="BU691" s="46"/>
      <c r="BV691" s="46"/>
      <c r="BW691" s="46"/>
      <c r="BX691" s="46"/>
      <c r="BY691" s="46"/>
      <c r="BZ691" s="46"/>
      <c r="CA691" s="46"/>
      <c r="CB691" s="46"/>
      <c r="CC691" s="46"/>
      <c r="CD691" s="46"/>
      <c r="CE691" s="46"/>
      <c r="CF691" s="46"/>
      <c r="CG691" s="46"/>
      <c r="CH691" s="46"/>
      <c r="CI691" s="46"/>
      <c r="CJ691" s="46"/>
      <c r="CK691" s="46"/>
      <c r="CL691" s="46"/>
      <c r="CM691" s="46"/>
      <c r="CN691" s="46"/>
      <c r="CO691" s="46"/>
      <c r="CP691" s="46"/>
      <c r="CQ691" s="46"/>
      <c r="CR691" s="46"/>
      <c r="CS691" s="46"/>
    </row>
    <row r="692" spans="1:97" ht="15" customHeight="1" x14ac:dyDescent="0.2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  <c r="AG692" s="46"/>
      <c r="AH692" s="46"/>
      <c r="AI692" s="46"/>
      <c r="AJ692" s="46"/>
      <c r="AK692" s="46"/>
      <c r="AL692" s="46"/>
      <c r="AM692" s="46"/>
      <c r="AN692" s="46"/>
      <c r="AO692" s="46"/>
      <c r="AP692" s="46"/>
      <c r="AQ692" s="46"/>
      <c r="AR692" s="46"/>
      <c r="AS692" s="46"/>
      <c r="AT692" s="46"/>
      <c r="AU692" s="46"/>
      <c r="AV692" s="46"/>
      <c r="AW692" s="46"/>
      <c r="AX692" s="46"/>
      <c r="AY692" s="46"/>
      <c r="AZ692" s="46"/>
      <c r="BA692" s="46"/>
      <c r="BB692" s="46"/>
      <c r="BC692" s="46"/>
      <c r="BD692" s="46"/>
      <c r="BE692" s="46"/>
      <c r="BF692" s="46"/>
      <c r="BG692" s="46"/>
      <c r="BH692" s="46"/>
      <c r="BI692" s="46"/>
      <c r="BJ692" s="46"/>
      <c r="BK692" s="46"/>
      <c r="BL692" s="46"/>
      <c r="BM692" s="46"/>
      <c r="BN692" s="46"/>
      <c r="BO692" s="46"/>
      <c r="BP692" s="46"/>
      <c r="BQ692" s="46"/>
      <c r="BR692" s="46"/>
      <c r="BS692" s="46"/>
      <c r="BT692" s="46"/>
      <c r="BU692" s="46"/>
      <c r="BV692" s="46"/>
      <c r="BW692" s="46"/>
      <c r="BX692" s="46"/>
      <c r="BY692" s="46"/>
      <c r="BZ692" s="46"/>
      <c r="CA692" s="46"/>
      <c r="CB692" s="46"/>
      <c r="CC692" s="46"/>
      <c r="CD692" s="46"/>
      <c r="CE692" s="46"/>
      <c r="CF692" s="46"/>
      <c r="CG692" s="46"/>
      <c r="CH692" s="46"/>
      <c r="CI692" s="46"/>
      <c r="CJ692" s="46"/>
      <c r="CK692" s="46"/>
      <c r="CL692" s="46"/>
      <c r="CM692" s="46"/>
      <c r="CN692" s="46"/>
      <c r="CO692" s="46"/>
      <c r="CP692" s="46"/>
      <c r="CQ692" s="46"/>
      <c r="CR692" s="46"/>
      <c r="CS692" s="46"/>
    </row>
    <row r="693" spans="1:97" ht="15" customHeight="1" x14ac:dyDescent="0.2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  <c r="AG693" s="46"/>
      <c r="AH693" s="46"/>
      <c r="AI693" s="46"/>
      <c r="AJ693" s="46"/>
      <c r="AK693" s="46"/>
      <c r="AL693" s="46"/>
      <c r="AM693" s="46"/>
      <c r="AN693" s="46"/>
      <c r="AO693" s="46"/>
      <c r="AP693" s="46"/>
      <c r="AQ693" s="46"/>
      <c r="AR693" s="46"/>
      <c r="AS693" s="46"/>
      <c r="AT693" s="46"/>
      <c r="AU693" s="46"/>
      <c r="AV693" s="46"/>
      <c r="AW693" s="46"/>
      <c r="AX693" s="46"/>
      <c r="AY693" s="46"/>
      <c r="AZ693" s="46"/>
      <c r="BA693" s="46"/>
      <c r="BB693" s="46"/>
      <c r="BC693" s="46"/>
      <c r="BD693" s="46"/>
      <c r="BE693" s="46"/>
      <c r="BF693" s="46"/>
      <c r="BG693" s="46"/>
      <c r="BH693" s="46"/>
      <c r="BI693" s="46"/>
      <c r="BJ693" s="46"/>
      <c r="BK693" s="46"/>
      <c r="BL693" s="46"/>
      <c r="BM693" s="46"/>
      <c r="BN693" s="46"/>
      <c r="BO693" s="46"/>
      <c r="BP693" s="46"/>
      <c r="BQ693" s="46"/>
      <c r="BR693" s="46"/>
      <c r="BS693" s="46"/>
      <c r="BT693" s="46"/>
      <c r="BU693" s="46"/>
      <c r="BV693" s="46"/>
      <c r="BW693" s="46"/>
      <c r="BX693" s="46"/>
      <c r="BY693" s="46"/>
      <c r="BZ693" s="46"/>
      <c r="CA693" s="46"/>
      <c r="CB693" s="46"/>
      <c r="CC693" s="46"/>
      <c r="CD693" s="46"/>
      <c r="CE693" s="46"/>
      <c r="CF693" s="46"/>
      <c r="CG693" s="46"/>
      <c r="CH693" s="46"/>
      <c r="CI693" s="46"/>
      <c r="CJ693" s="46"/>
      <c r="CK693" s="46"/>
      <c r="CL693" s="46"/>
      <c r="CM693" s="46"/>
      <c r="CN693" s="46"/>
      <c r="CO693" s="46"/>
      <c r="CP693" s="46"/>
      <c r="CQ693" s="46"/>
      <c r="CR693" s="46"/>
      <c r="CS693" s="46"/>
    </row>
    <row r="694" spans="1:97" ht="15" customHeight="1" x14ac:dyDescent="0.2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  <c r="AG694" s="46"/>
      <c r="AH694" s="46"/>
      <c r="AI694" s="46"/>
      <c r="AJ694" s="46"/>
      <c r="AK694" s="46"/>
      <c r="AL694" s="46"/>
      <c r="AM694" s="46"/>
      <c r="AN694" s="46"/>
      <c r="AO694" s="46"/>
      <c r="AP694" s="46"/>
      <c r="AQ694" s="46"/>
      <c r="AR694" s="46"/>
      <c r="AS694" s="46"/>
      <c r="AT694" s="46"/>
      <c r="AU694" s="46"/>
      <c r="AV694" s="46"/>
      <c r="AW694" s="46"/>
      <c r="AX694" s="46"/>
      <c r="AY694" s="46"/>
      <c r="AZ694" s="46"/>
      <c r="BA694" s="46"/>
      <c r="BB694" s="46"/>
      <c r="BC694" s="46"/>
      <c r="BD694" s="46"/>
      <c r="BE694" s="46"/>
      <c r="BF694" s="46"/>
      <c r="BG694" s="46"/>
      <c r="BH694" s="46"/>
      <c r="BI694" s="46"/>
      <c r="BJ694" s="46"/>
      <c r="BK694" s="46"/>
      <c r="BL694" s="46"/>
      <c r="BM694" s="46"/>
      <c r="BN694" s="46"/>
      <c r="BO694" s="46"/>
      <c r="BP694" s="46"/>
      <c r="BQ694" s="46"/>
      <c r="BR694" s="46"/>
      <c r="BS694" s="46"/>
      <c r="BT694" s="46"/>
      <c r="BU694" s="46"/>
      <c r="BV694" s="46"/>
      <c r="BW694" s="46"/>
      <c r="BX694" s="46"/>
      <c r="BY694" s="46"/>
      <c r="BZ694" s="46"/>
      <c r="CA694" s="46"/>
      <c r="CB694" s="46"/>
      <c r="CC694" s="46"/>
      <c r="CD694" s="46"/>
      <c r="CE694" s="46"/>
      <c r="CF694" s="46"/>
      <c r="CG694" s="46"/>
      <c r="CH694" s="46"/>
      <c r="CI694" s="46"/>
      <c r="CJ694" s="46"/>
      <c r="CK694" s="46"/>
      <c r="CL694" s="46"/>
      <c r="CM694" s="46"/>
      <c r="CN694" s="46"/>
      <c r="CO694" s="46"/>
      <c r="CP694" s="46"/>
      <c r="CQ694" s="46"/>
      <c r="CR694" s="46"/>
      <c r="CS694" s="46"/>
    </row>
    <row r="695" spans="1:97" ht="15" customHeight="1" x14ac:dyDescent="0.2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  <c r="AG695" s="46"/>
      <c r="AH695" s="46"/>
      <c r="AI695" s="46"/>
      <c r="AJ695" s="46"/>
      <c r="AK695" s="46"/>
      <c r="AL695" s="46"/>
      <c r="AM695" s="46"/>
      <c r="AN695" s="46"/>
      <c r="AO695" s="46"/>
      <c r="AP695" s="46"/>
      <c r="AQ695" s="46"/>
      <c r="AR695" s="46"/>
      <c r="AS695" s="46"/>
      <c r="AT695" s="46"/>
      <c r="AU695" s="46"/>
      <c r="AV695" s="46"/>
      <c r="AW695" s="46"/>
      <c r="AX695" s="46"/>
      <c r="AY695" s="46"/>
      <c r="AZ695" s="46"/>
      <c r="BA695" s="46"/>
      <c r="BB695" s="46"/>
      <c r="BC695" s="46"/>
      <c r="BD695" s="46"/>
      <c r="BE695" s="46"/>
      <c r="BF695" s="46"/>
      <c r="BG695" s="46"/>
      <c r="BH695" s="46"/>
      <c r="BI695" s="46"/>
      <c r="BJ695" s="46"/>
      <c r="BK695" s="46"/>
      <c r="BL695" s="46"/>
      <c r="BM695" s="46"/>
      <c r="BN695" s="46"/>
      <c r="BO695" s="46"/>
      <c r="BP695" s="46"/>
      <c r="BQ695" s="46"/>
      <c r="BR695" s="46"/>
      <c r="BS695" s="46"/>
      <c r="BT695" s="46"/>
      <c r="BU695" s="46"/>
      <c r="BV695" s="46"/>
      <c r="BW695" s="46"/>
      <c r="BX695" s="46"/>
      <c r="BY695" s="46"/>
      <c r="BZ695" s="46"/>
      <c r="CA695" s="46"/>
      <c r="CB695" s="46"/>
      <c r="CC695" s="46"/>
      <c r="CD695" s="46"/>
      <c r="CE695" s="46"/>
      <c r="CF695" s="46"/>
      <c r="CG695" s="46"/>
      <c r="CH695" s="46"/>
      <c r="CI695" s="46"/>
      <c r="CJ695" s="46"/>
      <c r="CK695" s="46"/>
      <c r="CL695" s="46"/>
      <c r="CM695" s="46"/>
      <c r="CN695" s="46"/>
      <c r="CO695" s="46"/>
      <c r="CP695" s="46"/>
      <c r="CQ695" s="46"/>
      <c r="CR695" s="46"/>
      <c r="CS695" s="46"/>
    </row>
    <row r="696" spans="1:97" ht="15" customHeight="1" x14ac:dyDescent="0.2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  <c r="AG696" s="46"/>
      <c r="AH696" s="46"/>
      <c r="AI696" s="46"/>
      <c r="AJ696" s="46"/>
      <c r="AK696" s="46"/>
      <c r="AL696" s="46"/>
      <c r="AM696" s="46"/>
      <c r="AN696" s="46"/>
      <c r="AO696" s="46"/>
      <c r="AP696" s="46"/>
      <c r="AQ696" s="46"/>
      <c r="AR696" s="46"/>
      <c r="AS696" s="46"/>
      <c r="AT696" s="46"/>
      <c r="AU696" s="46"/>
      <c r="AV696" s="46"/>
      <c r="AW696" s="46"/>
      <c r="AX696" s="46"/>
      <c r="AY696" s="46"/>
      <c r="AZ696" s="46"/>
      <c r="BA696" s="46"/>
      <c r="BB696" s="46"/>
      <c r="BC696" s="46"/>
      <c r="BD696" s="46"/>
      <c r="BE696" s="46"/>
      <c r="BF696" s="46"/>
      <c r="BG696" s="46"/>
      <c r="BH696" s="46"/>
      <c r="BI696" s="46"/>
      <c r="BJ696" s="46"/>
      <c r="BK696" s="46"/>
      <c r="BL696" s="46"/>
      <c r="BM696" s="46"/>
      <c r="BN696" s="46"/>
      <c r="BO696" s="46"/>
      <c r="BP696" s="46"/>
      <c r="BQ696" s="46"/>
      <c r="BR696" s="46"/>
      <c r="BS696" s="46"/>
      <c r="BT696" s="46"/>
      <c r="BU696" s="46"/>
      <c r="BV696" s="46"/>
      <c r="BW696" s="46"/>
      <c r="BX696" s="46"/>
      <c r="BY696" s="46"/>
      <c r="BZ696" s="46"/>
      <c r="CA696" s="46"/>
      <c r="CB696" s="46"/>
      <c r="CC696" s="46"/>
      <c r="CD696" s="46"/>
      <c r="CE696" s="46"/>
      <c r="CF696" s="46"/>
      <c r="CG696" s="46"/>
      <c r="CH696" s="46"/>
      <c r="CI696" s="46"/>
      <c r="CJ696" s="46"/>
      <c r="CK696" s="46"/>
      <c r="CL696" s="46"/>
      <c r="CM696" s="46"/>
      <c r="CN696" s="46"/>
      <c r="CO696" s="46"/>
      <c r="CP696" s="46"/>
      <c r="CQ696" s="46"/>
      <c r="CR696" s="46"/>
      <c r="CS696" s="46"/>
    </row>
    <row r="697" spans="1:97" ht="15" customHeight="1" x14ac:dyDescent="0.2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  <c r="AY697" s="46"/>
      <c r="AZ697" s="46"/>
      <c r="BA697" s="46"/>
      <c r="BB697" s="46"/>
      <c r="BC697" s="46"/>
      <c r="BD697" s="46"/>
      <c r="BE697" s="46"/>
      <c r="BF697" s="46"/>
      <c r="BG697" s="46"/>
      <c r="BH697" s="46"/>
      <c r="BI697" s="46"/>
      <c r="BJ697" s="46"/>
      <c r="BK697" s="46"/>
      <c r="BL697" s="46"/>
      <c r="BM697" s="46"/>
      <c r="BN697" s="46"/>
      <c r="BO697" s="46"/>
      <c r="BP697" s="46"/>
      <c r="BQ697" s="46"/>
      <c r="BR697" s="46"/>
      <c r="BS697" s="46"/>
      <c r="BT697" s="46"/>
      <c r="BU697" s="46"/>
      <c r="BV697" s="46"/>
      <c r="BW697" s="46"/>
      <c r="BX697" s="46"/>
      <c r="BY697" s="46"/>
      <c r="BZ697" s="46"/>
      <c r="CA697" s="46"/>
      <c r="CB697" s="46"/>
      <c r="CC697" s="46"/>
      <c r="CD697" s="46"/>
      <c r="CE697" s="46"/>
      <c r="CF697" s="46"/>
      <c r="CG697" s="46"/>
      <c r="CH697" s="46"/>
      <c r="CI697" s="46"/>
      <c r="CJ697" s="46"/>
      <c r="CK697" s="46"/>
      <c r="CL697" s="46"/>
      <c r="CM697" s="46"/>
      <c r="CN697" s="46"/>
      <c r="CO697" s="46"/>
      <c r="CP697" s="46"/>
      <c r="CQ697" s="46"/>
      <c r="CR697" s="46"/>
      <c r="CS697" s="46"/>
    </row>
    <row r="698" spans="1:97" ht="15" customHeight="1" x14ac:dyDescent="0.2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  <c r="AG698" s="46"/>
      <c r="AH698" s="46"/>
      <c r="AI698" s="46"/>
      <c r="AJ698" s="46"/>
      <c r="AK698" s="46"/>
      <c r="AL698" s="46"/>
      <c r="AM698" s="46"/>
      <c r="AN698" s="46"/>
      <c r="AO698" s="46"/>
      <c r="AP698" s="46"/>
      <c r="AQ698" s="46"/>
      <c r="AR698" s="46"/>
      <c r="AS698" s="46"/>
      <c r="AT698" s="46"/>
      <c r="AU698" s="46"/>
      <c r="AV698" s="46"/>
      <c r="AW698" s="46"/>
      <c r="AX698" s="46"/>
      <c r="AY698" s="46"/>
      <c r="AZ698" s="46"/>
      <c r="BA698" s="46"/>
      <c r="BB698" s="46"/>
      <c r="BC698" s="46"/>
      <c r="BD698" s="46"/>
      <c r="BE698" s="46"/>
      <c r="BF698" s="46"/>
      <c r="BG698" s="46"/>
      <c r="BH698" s="46"/>
      <c r="BI698" s="46"/>
      <c r="BJ698" s="46"/>
      <c r="BK698" s="46"/>
      <c r="BL698" s="46"/>
      <c r="BM698" s="46"/>
      <c r="BN698" s="46"/>
      <c r="BO698" s="46"/>
      <c r="BP698" s="46"/>
      <c r="BQ698" s="46"/>
      <c r="BR698" s="46"/>
      <c r="BS698" s="46"/>
      <c r="BT698" s="46"/>
      <c r="BU698" s="46"/>
      <c r="BV698" s="46"/>
      <c r="BW698" s="46"/>
      <c r="BX698" s="46"/>
      <c r="BY698" s="46"/>
      <c r="BZ698" s="46"/>
      <c r="CA698" s="46"/>
      <c r="CB698" s="46"/>
      <c r="CC698" s="46"/>
      <c r="CD698" s="46"/>
      <c r="CE698" s="46"/>
      <c r="CF698" s="46"/>
      <c r="CG698" s="46"/>
      <c r="CH698" s="46"/>
      <c r="CI698" s="46"/>
      <c r="CJ698" s="46"/>
      <c r="CK698" s="46"/>
      <c r="CL698" s="46"/>
      <c r="CM698" s="46"/>
      <c r="CN698" s="46"/>
      <c r="CO698" s="46"/>
      <c r="CP698" s="46"/>
      <c r="CQ698" s="46"/>
      <c r="CR698" s="46"/>
      <c r="CS698" s="46"/>
    </row>
    <row r="699" spans="1:97" ht="15" customHeight="1" x14ac:dyDescent="0.2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  <c r="AY699" s="46"/>
      <c r="AZ699" s="46"/>
      <c r="BA699" s="46"/>
      <c r="BB699" s="46"/>
      <c r="BC699" s="46"/>
      <c r="BD699" s="46"/>
      <c r="BE699" s="46"/>
      <c r="BF699" s="46"/>
      <c r="BG699" s="46"/>
      <c r="BH699" s="46"/>
      <c r="BI699" s="46"/>
      <c r="BJ699" s="46"/>
      <c r="BK699" s="46"/>
      <c r="BL699" s="46"/>
      <c r="BM699" s="46"/>
      <c r="BN699" s="46"/>
      <c r="BO699" s="46"/>
      <c r="BP699" s="46"/>
      <c r="BQ699" s="46"/>
      <c r="BR699" s="46"/>
      <c r="BS699" s="46"/>
      <c r="BT699" s="46"/>
      <c r="BU699" s="46"/>
      <c r="BV699" s="46"/>
      <c r="BW699" s="46"/>
      <c r="BX699" s="46"/>
      <c r="BY699" s="46"/>
      <c r="BZ699" s="46"/>
      <c r="CA699" s="46"/>
      <c r="CB699" s="46"/>
      <c r="CC699" s="46"/>
      <c r="CD699" s="46"/>
      <c r="CE699" s="46"/>
      <c r="CF699" s="46"/>
      <c r="CG699" s="46"/>
      <c r="CH699" s="46"/>
      <c r="CI699" s="46"/>
      <c r="CJ699" s="46"/>
      <c r="CK699" s="46"/>
      <c r="CL699" s="46"/>
      <c r="CM699" s="46"/>
      <c r="CN699" s="46"/>
      <c r="CO699" s="46"/>
      <c r="CP699" s="46"/>
      <c r="CQ699" s="46"/>
      <c r="CR699" s="46"/>
      <c r="CS699" s="46"/>
    </row>
    <row r="700" spans="1:97" ht="15" customHeight="1" x14ac:dyDescent="0.2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  <c r="AG700" s="46"/>
      <c r="AH700" s="46"/>
      <c r="AI700" s="46"/>
      <c r="AJ700" s="46"/>
      <c r="AK700" s="46"/>
      <c r="AL700" s="46"/>
      <c r="AM700" s="46"/>
      <c r="AN700" s="46"/>
      <c r="AO700" s="46"/>
      <c r="AP700" s="46"/>
      <c r="AQ700" s="46"/>
      <c r="AR700" s="46"/>
      <c r="AS700" s="46"/>
      <c r="AT700" s="46"/>
      <c r="AU700" s="46"/>
      <c r="AV700" s="46"/>
      <c r="AW700" s="46"/>
      <c r="AX700" s="46"/>
      <c r="AY700" s="46"/>
      <c r="AZ700" s="46"/>
      <c r="BA700" s="46"/>
      <c r="BB700" s="46"/>
      <c r="BC700" s="46"/>
      <c r="BD700" s="46"/>
      <c r="BE700" s="46"/>
      <c r="BF700" s="46"/>
      <c r="BG700" s="46"/>
      <c r="BH700" s="46"/>
      <c r="BI700" s="46"/>
      <c r="BJ700" s="46"/>
      <c r="BK700" s="46"/>
      <c r="BL700" s="46"/>
      <c r="BM700" s="46"/>
      <c r="BN700" s="46"/>
      <c r="BO700" s="46"/>
      <c r="BP700" s="46"/>
      <c r="BQ700" s="46"/>
      <c r="BR700" s="46"/>
      <c r="BS700" s="46"/>
      <c r="BT700" s="46"/>
      <c r="BU700" s="46"/>
      <c r="BV700" s="46"/>
      <c r="BW700" s="46"/>
      <c r="BX700" s="46"/>
      <c r="BY700" s="46"/>
      <c r="BZ700" s="46"/>
      <c r="CA700" s="46"/>
      <c r="CB700" s="46"/>
      <c r="CC700" s="46"/>
      <c r="CD700" s="46"/>
      <c r="CE700" s="46"/>
      <c r="CF700" s="46"/>
      <c r="CG700" s="46"/>
      <c r="CH700" s="46"/>
      <c r="CI700" s="46"/>
      <c r="CJ700" s="46"/>
      <c r="CK700" s="46"/>
      <c r="CL700" s="46"/>
      <c r="CM700" s="46"/>
      <c r="CN700" s="46"/>
      <c r="CO700" s="46"/>
      <c r="CP700" s="46"/>
      <c r="CQ700" s="46"/>
      <c r="CR700" s="46"/>
      <c r="CS700" s="46"/>
    </row>
    <row r="701" spans="1:97" ht="15" customHeight="1" x14ac:dyDescent="0.2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  <c r="AG701" s="46"/>
      <c r="AH701" s="46"/>
      <c r="AI701" s="46"/>
      <c r="AJ701" s="46"/>
      <c r="AK701" s="46"/>
      <c r="AL701" s="46"/>
      <c r="AM701" s="46"/>
      <c r="AN701" s="46"/>
      <c r="AO701" s="46"/>
      <c r="AP701" s="46"/>
      <c r="AQ701" s="46"/>
      <c r="AR701" s="46"/>
      <c r="AS701" s="46"/>
      <c r="AT701" s="46"/>
      <c r="AU701" s="46"/>
      <c r="AV701" s="46"/>
      <c r="AW701" s="46"/>
      <c r="AX701" s="46"/>
      <c r="AY701" s="46"/>
      <c r="AZ701" s="46"/>
      <c r="BA701" s="46"/>
      <c r="BB701" s="46"/>
      <c r="BC701" s="46"/>
      <c r="BD701" s="46"/>
      <c r="BE701" s="46"/>
      <c r="BF701" s="46"/>
      <c r="BG701" s="46"/>
      <c r="BH701" s="46"/>
      <c r="BI701" s="46"/>
      <c r="BJ701" s="46"/>
      <c r="BK701" s="46"/>
      <c r="BL701" s="46"/>
      <c r="BM701" s="46"/>
      <c r="BN701" s="46"/>
      <c r="BO701" s="46"/>
      <c r="BP701" s="46"/>
      <c r="BQ701" s="46"/>
      <c r="BR701" s="46"/>
      <c r="BS701" s="46"/>
      <c r="BT701" s="46"/>
      <c r="BU701" s="46"/>
      <c r="BV701" s="46"/>
      <c r="BW701" s="46"/>
      <c r="BX701" s="46"/>
      <c r="BY701" s="46"/>
      <c r="BZ701" s="46"/>
      <c r="CA701" s="46"/>
      <c r="CB701" s="46"/>
      <c r="CC701" s="46"/>
      <c r="CD701" s="46"/>
      <c r="CE701" s="46"/>
      <c r="CF701" s="46"/>
      <c r="CG701" s="46"/>
      <c r="CH701" s="46"/>
      <c r="CI701" s="46"/>
      <c r="CJ701" s="46"/>
      <c r="CK701" s="46"/>
      <c r="CL701" s="46"/>
      <c r="CM701" s="46"/>
      <c r="CN701" s="46"/>
      <c r="CO701" s="46"/>
      <c r="CP701" s="46"/>
      <c r="CQ701" s="46"/>
      <c r="CR701" s="46"/>
      <c r="CS701" s="46"/>
    </row>
    <row r="702" spans="1:97" ht="15" customHeight="1" x14ac:dyDescent="0.2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  <c r="AG702" s="46"/>
      <c r="AH702" s="46"/>
      <c r="AI702" s="46"/>
      <c r="AJ702" s="46"/>
      <c r="AK702" s="46"/>
      <c r="AL702" s="46"/>
      <c r="AM702" s="46"/>
      <c r="AN702" s="46"/>
      <c r="AO702" s="46"/>
      <c r="AP702" s="46"/>
      <c r="AQ702" s="46"/>
      <c r="AR702" s="46"/>
      <c r="AS702" s="46"/>
      <c r="AT702" s="46"/>
      <c r="AU702" s="46"/>
      <c r="AV702" s="46"/>
      <c r="AW702" s="46"/>
      <c r="AX702" s="46"/>
      <c r="AY702" s="46"/>
      <c r="AZ702" s="46"/>
      <c r="BA702" s="46"/>
      <c r="BB702" s="46"/>
      <c r="BC702" s="46"/>
      <c r="BD702" s="46"/>
      <c r="BE702" s="46"/>
      <c r="BF702" s="46"/>
      <c r="BG702" s="46"/>
      <c r="BH702" s="46"/>
      <c r="BI702" s="46"/>
      <c r="BJ702" s="46"/>
      <c r="BK702" s="46"/>
      <c r="BL702" s="46"/>
      <c r="BM702" s="46"/>
      <c r="BN702" s="46"/>
      <c r="BO702" s="46"/>
      <c r="BP702" s="46"/>
      <c r="BQ702" s="46"/>
      <c r="BR702" s="46"/>
      <c r="BS702" s="46"/>
      <c r="BT702" s="46"/>
      <c r="BU702" s="46"/>
      <c r="BV702" s="46"/>
      <c r="BW702" s="46"/>
      <c r="BX702" s="46"/>
      <c r="BY702" s="46"/>
      <c r="BZ702" s="46"/>
      <c r="CA702" s="46"/>
      <c r="CB702" s="46"/>
      <c r="CC702" s="46"/>
      <c r="CD702" s="46"/>
      <c r="CE702" s="46"/>
      <c r="CF702" s="46"/>
      <c r="CG702" s="46"/>
      <c r="CH702" s="46"/>
      <c r="CI702" s="46"/>
      <c r="CJ702" s="46"/>
      <c r="CK702" s="46"/>
      <c r="CL702" s="46"/>
      <c r="CM702" s="46"/>
      <c r="CN702" s="46"/>
      <c r="CO702" s="46"/>
      <c r="CP702" s="46"/>
      <c r="CQ702" s="46"/>
      <c r="CR702" s="46"/>
      <c r="CS702" s="46"/>
    </row>
    <row r="703" spans="1:97" ht="15" customHeight="1" x14ac:dyDescent="0.2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  <c r="AG703" s="46"/>
      <c r="AH703" s="46"/>
      <c r="AI703" s="46"/>
      <c r="AJ703" s="46"/>
      <c r="AK703" s="46"/>
      <c r="AL703" s="46"/>
      <c r="AM703" s="46"/>
      <c r="AN703" s="46"/>
      <c r="AO703" s="46"/>
      <c r="AP703" s="46"/>
      <c r="AQ703" s="46"/>
      <c r="AR703" s="46"/>
      <c r="AS703" s="46"/>
      <c r="AT703" s="46"/>
      <c r="AU703" s="46"/>
      <c r="AV703" s="46"/>
      <c r="AW703" s="46"/>
      <c r="AX703" s="46"/>
      <c r="AY703" s="46"/>
      <c r="AZ703" s="46"/>
      <c r="BA703" s="46"/>
      <c r="BB703" s="46"/>
      <c r="BC703" s="46"/>
      <c r="BD703" s="46"/>
      <c r="BE703" s="46"/>
      <c r="BF703" s="46"/>
      <c r="BG703" s="46"/>
      <c r="BH703" s="46"/>
      <c r="BI703" s="46"/>
      <c r="BJ703" s="46"/>
      <c r="BK703" s="46"/>
      <c r="BL703" s="46"/>
      <c r="BM703" s="46"/>
      <c r="BN703" s="46"/>
      <c r="BO703" s="46"/>
      <c r="BP703" s="46"/>
      <c r="BQ703" s="46"/>
      <c r="BR703" s="46"/>
      <c r="BS703" s="46"/>
      <c r="BT703" s="46"/>
      <c r="BU703" s="46"/>
      <c r="BV703" s="46"/>
      <c r="BW703" s="46"/>
      <c r="BX703" s="46"/>
      <c r="BY703" s="46"/>
      <c r="BZ703" s="46"/>
      <c r="CA703" s="46"/>
      <c r="CB703" s="46"/>
      <c r="CC703" s="46"/>
      <c r="CD703" s="46"/>
      <c r="CE703" s="46"/>
      <c r="CF703" s="46"/>
      <c r="CG703" s="46"/>
      <c r="CH703" s="46"/>
      <c r="CI703" s="46"/>
      <c r="CJ703" s="46"/>
      <c r="CK703" s="46"/>
      <c r="CL703" s="46"/>
      <c r="CM703" s="46"/>
      <c r="CN703" s="46"/>
      <c r="CO703" s="46"/>
      <c r="CP703" s="46"/>
      <c r="CQ703" s="46"/>
      <c r="CR703" s="46"/>
      <c r="CS703" s="46"/>
    </row>
    <row r="704" spans="1:97" ht="15" customHeight="1" x14ac:dyDescent="0.2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  <c r="AG704" s="46"/>
      <c r="AH704" s="46"/>
      <c r="AI704" s="46"/>
      <c r="AJ704" s="46"/>
      <c r="AK704" s="46"/>
      <c r="AL704" s="46"/>
      <c r="AM704" s="46"/>
      <c r="AN704" s="46"/>
      <c r="AO704" s="46"/>
      <c r="AP704" s="46"/>
      <c r="AQ704" s="46"/>
      <c r="AR704" s="46"/>
      <c r="AS704" s="46"/>
      <c r="AT704" s="46"/>
      <c r="AU704" s="46"/>
      <c r="AV704" s="46"/>
      <c r="AW704" s="46"/>
      <c r="AX704" s="46"/>
      <c r="AY704" s="46"/>
      <c r="AZ704" s="46"/>
      <c r="BA704" s="46"/>
      <c r="BB704" s="46"/>
      <c r="BC704" s="46"/>
      <c r="BD704" s="46"/>
      <c r="BE704" s="46"/>
      <c r="BF704" s="46"/>
      <c r="BG704" s="46"/>
      <c r="BH704" s="46"/>
      <c r="BI704" s="46"/>
      <c r="BJ704" s="46"/>
      <c r="BK704" s="46"/>
      <c r="BL704" s="46"/>
      <c r="BM704" s="46"/>
      <c r="BN704" s="46"/>
      <c r="BO704" s="46"/>
      <c r="BP704" s="46"/>
      <c r="BQ704" s="46"/>
      <c r="BR704" s="46"/>
      <c r="BS704" s="46"/>
      <c r="BT704" s="46"/>
      <c r="BU704" s="46"/>
      <c r="BV704" s="46"/>
      <c r="BW704" s="46"/>
      <c r="BX704" s="46"/>
      <c r="BY704" s="46"/>
      <c r="BZ704" s="46"/>
      <c r="CA704" s="46"/>
      <c r="CB704" s="46"/>
      <c r="CC704" s="46"/>
      <c r="CD704" s="46"/>
      <c r="CE704" s="46"/>
      <c r="CF704" s="46"/>
      <c r="CG704" s="46"/>
      <c r="CH704" s="46"/>
      <c r="CI704" s="46"/>
      <c r="CJ704" s="46"/>
      <c r="CK704" s="46"/>
      <c r="CL704" s="46"/>
      <c r="CM704" s="46"/>
      <c r="CN704" s="46"/>
      <c r="CO704" s="46"/>
      <c r="CP704" s="46"/>
      <c r="CQ704" s="46"/>
      <c r="CR704" s="46"/>
      <c r="CS704" s="46"/>
    </row>
    <row r="705" spans="1:97" ht="15" customHeight="1" x14ac:dyDescent="0.2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  <c r="AG705" s="46"/>
      <c r="AH705" s="46"/>
      <c r="AI705" s="46"/>
      <c r="AJ705" s="46"/>
      <c r="AK705" s="46"/>
      <c r="AL705" s="46"/>
      <c r="AM705" s="46"/>
      <c r="AN705" s="46"/>
      <c r="AO705" s="46"/>
      <c r="AP705" s="46"/>
      <c r="AQ705" s="46"/>
      <c r="AR705" s="46"/>
      <c r="AS705" s="46"/>
      <c r="AT705" s="46"/>
      <c r="AU705" s="46"/>
      <c r="AV705" s="46"/>
      <c r="AW705" s="46"/>
      <c r="AX705" s="46"/>
      <c r="AY705" s="46"/>
      <c r="AZ705" s="46"/>
      <c r="BA705" s="46"/>
      <c r="BB705" s="46"/>
      <c r="BC705" s="46"/>
      <c r="BD705" s="46"/>
      <c r="BE705" s="46"/>
      <c r="BF705" s="46"/>
      <c r="BG705" s="46"/>
      <c r="BH705" s="46"/>
      <c r="BI705" s="46"/>
      <c r="BJ705" s="46"/>
      <c r="BK705" s="46"/>
      <c r="BL705" s="46"/>
      <c r="BM705" s="46"/>
      <c r="BN705" s="46"/>
      <c r="BO705" s="46"/>
      <c r="BP705" s="46"/>
      <c r="BQ705" s="46"/>
      <c r="BR705" s="46"/>
      <c r="BS705" s="46"/>
      <c r="BT705" s="46"/>
      <c r="BU705" s="46"/>
      <c r="BV705" s="46"/>
      <c r="BW705" s="46"/>
      <c r="BX705" s="46"/>
      <c r="BY705" s="46"/>
      <c r="BZ705" s="46"/>
      <c r="CA705" s="46"/>
      <c r="CB705" s="46"/>
      <c r="CC705" s="46"/>
      <c r="CD705" s="46"/>
      <c r="CE705" s="46"/>
      <c r="CF705" s="46"/>
      <c r="CG705" s="46"/>
      <c r="CH705" s="46"/>
      <c r="CI705" s="46"/>
      <c r="CJ705" s="46"/>
      <c r="CK705" s="46"/>
      <c r="CL705" s="46"/>
      <c r="CM705" s="46"/>
      <c r="CN705" s="46"/>
      <c r="CO705" s="46"/>
      <c r="CP705" s="46"/>
      <c r="CQ705" s="46"/>
      <c r="CR705" s="46"/>
      <c r="CS705" s="46"/>
    </row>
    <row r="706" spans="1:97" ht="15" customHeight="1" x14ac:dyDescent="0.2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/>
      <c r="BG706" s="46"/>
      <c r="BH706" s="46"/>
      <c r="BI706" s="46"/>
      <c r="BJ706" s="46"/>
      <c r="BK706" s="46"/>
      <c r="BL706" s="46"/>
      <c r="BM706" s="46"/>
      <c r="BN706" s="46"/>
      <c r="BO706" s="46"/>
      <c r="BP706" s="46"/>
      <c r="BQ706" s="46"/>
      <c r="BR706" s="46"/>
      <c r="BS706" s="46"/>
      <c r="BT706" s="46"/>
      <c r="BU706" s="46"/>
      <c r="BV706" s="46"/>
      <c r="BW706" s="46"/>
      <c r="BX706" s="46"/>
      <c r="BY706" s="46"/>
      <c r="BZ706" s="46"/>
      <c r="CA706" s="46"/>
      <c r="CB706" s="46"/>
      <c r="CC706" s="46"/>
      <c r="CD706" s="46"/>
      <c r="CE706" s="46"/>
      <c r="CF706" s="46"/>
      <c r="CG706" s="46"/>
      <c r="CH706" s="46"/>
      <c r="CI706" s="46"/>
      <c r="CJ706" s="46"/>
      <c r="CK706" s="46"/>
      <c r="CL706" s="46"/>
      <c r="CM706" s="46"/>
      <c r="CN706" s="46"/>
      <c r="CO706" s="46"/>
      <c r="CP706" s="46"/>
      <c r="CQ706" s="46"/>
      <c r="CR706" s="46"/>
      <c r="CS706" s="46"/>
    </row>
    <row r="707" spans="1:97" ht="15" customHeight="1" x14ac:dyDescent="0.2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/>
      <c r="AR707" s="46"/>
      <c r="AS707" s="46"/>
      <c r="AT707" s="46"/>
      <c r="AU707" s="46"/>
      <c r="AV707" s="46"/>
      <c r="AW707" s="46"/>
      <c r="AX707" s="46"/>
      <c r="AY707" s="46"/>
      <c r="AZ707" s="46"/>
      <c r="BA707" s="46"/>
      <c r="BB707" s="46"/>
      <c r="BC707" s="46"/>
      <c r="BD707" s="46"/>
      <c r="BE707" s="46"/>
      <c r="BF707" s="46"/>
      <c r="BG707" s="46"/>
      <c r="BH707" s="46"/>
      <c r="BI707" s="46"/>
      <c r="BJ707" s="46"/>
      <c r="BK707" s="46"/>
      <c r="BL707" s="46"/>
      <c r="BM707" s="46"/>
      <c r="BN707" s="46"/>
      <c r="BO707" s="46"/>
      <c r="BP707" s="46"/>
      <c r="BQ707" s="46"/>
      <c r="BR707" s="46"/>
      <c r="BS707" s="46"/>
      <c r="BT707" s="46"/>
      <c r="BU707" s="46"/>
      <c r="BV707" s="46"/>
      <c r="BW707" s="46"/>
      <c r="BX707" s="46"/>
      <c r="BY707" s="46"/>
      <c r="BZ707" s="46"/>
      <c r="CA707" s="46"/>
      <c r="CB707" s="46"/>
      <c r="CC707" s="46"/>
      <c r="CD707" s="46"/>
      <c r="CE707" s="46"/>
      <c r="CF707" s="46"/>
      <c r="CG707" s="46"/>
      <c r="CH707" s="46"/>
      <c r="CI707" s="46"/>
      <c r="CJ707" s="46"/>
      <c r="CK707" s="46"/>
      <c r="CL707" s="46"/>
      <c r="CM707" s="46"/>
      <c r="CN707" s="46"/>
      <c r="CO707" s="46"/>
      <c r="CP707" s="46"/>
      <c r="CQ707" s="46"/>
      <c r="CR707" s="46"/>
      <c r="CS707" s="46"/>
    </row>
    <row r="708" spans="1:97" ht="15" customHeight="1" x14ac:dyDescent="0.2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  <c r="AG708" s="46"/>
      <c r="AH708" s="46"/>
      <c r="AI708" s="46"/>
      <c r="AJ708" s="46"/>
      <c r="AK708" s="46"/>
      <c r="AL708" s="46"/>
      <c r="AM708" s="46"/>
      <c r="AN708" s="46"/>
      <c r="AO708" s="46"/>
      <c r="AP708" s="46"/>
      <c r="AQ708" s="46"/>
      <c r="AR708" s="46"/>
      <c r="AS708" s="46"/>
      <c r="AT708" s="46"/>
      <c r="AU708" s="46"/>
      <c r="AV708" s="46"/>
      <c r="AW708" s="46"/>
      <c r="AX708" s="46"/>
      <c r="AY708" s="46"/>
      <c r="AZ708" s="46"/>
      <c r="BA708" s="46"/>
      <c r="BB708" s="46"/>
      <c r="BC708" s="46"/>
      <c r="BD708" s="46"/>
      <c r="BE708" s="46"/>
      <c r="BF708" s="46"/>
      <c r="BG708" s="46"/>
      <c r="BH708" s="46"/>
      <c r="BI708" s="46"/>
      <c r="BJ708" s="46"/>
      <c r="BK708" s="46"/>
      <c r="BL708" s="46"/>
      <c r="BM708" s="46"/>
      <c r="BN708" s="46"/>
      <c r="BO708" s="46"/>
      <c r="BP708" s="46"/>
      <c r="BQ708" s="46"/>
      <c r="BR708" s="46"/>
      <c r="BS708" s="46"/>
      <c r="BT708" s="46"/>
      <c r="BU708" s="46"/>
      <c r="BV708" s="46"/>
      <c r="BW708" s="46"/>
      <c r="BX708" s="46"/>
      <c r="BY708" s="46"/>
      <c r="BZ708" s="46"/>
      <c r="CA708" s="46"/>
      <c r="CB708" s="46"/>
      <c r="CC708" s="46"/>
      <c r="CD708" s="46"/>
      <c r="CE708" s="46"/>
      <c r="CF708" s="46"/>
      <c r="CG708" s="46"/>
      <c r="CH708" s="46"/>
      <c r="CI708" s="46"/>
      <c r="CJ708" s="46"/>
      <c r="CK708" s="46"/>
      <c r="CL708" s="46"/>
      <c r="CM708" s="46"/>
      <c r="CN708" s="46"/>
      <c r="CO708" s="46"/>
      <c r="CP708" s="46"/>
      <c r="CQ708" s="46"/>
      <c r="CR708" s="46"/>
      <c r="CS708" s="46"/>
    </row>
    <row r="709" spans="1:97" ht="15" customHeight="1" x14ac:dyDescent="0.2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  <c r="AG709" s="46"/>
      <c r="AH709" s="46"/>
      <c r="AI709" s="46"/>
      <c r="AJ709" s="46"/>
      <c r="AK709" s="46"/>
      <c r="AL709" s="46"/>
      <c r="AM709" s="46"/>
      <c r="AN709" s="46"/>
      <c r="AO709" s="46"/>
      <c r="AP709" s="46"/>
      <c r="AQ709" s="46"/>
      <c r="AR709" s="46"/>
      <c r="AS709" s="46"/>
      <c r="AT709" s="46"/>
      <c r="AU709" s="46"/>
      <c r="AV709" s="46"/>
      <c r="AW709" s="46"/>
      <c r="AX709" s="46"/>
      <c r="AY709" s="46"/>
      <c r="AZ709" s="46"/>
      <c r="BA709" s="46"/>
      <c r="BB709" s="46"/>
      <c r="BC709" s="46"/>
      <c r="BD709" s="46"/>
      <c r="BE709" s="46"/>
      <c r="BF709" s="46"/>
      <c r="BG709" s="46"/>
      <c r="BH709" s="46"/>
      <c r="BI709" s="46"/>
      <c r="BJ709" s="46"/>
      <c r="BK709" s="46"/>
      <c r="BL709" s="46"/>
      <c r="BM709" s="46"/>
      <c r="BN709" s="46"/>
      <c r="BO709" s="46"/>
      <c r="BP709" s="46"/>
      <c r="BQ709" s="46"/>
      <c r="BR709" s="46"/>
      <c r="BS709" s="46"/>
      <c r="BT709" s="46"/>
      <c r="BU709" s="46"/>
      <c r="BV709" s="46"/>
      <c r="BW709" s="46"/>
      <c r="BX709" s="46"/>
      <c r="BY709" s="46"/>
      <c r="BZ709" s="46"/>
      <c r="CA709" s="46"/>
      <c r="CB709" s="46"/>
      <c r="CC709" s="46"/>
      <c r="CD709" s="46"/>
      <c r="CE709" s="46"/>
      <c r="CF709" s="46"/>
      <c r="CG709" s="46"/>
      <c r="CH709" s="46"/>
      <c r="CI709" s="46"/>
      <c r="CJ709" s="46"/>
      <c r="CK709" s="46"/>
      <c r="CL709" s="46"/>
      <c r="CM709" s="46"/>
      <c r="CN709" s="46"/>
      <c r="CO709" s="46"/>
      <c r="CP709" s="46"/>
      <c r="CQ709" s="46"/>
      <c r="CR709" s="46"/>
      <c r="CS709" s="46"/>
    </row>
    <row r="710" spans="1:97" ht="15" customHeight="1" x14ac:dyDescent="0.2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  <c r="AG710" s="46"/>
      <c r="AH710" s="46"/>
      <c r="AI710" s="46"/>
      <c r="AJ710" s="46"/>
      <c r="AK710" s="46"/>
      <c r="AL710" s="46"/>
      <c r="AM710" s="46"/>
      <c r="AN710" s="46"/>
      <c r="AO710" s="46"/>
      <c r="AP710" s="46"/>
      <c r="AQ710" s="46"/>
      <c r="AR710" s="46"/>
      <c r="AS710" s="46"/>
      <c r="AT710" s="46"/>
      <c r="AU710" s="46"/>
      <c r="AV710" s="46"/>
      <c r="AW710" s="46"/>
      <c r="AX710" s="46"/>
      <c r="AY710" s="46"/>
      <c r="AZ710" s="46"/>
      <c r="BA710" s="46"/>
      <c r="BB710" s="46"/>
      <c r="BC710" s="46"/>
      <c r="BD710" s="46"/>
      <c r="BE710" s="46"/>
      <c r="BF710" s="46"/>
      <c r="BG710" s="46"/>
      <c r="BH710" s="46"/>
      <c r="BI710" s="46"/>
      <c r="BJ710" s="46"/>
      <c r="BK710" s="46"/>
      <c r="BL710" s="46"/>
      <c r="BM710" s="46"/>
      <c r="BN710" s="46"/>
      <c r="BO710" s="46"/>
      <c r="BP710" s="46"/>
      <c r="BQ710" s="46"/>
      <c r="BR710" s="46"/>
      <c r="BS710" s="46"/>
      <c r="BT710" s="46"/>
      <c r="BU710" s="46"/>
      <c r="BV710" s="46"/>
      <c r="BW710" s="46"/>
      <c r="BX710" s="46"/>
      <c r="BY710" s="46"/>
      <c r="BZ710" s="46"/>
      <c r="CA710" s="46"/>
      <c r="CB710" s="46"/>
      <c r="CC710" s="46"/>
      <c r="CD710" s="46"/>
      <c r="CE710" s="46"/>
      <c r="CF710" s="46"/>
      <c r="CG710" s="46"/>
      <c r="CH710" s="46"/>
      <c r="CI710" s="46"/>
      <c r="CJ710" s="46"/>
      <c r="CK710" s="46"/>
      <c r="CL710" s="46"/>
      <c r="CM710" s="46"/>
      <c r="CN710" s="46"/>
      <c r="CO710" s="46"/>
      <c r="CP710" s="46"/>
      <c r="CQ710" s="46"/>
      <c r="CR710" s="46"/>
      <c r="CS710" s="46"/>
    </row>
    <row r="711" spans="1:97" ht="15" customHeight="1" x14ac:dyDescent="0.2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  <c r="AG711" s="46"/>
      <c r="AH711" s="46"/>
      <c r="AI711" s="46"/>
      <c r="AJ711" s="46"/>
      <c r="AK711" s="46"/>
      <c r="AL711" s="46"/>
      <c r="AM711" s="46"/>
      <c r="AN711" s="46"/>
      <c r="AO711" s="46"/>
      <c r="AP711" s="46"/>
      <c r="AQ711" s="46"/>
      <c r="AR711" s="46"/>
      <c r="AS711" s="46"/>
      <c r="AT711" s="46"/>
      <c r="AU711" s="46"/>
      <c r="AV711" s="46"/>
      <c r="AW711" s="46"/>
      <c r="AX711" s="46"/>
      <c r="AY711" s="46"/>
      <c r="AZ711" s="46"/>
      <c r="BA711" s="46"/>
      <c r="BB711" s="46"/>
      <c r="BC711" s="46"/>
      <c r="BD711" s="46"/>
      <c r="BE711" s="46"/>
      <c r="BF711" s="46"/>
      <c r="BG711" s="46"/>
      <c r="BH711" s="46"/>
      <c r="BI711" s="46"/>
      <c r="BJ711" s="46"/>
      <c r="BK711" s="46"/>
      <c r="BL711" s="46"/>
      <c r="BM711" s="46"/>
      <c r="BN711" s="46"/>
      <c r="BO711" s="46"/>
      <c r="BP711" s="46"/>
      <c r="BQ711" s="46"/>
      <c r="BR711" s="46"/>
      <c r="BS711" s="46"/>
      <c r="BT711" s="46"/>
      <c r="BU711" s="46"/>
      <c r="BV711" s="46"/>
      <c r="BW711" s="46"/>
      <c r="BX711" s="46"/>
      <c r="BY711" s="46"/>
      <c r="BZ711" s="46"/>
      <c r="CA711" s="46"/>
      <c r="CB711" s="46"/>
      <c r="CC711" s="46"/>
      <c r="CD711" s="46"/>
      <c r="CE711" s="46"/>
      <c r="CF711" s="46"/>
      <c r="CG711" s="46"/>
      <c r="CH711" s="46"/>
      <c r="CI711" s="46"/>
      <c r="CJ711" s="46"/>
      <c r="CK711" s="46"/>
      <c r="CL711" s="46"/>
      <c r="CM711" s="46"/>
      <c r="CN711" s="46"/>
      <c r="CO711" s="46"/>
      <c r="CP711" s="46"/>
      <c r="CQ711" s="46"/>
      <c r="CR711" s="46"/>
      <c r="CS711" s="46"/>
    </row>
    <row r="712" spans="1:97" ht="15" customHeight="1" x14ac:dyDescent="0.2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  <c r="AG712" s="46"/>
      <c r="AH712" s="46"/>
      <c r="AI712" s="46"/>
      <c r="AJ712" s="46"/>
      <c r="AK712" s="46"/>
      <c r="AL712" s="46"/>
      <c r="AM712" s="46"/>
      <c r="AN712" s="46"/>
      <c r="AO712" s="46"/>
      <c r="AP712" s="46"/>
      <c r="AQ712" s="46"/>
      <c r="AR712" s="46"/>
      <c r="AS712" s="46"/>
      <c r="AT712" s="46"/>
      <c r="AU712" s="46"/>
      <c r="AV712" s="46"/>
      <c r="AW712" s="46"/>
      <c r="AX712" s="46"/>
      <c r="AY712" s="46"/>
      <c r="AZ712" s="46"/>
      <c r="BA712" s="46"/>
      <c r="BB712" s="46"/>
      <c r="BC712" s="46"/>
      <c r="BD712" s="46"/>
      <c r="BE712" s="46"/>
      <c r="BF712" s="46"/>
      <c r="BG712" s="46"/>
      <c r="BH712" s="46"/>
      <c r="BI712" s="46"/>
      <c r="BJ712" s="46"/>
      <c r="BK712" s="46"/>
      <c r="BL712" s="46"/>
      <c r="BM712" s="46"/>
      <c r="BN712" s="46"/>
      <c r="BO712" s="46"/>
      <c r="BP712" s="46"/>
      <c r="BQ712" s="46"/>
      <c r="BR712" s="46"/>
      <c r="BS712" s="46"/>
      <c r="BT712" s="46"/>
      <c r="BU712" s="46"/>
      <c r="BV712" s="46"/>
      <c r="BW712" s="46"/>
      <c r="BX712" s="46"/>
      <c r="BY712" s="46"/>
      <c r="BZ712" s="46"/>
      <c r="CA712" s="46"/>
      <c r="CB712" s="46"/>
      <c r="CC712" s="46"/>
      <c r="CD712" s="46"/>
      <c r="CE712" s="46"/>
      <c r="CF712" s="46"/>
      <c r="CG712" s="46"/>
      <c r="CH712" s="46"/>
      <c r="CI712" s="46"/>
      <c r="CJ712" s="46"/>
      <c r="CK712" s="46"/>
      <c r="CL712" s="46"/>
      <c r="CM712" s="46"/>
      <c r="CN712" s="46"/>
      <c r="CO712" s="46"/>
      <c r="CP712" s="46"/>
      <c r="CQ712" s="46"/>
      <c r="CR712" s="46"/>
      <c r="CS712" s="46"/>
    </row>
    <row r="713" spans="1:97" ht="15" customHeight="1" x14ac:dyDescent="0.2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  <c r="AG713" s="46"/>
      <c r="AH713" s="46"/>
      <c r="AI713" s="46"/>
      <c r="AJ713" s="46"/>
      <c r="AK713" s="46"/>
      <c r="AL713" s="46"/>
      <c r="AM713" s="46"/>
      <c r="AN713" s="46"/>
      <c r="AO713" s="46"/>
      <c r="AP713" s="46"/>
      <c r="AQ713" s="46"/>
      <c r="AR713" s="46"/>
      <c r="AS713" s="46"/>
      <c r="AT713" s="46"/>
      <c r="AU713" s="46"/>
      <c r="AV713" s="46"/>
      <c r="AW713" s="46"/>
      <c r="AX713" s="46"/>
      <c r="AY713" s="46"/>
      <c r="AZ713" s="46"/>
      <c r="BA713" s="46"/>
      <c r="BB713" s="46"/>
      <c r="BC713" s="46"/>
      <c r="BD713" s="46"/>
      <c r="BE713" s="46"/>
      <c r="BF713" s="46"/>
      <c r="BG713" s="46"/>
      <c r="BH713" s="46"/>
      <c r="BI713" s="46"/>
      <c r="BJ713" s="46"/>
      <c r="BK713" s="46"/>
      <c r="BL713" s="46"/>
      <c r="BM713" s="46"/>
      <c r="BN713" s="46"/>
      <c r="BO713" s="46"/>
      <c r="BP713" s="46"/>
      <c r="BQ713" s="46"/>
      <c r="BR713" s="46"/>
      <c r="BS713" s="46"/>
      <c r="BT713" s="46"/>
      <c r="BU713" s="46"/>
      <c r="BV713" s="46"/>
      <c r="BW713" s="46"/>
      <c r="BX713" s="46"/>
      <c r="BY713" s="46"/>
      <c r="BZ713" s="46"/>
      <c r="CA713" s="46"/>
      <c r="CB713" s="46"/>
      <c r="CC713" s="46"/>
      <c r="CD713" s="46"/>
      <c r="CE713" s="46"/>
      <c r="CF713" s="46"/>
      <c r="CG713" s="46"/>
      <c r="CH713" s="46"/>
      <c r="CI713" s="46"/>
      <c r="CJ713" s="46"/>
      <c r="CK713" s="46"/>
      <c r="CL713" s="46"/>
      <c r="CM713" s="46"/>
      <c r="CN713" s="46"/>
      <c r="CO713" s="46"/>
      <c r="CP713" s="46"/>
      <c r="CQ713" s="46"/>
      <c r="CR713" s="46"/>
      <c r="CS713" s="46"/>
    </row>
    <row r="714" spans="1:97" ht="15" customHeight="1" x14ac:dyDescent="0.2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J714" s="46"/>
      <c r="AK714" s="46"/>
      <c r="AL714" s="46"/>
      <c r="AM714" s="46"/>
      <c r="AN714" s="46"/>
      <c r="AO714" s="46"/>
      <c r="AP714" s="46"/>
      <c r="AQ714" s="46"/>
      <c r="AR714" s="46"/>
      <c r="AS714" s="46"/>
      <c r="AT714" s="46"/>
      <c r="AU714" s="46"/>
      <c r="AV714" s="46"/>
      <c r="AW714" s="46"/>
      <c r="AX714" s="46"/>
      <c r="AY714" s="46"/>
      <c r="AZ714" s="46"/>
      <c r="BA714" s="46"/>
      <c r="BB714" s="46"/>
      <c r="BC714" s="46"/>
      <c r="BD714" s="46"/>
      <c r="BE714" s="46"/>
      <c r="BF714" s="46"/>
      <c r="BG714" s="46"/>
      <c r="BH714" s="46"/>
      <c r="BI714" s="46"/>
      <c r="BJ714" s="46"/>
      <c r="BK714" s="46"/>
      <c r="BL714" s="46"/>
      <c r="BM714" s="46"/>
      <c r="BN714" s="46"/>
      <c r="BO714" s="46"/>
      <c r="BP714" s="46"/>
      <c r="BQ714" s="46"/>
      <c r="BR714" s="46"/>
      <c r="BS714" s="46"/>
      <c r="BT714" s="46"/>
      <c r="BU714" s="46"/>
      <c r="BV714" s="46"/>
      <c r="BW714" s="46"/>
      <c r="BX714" s="46"/>
      <c r="BY714" s="46"/>
      <c r="BZ714" s="46"/>
      <c r="CA714" s="46"/>
      <c r="CB714" s="46"/>
      <c r="CC714" s="46"/>
      <c r="CD714" s="46"/>
      <c r="CE714" s="46"/>
      <c r="CF714" s="46"/>
      <c r="CG714" s="46"/>
      <c r="CH714" s="46"/>
      <c r="CI714" s="46"/>
      <c r="CJ714" s="46"/>
      <c r="CK714" s="46"/>
      <c r="CL714" s="46"/>
      <c r="CM714" s="46"/>
      <c r="CN714" s="46"/>
      <c r="CO714" s="46"/>
      <c r="CP714" s="46"/>
      <c r="CQ714" s="46"/>
      <c r="CR714" s="46"/>
      <c r="CS714" s="46"/>
    </row>
    <row r="715" spans="1:97" ht="15" customHeight="1" x14ac:dyDescent="0.2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  <c r="AG715" s="46"/>
      <c r="AH715" s="46"/>
      <c r="AI715" s="46"/>
      <c r="AJ715" s="46"/>
      <c r="AK715" s="46"/>
      <c r="AL715" s="46"/>
      <c r="AM715" s="46"/>
      <c r="AN715" s="46"/>
      <c r="AO715" s="46"/>
      <c r="AP715" s="46"/>
      <c r="AQ715" s="46"/>
      <c r="AR715" s="46"/>
      <c r="AS715" s="46"/>
      <c r="AT715" s="46"/>
      <c r="AU715" s="46"/>
      <c r="AV715" s="46"/>
      <c r="AW715" s="46"/>
      <c r="AX715" s="46"/>
      <c r="AY715" s="46"/>
      <c r="AZ715" s="46"/>
      <c r="BA715" s="46"/>
      <c r="BB715" s="46"/>
      <c r="BC715" s="46"/>
      <c r="BD715" s="46"/>
      <c r="BE715" s="46"/>
      <c r="BF715" s="46"/>
      <c r="BG715" s="46"/>
      <c r="BH715" s="46"/>
      <c r="BI715" s="46"/>
      <c r="BJ715" s="46"/>
      <c r="BK715" s="46"/>
      <c r="BL715" s="46"/>
      <c r="BM715" s="46"/>
      <c r="BN715" s="46"/>
      <c r="BO715" s="46"/>
      <c r="BP715" s="46"/>
      <c r="BQ715" s="46"/>
      <c r="BR715" s="46"/>
      <c r="BS715" s="46"/>
      <c r="BT715" s="46"/>
      <c r="BU715" s="46"/>
      <c r="BV715" s="46"/>
      <c r="BW715" s="46"/>
      <c r="BX715" s="46"/>
      <c r="BY715" s="46"/>
      <c r="BZ715" s="46"/>
      <c r="CA715" s="46"/>
      <c r="CB715" s="46"/>
      <c r="CC715" s="46"/>
      <c r="CD715" s="46"/>
      <c r="CE715" s="46"/>
      <c r="CF715" s="46"/>
      <c r="CG715" s="46"/>
      <c r="CH715" s="46"/>
      <c r="CI715" s="46"/>
      <c r="CJ715" s="46"/>
      <c r="CK715" s="46"/>
      <c r="CL715" s="46"/>
      <c r="CM715" s="46"/>
      <c r="CN715" s="46"/>
      <c r="CO715" s="46"/>
      <c r="CP715" s="46"/>
      <c r="CQ715" s="46"/>
      <c r="CR715" s="46"/>
      <c r="CS715" s="46"/>
    </row>
    <row r="716" spans="1:97" ht="15" customHeight="1" x14ac:dyDescent="0.2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  <c r="AG716" s="46"/>
      <c r="AH716" s="46"/>
      <c r="AI716" s="46"/>
      <c r="AJ716" s="46"/>
      <c r="AK716" s="46"/>
      <c r="AL716" s="46"/>
      <c r="AM716" s="46"/>
      <c r="AN716" s="46"/>
      <c r="AO716" s="46"/>
      <c r="AP716" s="46"/>
      <c r="AQ716" s="46"/>
      <c r="AR716" s="46"/>
      <c r="AS716" s="46"/>
      <c r="AT716" s="46"/>
      <c r="AU716" s="46"/>
      <c r="AV716" s="46"/>
      <c r="AW716" s="46"/>
      <c r="AX716" s="46"/>
      <c r="AY716" s="46"/>
      <c r="AZ716" s="46"/>
      <c r="BA716" s="46"/>
      <c r="BB716" s="46"/>
      <c r="BC716" s="46"/>
      <c r="BD716" s="46"/>
      <c r="BE716" s="46"/>
      <c r="BF716" s="46"/>
      <c r="BG716" s="46"/>
      <c r="BH716" s="46"/>
      <c r="BI716" s="46"/>
      <c r="BJ716" s="46"/>
      <c r="BK716" s="46"/>
      <c r="BL716" s="46"/>
      <c r="BM716" s="46"/>
      <c r="BN716" s="46"/>
      <c r="BO716" s="46"/>
      <c r="BP716" s="46"/>
      <c r="BQ716" s="46"/>
      <c r="BR716" s="46"/>
      <c r="BS716" s="46"/>
      <c r="BT716" s="46"/>
      <c r="BU716" s="46"/>
      <c r="BV716" s="46"/>
      <c r="BW716" s="46"/>
      <c r="BX716" s="46"/>
      <c r="BY716" s="46"/>
      <c r="BZ716" s="46"/>
      <c r="CA716" s="46"/>
      <c r="CB716" s="46"/>
      <c r="CC716" s="46"/>
      <c r="CD716" s="46"/>
      <c r="CE716" s="46"/>
      <c r="CF716" s="46"/>
      <c r="CG716" s="46"/>
      <c r="CH716" s="46"/>
      <c r="CI716" s="46"/>
      <c r="CJ716" s="46"/>
      <c r="CK716" s="46"/>
      <c r="CL716" s="46"/>
      <c r="CM716" s="46"/>
      <c r="CN716" s="46"/>
      <c r="CO716" s="46"/>
      <c r="CP716" s="46"/>
      <c r="CQ716" s="46"/>
      <c r="CR716" s="46"/>
      <c r="CS716" s="46"/>
    </row>
    <row r="717" spans="1:97" ht="15" customHeight="1" x14ac:dyDescent="0.2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  <c r="AG717" s="46"/>
      <c r="AH717" s="46"/>
      <c r="AI717" s="46"/>
      <c r="AJ717" s="46"/>
      <c r="AK717" s="46"/>
      <c r="AL717" s="46"/>
      <c r="AM717" s="46"/>
      <c r="AN717" s="46"/>
      <c r="AO717" s="46"/>
      <c r="AP717" s="46"/>
      <c r="AQ717" s="46"/>
      <c r="AR717" s="46"/>
      <c r="AS717" s="46"/>
      <c r="AT717" s="46"/>
      <c r="AU717" s="46"/>
      <c r="AV717" s="46"/>
      <c r="AW717" s="46"/>
      <c r="AX717" s="46"/>
      <c r="AY717" s="46"/>
      <c r="AZ717" s="46"/>
      <c r="BA717" s="46"/>
      <c r="BB717" s="46"/>
      <c r="BC717" s="46"/>
      <c r="BD717" s="46"/>
      <c r="BE717" s="46"/>
      <c r="BF717" s="46"/>
      <c r="BG717" s="46"/>
      <c r="BH717" s="46"/>
      <c r="BI717" s="46"/>
      <c r="BJ717" s="46"/>
      <c r="BK717" s="46"/>
      <c r="BL717" s="46"/>
      <c r="BM717" s="46"/>
      <c r="BN717" s="46"/>
      <c r="BO717" s="46"/>
      <c r="BP717" s="46"/>
      <c r="BQ717" s="46"/>
      <c r="BR717" s="46"/>
      <c r="BS717" s="46"/>
      <c r="BT717" s="46"/>
      <c r="BU717" s="46"/>
      <c r="BV717" s="46"/>
      <c r="BW717" s="46"/>
      <c r="BX717" s="46"/>
      <c r="BY717" s="46"/>
      <c r="BZ717" s="46"/>
      <c r="CA717" s="46"/>
      <c r="CB717" s="46"/>
      <c r="CC717" s="46"/>
      <c r="CD717" s="46"/>
      <c r="CE717" s="46"/>
      <c r="CF717" s="46"/>
      <c r="CG717" s="46"/>
      <c r="CH717" s="46"/>
      <c r="CI717" s="46"/>
      <c r="CJ717" s="46"/>
      <c r="CK717" s="46"/>
      <c r="CL717" s="46"/>
      <c r="CM717" s="46"/>
      <c r="CN717" s="46"/>
      <c r="CO717" s="46"/>
      <c r="CP717" s="46"/>
      <c r="CQ717" s="46"/>
      <c r="CR717" s="46"/>
      <c r="CS717" s="46"/>
    </row>
    <row r="718" spans="1:97" ht="15" customHeight="1" x14ac:dyDescent="0.2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  <c r="AG718" s="46"/>
      <c r="AH718" s="46"/>
      <c r="AI718" s="46"/>
      <c r="AJ718" s="46"/>
      <c r="AK718" s="46"/>
      <c r="AL718" s="46"/>
      <c r="AM718" s="46"/>
      <c r="AN718" s="46"/>
      <c r="AO718" s="46"/>
      <c r="AP718" s="46"/>
      <c r="AQ718" s="46"/>
      <c r="AR718" s="46"/>
      <c r="AS718" s="46"/>
      <c r="AT718" s="46"/>
      <c r="AU718" s="46"/>
      <c r="AV718" s="46"/>
      <c r="AW718" s="46"/>
      <c r="AX718" s="46"/>
      <c r="AY718" s="46"/>
      <c r="AZ718" s="46"/>
      <c r="BA718" s="46"/>
      <c r="BB718" s="46"/>
      <c r="BC718" s="46"/>
      <c r="BD718" s="46"/>
      <c r="BE718" s="46"/>
      <c r="BF718" s="46"/>
      <c r="BG718" s="46"/>
      <c r="BH718" s="46"/>
      <c r="BI718" s="46"/>
      <c r="BJ718" s="46"/>
      <c r="BK718" s="46"/>
      <c r="BL718" s="46"/>
      <c r="BM718" s="46"/>
      <c r="BN718" s="46"/>
      <c r="BO718" s="46"/>
      <c r="BP718" s="46"/>
      <c r="BQ718" s="46"/>
      <c r="BR718" s="46"/>
      <c r="BS718" s="46"/>
      <c r="BT718" s="46"/>
      <c r="BU718" s="46"/>
      <c r="BV718" s="46"/>
      <c r="BW718" s="46"/>
      <c r="BX718" s="46"/>
      <c r="BY718" s="46"/>
      <c r="BZ718" s="46"/>
      <c r="CA718" s="46"/>
      <c r="CB718" s="46"/>
      <c r="CC718" s="46"/>
      <c r="CD718" s="46"/>
      <c r="CE718" s="46"/>
      <c r="CF718" s="46"/>
      <c r="CG718" s="46"/>
      <c r="CH718" s="46"/>
      <c r="CI718" s="46"/>
      <c r="CJ718" s="46"/>
      <c r="CK718" s="46"/>
      <c r="CL718" s="46"/>
      <c r="CM718" s="46"/>
      <c r="CN718" s="46"/>
      <c r="CO718" s="46"/>
      <c r="CP718" s="46"/>
      <c r="CQ718" s="46"/>
      <c r="CR718" s="46"/>
      <c r="CS718" s="46"/>
    </row>
    <row r="719" spans="1:97" ht="15" customHeight="1" x14ac:dyDescent="0.2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  <c r="AG719" s="46"/>
      <c r="AH719" s="46"/>
      <c r="AI719" s="46"/>
      <c r="AJ719" s="46"/>
      <c r="AK719" s="46"/>
      <c r="AL719" s="46"/>
      <c r="AM719" s="46"/>
      <c r="AN719" s="46"/>
      <c r="AO719" s="46"/>
      <c r="AP719" s="46"/>
      <c r="AQ719" s="46"/>
      <c r="AR719" s="46"/>
      <c r="AS719" s="46"/>
      <c r="AT719" s="46"/>
      <c r="AU719" s="46"/>
      <c r="AV719" s="46"/>
      <c r="AW719" s="46"/>
      <c r="AX719" s="46"/>
      <c r="AY719" s="46"/>
      <c r="AZ719" s="46"/>
      <c r="BA719" s="46"/>
      <c r="BB719" s="46"/>
      <c r="BC719" s="46"/>
      <c r="BD719" s="46"/>
      <c r="BE719" s="46"/>
      <c r="BF719" s="46"/>
      <c r="BG719" s="46"/>
      <c r="BH719" s="46"/>
      <c r="BI719" s="46"/>
      <c r="BJ719" s="46"/>
      <c r="BK719" s="46"/>
      <c r="BL719" s="46"/>
      <c r="BM719" s="46"/>
      <c r="BN719" s="46"/>
      <c r="BO719" s="46"/>
      <c r="BP719" s="46"/>
      <c r="BQ719" s="46"/>
      <c r="BR719" s="46"/>
      <c r="BS719" s="46"/>
      <c r="BT719" s="46"/>
      <c r="BU719" s="46"/>
      <c r="BV719" s="46"/>
      <c r="BW719" s="46"/>
      <c r="BX719" s="46"/>
      <c r="BY719" s="46"/>
      <c r="BZ719" s="46"/>
      <c r="CA719" s="46"/>
      <c r="CB719" s="46"/>
      <c r="CC719" s="46"/>
      <c r="CD719" s="46"/>
      <c r="CE719" s="46"/>
      <c r="CF719" s="46"/>
      <c r="CG719" s="46"/>
      <c r="CH719" s="46"/>
      <c r="CI719" s="46"/>
      <c r="CJ719" s="46"/>
      <c r="CK719" s="46"/>
      <c r="CL719" s="46"/>
      <c r="CM719" s="46"/>
      <c r="CN719" s="46"/>
      <c r="CO719" s="46"/>
      <c r="CP719" s="46"/>
      <c r="CQ719" s="46"/>
      <c r="CR719" s="46"/>
      <c r="CS719" s="46"/>
    </row>
    <row r="720" spans="1:97" ht="15" customHeight="1" x14ac:dyDescent="0.2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  <c r="AD720" s="46"/>
      <c r="AE720" s="46"/>
      <c r="AF720" s="46"/>
      <c r="AG720" s="46"/>
      <c r="AH720" s="46"/>
      <c r="AI720" s="46"/>
      <c r="AJ720" s="46"/>
      <c r="AK720" s="46"/>
      <c r="AL720" s="46"/>
      <c r="AM720" s="46"/>
      <c r="AN720" s="46"/>
      <c r="AO720" s="46"/>
      <c r="AP720" s="46"/>
      <c r="AQ720" s="46"/>
      <c r="AR720" s="46"/>
      <c r="AS720" s="46"/>
      <c r="AT720" s="46"/>
      <c r="AU720" s="46"/>
      <c r="AV720" s="46"/>
      <c r="AW720" s="46"/>
      <c r="AX720" s="46"/>
      <c r="AY720" s="46"/>
      <c r="AZ720" s="46"/>
      <c r="BA720" s="46"/>
      <c r="BB720" s="46"/>
      <c r="BC720" s="46"/>
      <c r="BD720" s="46"/>
      <c r="BE720" s="46"/>
      <c r="BF720" s="46"/>
      <c r="BG720" s="46"/>
      <c r="BH720" s="46"/>
      <c r="BI720" s="46"/>
      <c r="BJ720" s="46"/>
      <c r="BK720" s="46"/>
      <c r="BL720" s="46"/>
      <c r="BM720" s="46"/>
      <c r="BN720" s="46"/>
      <c r="BO720" s="46"/>
      <c r="BP720" s="46"/>
      <c r="BQ720" s="46"/>
      <c r="BR720" s="46"/>
      <c r="BS720" s="46"/>
      <c r="BT720" s="46"/>
      <c r="BU720" s="46"/>
      <c r="BV720" s="46"/>
      <c r="BW720" s="46"/>
      <c r="BX720" s="46"/>
      <c r="BY720" s="46"/>
      <c r="BZ720" s="46"/>
      <c r="CA720" s="46"/>
      <c r="CB720" s="46"/>
      <c r="CC720" s="46"/>
      <c r="CD720" s="46"/>
      <c r="CE720" s="46"/>
      <c r="CF720" s="46"/>
      <c r="CG720" s="46"/>
      <c r="CH720" s="46"/>
      <c r="CI720" s="46"/>
      <c r="CJ720" s="46"/>
      <c r="CK720" s="46"/>
      <c r="CL720" s="46"/>
      <c r="CM720" s="46"/>
      <c r="CN720" s="46"/>
      <c r="CO720" s="46"/>
      <c r="CP720" s="46"/>
      <c r="CQ720" s="46"/>
      <c r="CR720" s="46"/>
      <c r="CS720" s="46"/>
    </row>
    <row r="721" spans="1:97" ht="15" customHeight="1" x14ac:dyDescent="0.2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  <c r="AG721" s="46"/>
      <c r="AH721" s="46"/>
      <c r="AI721" s="46"/>
      <c r="AJ721" s="46"/>
      <c r="AK721" s="46"/>
      <c r="AL721" s="46"/>
      <c r="AM721" s="46"/>
      <c r="AN721" s="46"/>
      <c r="AO721" s="46"/>
      <c r="AP721" s="46"/>
      <c r="AQ721" s="46"/>
      <c r="AR721" s="46"/>
      <c r="AS721" s="46"/>
      <c r="AT721" s="46"/>
      <c r="AU721" s="46"/>
      <c r="AV721" s="46"/>
      <c r="AW721" s="46"/>
      <c r="AX721" s="46"/>
      <c r="AY721" s="46"/>
      <c r="AZ721" s="46"/>
      <c r="BA721" s="46"/>
      <c r="BB721" s="46"/>
      <c r="BC721" s="46"/>
      <c r="BD721" s="46"/>
      <c r="BE721" s="46"/>
      <c r="BF721" s="46"/>
      <c r="BG721" s="46"/>
      <c r="BH721" s="46"/>
      <c r="BI721" s="46"/>
      <c r="BJ721" s="46"/>
      <c r="BK721" s="46"/>
      <c r="BL721" s="46"/>
      <c r="BM721" s="46"/>
      <c r="BN721" s="46"/>
      <c r="BO721" s="46"/>
      <c r="BP721" s="46"/>
      <c r="BQ721" s="46"/>
      <c r="BR721" s="46"/>
      <c r="BS721" s="46"/>
      <c r="BT721" s="46"/>
      <c r="BU721" s="46"/>
      <c r="BV721" s="46"/>
      <c r="BW721" s="46"/>
      <c r="BX721" s="46"/>
      <c r="BY721" s="46"/>
      <c r="BZ721" s="46"/>
      <c r="CA721" s="46"/>
      <c r="CB721" s="46"/>
      <c r="CC721" s="46"/>
      <c r="CD721" s="46"/>
      <c r="CE721" s="46"/>
      <c r="CF721" s="46"/>
      <c r="CG721" s="46"/>
      <c r="CH721" s="46"/>
      <c r="CI721" s="46"/>
      <c r="CJ721" s="46"/>
      <c r="CK721" s="46"/>
      <c r="CL721" s="46"/>
      <c r="CM721" s="46"/>
      <c r="CN721" s="46"/>
      <c r="CO721" s="46"/>
      <c r="CP721" s="46"/>
      <c r="CQ721" s="46"/>
      <c r="CR721" s="46"/>
      <c r="CS721" s="46"/>
    </row>
    <row r="722" spans="1:97" ht="15" customHeight="1" x14ac:dyDescent="0.2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  <c r="AG722" s="46"/>
      <c r="AH722" s="46"/>
      <c r="AI722" s="46"/>
      <c r="AJ722" s="46"/>
      <c r="AK722" s="46"/>
      <c r="AL722" s="46"/>
      <c r="AM722" s="46"/>
      <c r="AN722" s="46"/>
      <c r="AO722" s="46"/>
      <c r="AP722" s="46"/>
      <c r="AQ722" s="46"/>
      <c r="AR722" s="46"/>
      <c r="AS722" s="46"/>
      <c r="AT722" s="46"/>
      <c r="AU722" s="46"/>
      <c r="AV722" s="46"/>
      <c r="AW722" s="46"/>
      <c r="AX722" s="46"/>
      <c r="AY722" s="46"/>
      <c r="AZ722" s="46"/>
      <c r="BA722" s="46"/>
      <c r="BB722" s="46"/>
      <c r="BC722" s="46"/>
      <c r="BD722" s="46"/>
      <c r="BE722" s="46"/>
      <c r="BF722" s="46"/>
      <c r="BG722" s="46"/>
      <c r="BH722" s="46"/>
      <c r="BI722" s="46"/>
      <c r="BJ722" s="46"/>
      <c r="BK722" s="46"/>
      <c r="BL722" s="46"/>
      <c r="BM722" s="46"/>
      <c r="BN722" s="46"/>
      <c r="BO722" s="46"/>
      <c r="BP722" s="46"/>
      <c r="BQ722" s="46"/>
      <c r="BR722" s="46"/>
      <c r="BS722" s="46"/>
      <c r="BT722" s="46"/>
      <c r="BU722" s="46"/>
      <c r="BV722" s="46"/>
      <c r="BW722" s="46"/>
      <c r="BX722" s="46"/>
      <c r="BY722" s="46"/>
      <c r="BZ722" s="46"/>
      <c r="CA722" s="46"/>
      <c r="CB722" s="46"/>
      <c r="CC722" s="46"/>
      <c r="CD722" s="46"/>
      <c r="CE722" s="46"/>
      <c r="CF722" s="46"/>
      <c r="CG722" s="46"/>
      <c r="CH722" s="46"/>
      <c r="CI722" s="46"/>
      <c r="CJ722" s="46"/>
      <c r="CK722" s="46"/>
      <c r="CL722" s="46"/>
      <c r="CM722" s="46"/>
      <c r="CN722" s="46"/>
      <c r="CO722" s="46"/>
      <c r="CP722" s="46"/>
      <c r="CQ722" s="46"/>
      <c r="CR722" s="46"/>
      <c r="CS722" s="46"/>
    </row>
    <row r="723" spans="1:97" ht="15" customHeight="1" x14ac:dyDescent="0.2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  <c r="AG723" s="46"/>
      <c r="AH723" s="46"/>
      <c r="AI723" s="46"/>
      <c r="AJ723" s="46"/>
      <c r="AK723" s="46"/>
      <c r="AL723" s="46"/>
      <c r="AM723" s="46"/>
      <c r="AN723" s="46"/>
      <c r="AO723" s="46"/>
      <c r="AP723" s="46"/>
      <c r="AQ723" s="46"/>
      <c r="AR723" s="46"/>
      <c r="AS723" s="46"/>
      <c r="AT723" s="46"/>
      <c r="AU723" s="46"/>
      <c r="AV723" s="46"/>
      <c r="AW723" s="46"/>
      <c r="AX723" s="46"/>
      <c r="AY723" s="46"/>
      <c r="AZ723" s="46"/>
      <c r="BA723" s="46"/>
      <c r="BB723" s="46"/>
      <c r="BC723" s="46"/>
      <c r="BD723" s="46"/>
      <c r="BE723" s="46"/>
      <c r="BF723" s="46"/>
      <c r="BG723" s="46"/>
      <c r="BH723" s="46"/>
      <c r="BI723" s="46"/>
      <c r="BJ723" s="46"/>
      <c r="BK723" s="46"/>
      <c r="BL723" s="46"/>
      <c r="BM723" s="46"/>
      <c r="BN723" s="46"/>
      <c r="BO723" s="46"/>
      <c r="BP723" s="46"/>
      <c r="BQ723" s="46"/>
      <c r="BR723" s="46"/>
      <c r="BS723" s="46"/>
      <c r="BT723" s="46"/>
      <c r="BU723" s="46"/>
      <c r="BV723" s="46"/>
      <c r="BW723" s="46"/>
      <c r="BX723" s="46"/>
      <c r="BY723" s="46"/>
      <c r="BZ723" s="46"/>
      <c r="CA723" s="46"/>
      <c r="CB723" s="46"/>
      <c r="CC723" s="46"/>
      <c r="CD723" s="46"/>
      <c r="CE723" s="46"/>
      <c r="CF723" s="46"/>
      <c r="CG723" s="46"/>
      <c r="CH723" s="46"/>
      <c r="CI723" s="46"/>
      <c r="CJ723" s="46"/>
      <c r="CK723" s="46"/>
      <c r="CL723" s="46"/>
      <c r="CM723" s="46"/>
      <c r="CN723" s="46"/>
      <c r="CO723" s="46"/>
      <c r="CP723" s="46"/>
      <c r="CQ723" s="46"/>
      <c r="CR723" s="46"/>
      <c r="CS723" s="46"/>
    </row>
    <row r="724" spans="1:97" ht="15" customHeight="1" x14ac:dyDescent="0.2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  <c r="AG724" s="46"/>
      <c r="AH724" s="46"/>
      <c r="AI724" s="46"/>
      <c r="AJ724" s="46"/>
      <c r="AK724" s="46"/>
      <c r="AL724" s="46"/>
      <c r="AM724" s="46"/>
      <c r="AN724" s="46"/>
      <c r="AO724" s="46"/>
      <c r="AP724" s="46"/>
      <c r="AQ724" s="46"/>
      <c r="AR724" s="46"/>
      <c r="AS724" s="46"/>
      <c r="AT724" s="46"/>
      <c r="AU724" s="46"/>
      <c r="AV724" s="46"/>
      <c r="AW724" s="46"/>
      <c r="AX724" s="46"/>
      <c r="AY724" s="46"/>
      <c r="AZ724" s="46"/>
      <c r="BA724" s="46"/>
      <c r="BB724" s="46"/>
      <c r="BC724" s="46"/>
      <c r="BD724" s="46"/>
      <c r="BE724" s="46"/>
      <c r="BF724" s="46"/>
      <c r="BG724" s="46"/>
      <c r="BH724" s="46"/>
      <c r="BI724" s="46"/>
      <c r="BJ724" s="46"/>
      <c r="BK724" s="46"/>
      <c r="BL724" s="46"/>
      <c r="BM724" s="46"/>
      <c r="BN724" s="46"/>
      <c r="BO724" s="46"/>
      <c r="BP724" s="46"/>
      <c r="BQ724" s="46"/>
      <c r="BR724" s="46"/>
      <c r="BS724" s="46"/>
      <c r="BT724" s="46"/>
      <c r="BU724" s="46"/>
      <c r="BV724" s="46"/>
      <c r="BW724" s="46"/>
      <c r="BX724" s="46"/>
      <c r="BY724" s="46"/>
      <c r="BZ724" s="46"/>
      <c r="CA724" s="46"/>
      <c r="CB724" s="46"/>
      <c r="CC724" s="46"/>
      <c r="CD724" s="46"/>
      <c r="CE724" s="46"/>
      <c r="CF724" s="46"/>
      <c r="CG724" s="46"/>
      <c r="CH724" s="46"/>
      <c r="CI724" s="46"/>
      <c r="CJ724" s="46"/>
      <c r="CK724" s="46"/>
      <c r="CL724" s="46"/>
      <c r="CM724" s="46"/>
      <c r="CN724" s="46"/>
      <c r="CO724" s="46"/>
      <c r="CP724" s="46"/>
      <c r="CQ724" s="46"/>
      <c r="CR724" s="46"/>
      <c r="CS724" s="46"/>
    </row>
    <row r="725" spans="1:97" ht="15" customHeight="1" x14ac:dyDescent="0.2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  <c r="AG725" s="46"/>
      <c r="AH725" s="46"/>
      <c r="AI725" s="46"/>
      <c r="AJ725" s="46"/>
      <c r="AK725" s="46"/>
      <c r="AL725" s="46"/>
      <c r="AM725" s="46"/>
      <c r="AN725" s="46"/>
      <c r="AO725" s="46"/>
      <c r="AP725" s="46"/>
      <c r="AQ725" s="46"/>
      <c r="AR725" s="46"/>
      <c r="AS725" s="46"/>
      <c r="AT725" s="46"/>
      <c r="AU725" s="46"/>
      <c r="AV725" s="46"/>
      <c r="AW725" s="46"/>
      <c r="AX725" s="46"/>
      <c r="AY725" s="46"/>
      <c r="AZ725" s="46"/>
      <c r="BA725" s="46"/>
      <c r="BB725" s="46"/>
      <c r="BC725" s="46"/>
      <c r="BD725" s="46"/>
      <c r="BE725" s="46"/>
      <c r="BF725" s="46"/>
      <c r="BG725" s="46"/>
      <c r="BH725" s="46"/>
      <c r="BI725" s="46"/>
      <c r="BJ725" s="46"/>
      <c r="BK725" s="46"/>
      <c r="BL725" s="46"/>
      <c r="BM725" s="46"/>
      <c r="BN725" s="46"/>
      <c r="BO725" s="46"/>
      <c r="BP725" s="46"/>
      <c r="BQ725" s="46"/>
      <c r="BR725" s="46"/>
      <c r="BS725" s="46"/>
      <c r="BT725" s="46"/>
      <c r="BU725" s="46"/>
      <c r="BV725" s="46"/>
      <c r="BW725" s="46"/>
      <c r="BX725" s="46"/>
      <c r="BY725" s="46"/>
      <c r="BZ725" s="46"/>
      <c r="CA725" s="46"/>
      <c r="CB725" s="46"/>
      <c r="CC725" s="46"/>
      <c r="CD725" s="46"/>
      <c r="CE725" s="46"/>
      <c r="CF725" s="46"/>
      <c r="CG725" s="46"/>
      <c r="CH725" s="46"/>
      <c r="CI725" s="46"/>
      <c r="CJ725" s="46"/>
      <c r="CK725" s="46"/>
      <c r="CL725" s="46"/>
      <c r="CM725" s="46"/>
      <c r="CN725" s="46"/>
      <c r="CO725" s="46"/>
      <c r="CP725" s="46"/>
      <c r="CQ725" s="46"/>
      <c r="CR725" s="46"/>
      <c r="CS725" s="46"/>
    </row>
    <row r="726" spans="1:97" ht="15" customHeight="1" x14ac:dyDescent="0.2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  <c r="AG726" s="46"/>
      <c r="AH726" s="46"/>
      <c r="AI726" s="46"/>
      <c r="AJ726" s="46"/>
      <c r="AK726" s="46"/>
      <c r="AL726" s="46"/>
      <c r="AM726" s="46"/>
      <c r="AN726" s="46"/>
      <c r="AO726" s="46"/>
      <c r="AP726" s="46"/>
      <c r="AQ726" s="46"/>
      <c r="AR726" s="46"/>
      <c r="AS726" s="46"/>
      <c r="AT726" s="46"/>
      <c r="AU726" s="46"/>
      <c r="AV726" s="46"/>
      <c r="AW726" s="46"/>
      <c r="AX726" s="46"/>
      <c r="AY726" s="46"/>
      <c r="AZ726" s="46"/>
      <c r="BA726" s="46"/>
      <c r="BB726" s="46"/>
      <c r="BC726" s="46"/>
      <c r="BD726" s="46"/>
      <c r="BE726" s="46"/>
      <c r="BF726" s="46"/>
      <c r="BG726" s="46"/>
      <c r="BH726" s="46"/>
      <c r="BI726" s="46"/>
      <c r="BJ726" s="46"/>
      <c r="BK726" s="46"/>
      <c r="BL726" s="46"/>
      <c r="BM726" s="46"/>
      <c r="BN726" s="46"/>
      <c r="BO726" s="46"/>
      <c r="BP726" s="46"/>
      <c r="BQ726" s="46"/>
      <c r="BR726" s="46"/>
      <c r="BS726" s="46"/>
      <c r="BT726" s="46"/>
      <c r="BU726" s="46"/>
      <c r="BV726" s="46"/>
      <c r="BW726" s="46"/>
      <c r="BX726" s="46"/>
      <c r="BY726" s="46"/>
      <c r="BZ726" s="46"/>
      <c r="CA726" s="46"/>
      <c r="CB726" s="46"/>
      <c r="CC726" s="46"/>
      <c r="CD726" s="46"/>
      <c r="CE726" s="46"/>
      <c r="CF726" s="46"/>
      <c r="CG726" s="46"/>
      <c r="CH726" s="46"/>
      <c r="CI726" s="46"/>
      <c r="CJ726" s="46"/>
      <c r="CK726" s="46"/>
      <c r="CL726" s="46"/>
      <c r="CM726" s="46"/>
      <c r="CN726" s="46"/>
      <c r="CO726" s="46"/>
      <c r="CP726" s="46"/>
      <c r="CQ726" s="46"/>
      <c r="CR726" s="46"/>
      <c r="CS726" s="46"/>
    </row>
    <row r="727" spans="1:97" ht="15" customHeight="1" x14ac:dyDescent="0.2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  <c r="AG727" s="46"/>
      <c r="AH727" s="46"/>
      <c r="AI727" s="46"/>
      <c r="AJ727" s="46"/>
      <c r="AK727" s="46"/>
      <c r="AL727" s="46"/>
      <c r="AM727" s="46"/>
      <c r="AN727" s="46"/>
      <c r="AO727" s="46"/>
      <c r="AP727" s="46"/>
      <c r="AQ727" s="46"/>
      <c r="AR727" s="46"/>
      <c r="AS727" s="46"/>
      <c r="AT727" s="46"/>
      <c r="AU727" s="46"/>
      <c r="AV727" s="46"/>
      <c r="AW727" s="46"/>
      <c r="AX727" s="46"/>
      <c r="AY727" s="46"/>
      <c r="AZ727" s="46"/>
      <c r="BA727" s="46"/>
      <c r="BB727" s="46"/>
      <c r="BC727" s="46"/>
      <c r="BD727" s="46"/>
      <c r="BE727" s="46"/>
      <c r="BF727" s="46"/>
      <c r="BG727" s="46"/>
      <c r="BH727" s="46"/>
      <c r="BI727" s="46"/>
      <c r="BJ727" s="46"/>
      <c r="BK727" s="46"/>
      <c r="BL727" s="46"/>
      <c r="BM727" s="46"/>
      <c r="BN727" s="46"/>
      <c r="BO727" s="46"/>
      <c r="BP727" s="46"/>
      <c r="BQ727" s="46"/>
      <c r="BR727" s="46"/>
      <c r="BS727" s="46"/>
      <c r="BT727" s="46"/>
      <c r="BU727" s="46"/>
      <c r="BV727" s="46"/>
      <c r="BW727" s="46"/>
      <c r="BX727" s="46"/>
      <c r="BY727" s="46"/>
      <c r="BZ727" s="46"/>
      <c r="CA727" s="46"/>
      <c r="CB727" s="46"/>
      <c r="CC727" s="46"/>
      <c r="CD727" s="46"/>
      <c r="CE727" s="46"/>
      <c r="CF727" s="46"/>
      <c r="CG727" s="46"/>
      <c r="CH727" s="46"/>
      <c r="CI727" s="46"/>
      <c r="CJ727" s="46"/>
      <c r="CK727" s="46"/>
      <c r="CL727" s="46"/>
      <c r="CM727" s="46"/>
      <c r="CN727" s="46"/>
      <c r="CO727" s="46"/>
      <c r="CP727" s="46"/>
      <c r="CQ727" s="46"/>
      <c r="CR727" s="46"/>
      <c r="CS727" s="46"/>
    </row>
    <row r="728" spans="1:97" ht="15" customHeight="1" x14ac:dyDescent="0.2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  <c r="AG728" s="46"/>
      <c r="AH728" s="46"/>
      <c r="AI728" s="46"/>
      <c r="AJ728" s="46"/>
      <c r="AK728" s="46"/>
      <c r="AL728" s="46"/>
      <c r="AM728" s="46"/>
      <c r="AN728" s="46"/>
      <c r="AO728" s="46"/>
      <c r="AP728" s="46"/>
      <c r="AQ728" s="46"/>
      <c r="AR728" s="46"/>
      <c r="AS728" s="46"/>
      <c r="AT728" s="46"/>
      <c r="AU728" s="46"/>
      <c r="AV728" s="46"/>
      <c r="AW728" s="46"/>
      <c r="AX728" s="46"/>
      <c r="AY728" s="46"/>
      <c r="AZ728" s="46"/>
      <c r="BA728" s="46"/>
      <c r="BB728" s="46"/>
      <c r="BC728" s="46"/>
      <c r="BD728" s="46"/>
      <c r="BE728" s="46"/>
      <c r="BF728" s="46"/>
      <c r="BG728" s="46"/>
      <c r="BH728" s="46"/>
      <c r="BI728" s="46"/>
      <c r="BJ728" s="46"/>
      <c r="BK728" s="46"/>
      <c r="BL728" s="46"/>
      <c r="BM728" s="46"/>
      <c r="BN728" s="46"/>
      <c r="BO728" s="46"/>
      <c r="BP728" s="46"/>
      <c r="BQ728" s="46"/>
      <c r="BR728" s="46"/>
      <c r="BS728" s="46"/>
      <c r="BT728" s="46"/>
      <c r="BU728" s="46"/>
      <c r="BV728" s="46"/>
      <c r="BW728" s="46"/>
      <c r="BX728" s="46"/>
      <c r="BY728" s="46"/>
      <c r="BZ728" s="46"/>
      <c r="CA728" s="46"/>
      <c r="CB728" s="46"/>
      <c r="CC728" s="46"/>
      <c r="CD728" s="46"/>
      <c r="CE728" s="46"/>
      <c r="CF728" s="46"/>
      <c r="CG728" s="46"/>
      <c r="CH728" s="46"/>
      <c r="CI728" s="46"/>
      <c r="CJ728" s="46"/>
      <c r="CK728" s="46"/>
      <c r="CL728" s="46"/>
      <c r="CM728" s="46"/>
      <c r="CN728" s="46"/>
      <c r="CO728" s="46"/>
      <c r="CP728" s="46"/>
      <c r="CQ728" s="46"/>
      <c r="CR728" s="46"/>
      <c r="CS728" s="46"/>
    </row>
    <row r="729" spans="1:97" ht="15" customHeight="1" x14ac:dyDescent="0.2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  <c r="AG729" s="46"/>
      <c r="AH729" s="46"/>
      <c r="AI729" s="46"/>
      <c r="AJ729" s="46"/>
      <c r="AK729" s="46"/>
      <c r="AL729" s="46"/>
      <c r="AM729" s="46"/>
      <c r="AN729" s="46"/>
      <c r="AO729" s="46"/>
      <c r="AP729" s="46"/>
      <c r="AQ729" s="46"/>
      <c r="AR729" s="46"/>
      <c r="AS729" s="46"/>
      <c r="AT729" s="46"/>
      <c r="AU729" s="46"/>
      <c r="AV729" s="46"/>
      <c r="AW729" s="46"/>
      <c r="AX729" s="46"/>
      <c r="AY729" s="46"/>
      <c r="AZ729" s="46"/>
      <c r="BA729" s="46"/>
      <c r="BB729" s="46"/>
      <c r="BC729" s="46"/>
      <c r="BD729" s="46"/>
      <c r="BE729" s="46"/>
      <c r="BF729" s="46"/>
      <c r="BG729" s="46"/>
      <c r="BH729" s="46"/>
      <c r="BI729" s="46"/>
      <c r="BJ729" s="46"/>
      <c r="BK729" s="46"/>
      <c r="BL729" s="46"/>
      <c r="BM729" s="46"/>
      <c r="BN729" s="46"/>
      <c r="BO729" s="46"/>
      <c r="BP729" s="46"/>
      <c r="BQ729" s="46"/>
      <c r="BR729" s="46"/>
      <c r="BS729" s="46"/>
      <c r="BT729" s="46"/>
      <c r="BU729" s="46"/>
      <c r="BV729" s="46"/>
      <c r="BW729" s="46"/>
      <c r="BX729" s="46"/>
      <c r="BY729" s="46"/>
      <c r="BZ729" s="46"/>
      <c r="CA729" s="46"/>
      <c r="CB729" s="46"/>
      <c r="CC729" s="46"/>
      <c r="CD729" s="46"/>
      <c r="CE729" s="46"/>
      <c r="CF729" s="46"/>
      <c r="CG729" s="46"/>
      <c r="CH729" s="46"/>
      <c r="CI729" s="46"/>
      <c r="CJ729" s="46"/>
      <c r="CK729" s="46"/>
      <c r="CL729" s="46"/>
      <c r="CM729" s="46"/>
      <c r="CN729" s="46"/>
      <c r="CO729" s="46"/>
      <c r="CP729" s="46"/>
      <c r="CQ729" s="46"/>
      <c r="CR729" s="46"/>
      <c r="CS729" s="46"/>
    </row>
    <row r="730" spans="1:97" ht="15" customHeight="1" x14ac:dyDescent="0.2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  <c r="AG730" s="46"/>
      <c r="AH730" s="46"/>
      <c r="AI730" s="46"/>
      <c r="AJ730" s="46"/>
      <c r="AK730" s="46"/>
      <c r="AL730" s="46"/>
      <c r="AM730" s="46"/>
      <c r="AN730" s="46"/>
      <c r="AO730" s="46"/>
      <c r="AP730" s="46"/>
      <c r="AQ730" s="46"/>
      <c r="AR730" s="46"/>
      <c r="AS730" s="46"/>
      <c r="AT730" s="46"/>
      <c r="AU730" s="46"/>
      <c r="AV730" s="46"/>
      <c r="AW730" s="46"/>
      <c r="AX730" s="46"/>
      <c r="AY730" s="46"/>
      <c r="AZ730" s="46"/>
      <c r="BA730" s="46"/>
      <c r="BB730" s="46"/>
      <c r="BC730" s="46"/>
      <c r="BD730" s="46"/>
      <c r="BE730" s="46"/>
      <c r="BF730" s="46"/>
      <c r="BG730" s="46"/>
      <c r="BH730" s="46"/>
      <c r="BI730" s="46"/>
      <c r="BJ730" s="46"/>
      <c r="BK730" s="46"/>
      <c r="BL730" s="46"/>
      <c r="BM730" s="46"/>
      <c r="BN730" s="46"/>
      <c r="BO730" s="46"/>
      <c r="BP730" s="46"/>
      <c r="BQ730" s="46"/>
      <c r="BR730" s="46"/>
      <c r="BS730" s="46"/>
      <c r="BT730" s="46"/>
      <c r="BU730" s="46"/>
      <c r="BV730" s="46"/>
      <c r="BW730" s="46"/>
      <c r="BX730" s="46"/>
      <c r="BY730" s="46"/>
      <c r="BZ730" s="46"/>
      <c r="CA730" s="46"/>
      <c r="CB730" s="46"/>
      <c r="CC730" s="46"/>
      <c r="CD730" s="46"/>
      <c r="CE730" s="46"/>
      <c r="CF730" s="46"/>
      <c r="CG730" s="46"/>
      <c r="CH730" s="46"/>
      <c r="CI730" s="46"/>
      <c r="CJ730" s="46"/>
      <c r="CK730" s="46"/>
      <c r="CL730" s="46"/>
      <c r="CM730" s="46"/>
      <c r="CN730" s="46"/>
      <c r="CO730" s="46"/>
      <c r="CP730" s="46"/>
      <c r="CQ730" s="46"/>
      <c r="CR730" s="46"/>
      <c r="CS730" s="46"/>
    </row>
    <row r="731" spans="1:97" ht="15" customHeight="1" x14ac:dyDescent="0.2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  <c r="AG731" s="46"/>
      <c r="AH731" s="46"/>
      <c r="AI731" s="46"/>
      <c r="AJ731" s="46"/>
      <c r="AK731" s="46"/>
      <c r="AL731" s="46"/>
      <c r="AM731" s="46"/>
      <c r="AN731" s="46"/>
      <c r="AO731" s="46"/>
      <c r="AP731" s="46"/>
      <c r="AQ731" s="46"/>
      <c r="AR731" s="46"/>
      <c r="AS731" s="46"/>
      <c r="AT731" s="46"/>
      <c r="AU731" s="46"/>
      <c r="AV731" s="46"/>
      <c r="AW731" s="46"/>
      <c r="AX731" s="46"/>
      <c r="AY731" s="46"/>
      <c r="AZ731" s="46"/>
      <c r="BA731" s="46"/>
      <c r="BB731" s="46"/>
      <c r="BC731" s="46"/>
      <c r="BD731" s="46"/>
      <c r="BE731" s="46"/>
      <c r="BF731" s="46"/>
      <c r="BG731" s="46"/>
      <c r="BH731" s="46"/>
      <c r="BI731" s="46"/>
      <c r="BJ731" s="46"/>
      <c r="BK731" s="46"/>
      <c r="BL731" s="46"/>
      <c r="BM731" s="46"/>
      <c r="BN731" s="46"/>
      <c r="BO731" s="46"/>
      <c r="BP731" s="46"/>
      <c r="BQ731" s="46"/>
      <c r="BR731" s="46"/>
      <c r="BS731" s="46"/>
      <c r="BT731" s="46"/>
      <c r="BU731" s="46"/>
      <c r="BV731" s="46"/>
      <c r="BW731" s="46"/>
      <c r="BX731" s="46"/>
      <c r="BY731" s="46"/>
      <c r="BZ731" s="46"/>
      <c r="CA731" s="46"/>
      <c r="CB731" s="46"/>
      <c r="CC731" s="46"/>
      <c r="CD731" s="46"/>
      <c r="CE731" s="46"/>
      <c r="CF731" s="46"/>
      <c r="CG731" s="46"/>
      <c r="CH731" s="46"/>
      <c r="CI731" s="46"/>
      <c r="CJ731" s="46"/>
      <c r="CK731" s="46"/>
      <c r="CL731" s="46"/>
      <c r="CM731" s="46"/>
      <c r="CN731" s="46"/>
      <c r="CO731" s="46"/>
      <c r="CP731" s="46"/>
      <c r="CQ731" s="46"/>
      <c r="CR731" s="46"/>
      <c r="CS731" s="46"/>
    </row>
    <row r="732" spans="1:97" ht="15" customHeight="1" x14ac:dyDescent="0.2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  <c r="AG732" s="46"/>
      <c r="AH732" s="46"/>
      <c r="AI732" s="46"/>
      <c r="AJ732" s="46"/>
      <c r="AK732" s="46"/>
      <c r="AL732" s="46"/>
      <c r="AM732" s="46"/>
      <c r="AN732" s="46"/>
      <c r="AO732" s="46"/>
      <c r="AP732" s="46"/>
      <c r="AQ732" s="46"/>
      <c r="AR732" s="46"/>
      <c r="AS732" s="46"/>
      <c r="AT732" s="46"/>
      <c r="AU732" s="46"/>
      <c r="AV732" s="46"/>
      <c r="AW732" s="46"/>
      <c r="AX732" s="46"/>
      <c r="AY732" s="46"/>
      <c r="AZ732" s="46"/>
      <c r="BA732" s="46"/>
      <c r="BB732" s="46"/>
      <c r="BC732" s="46"/>
      <c r="BD732" s="46"/>
      <c r="BE732" s="46"/>
      <c r="BF732" s="46"/>
      <c r="BG732" s="46"/>
      <c r="BH732" s="46"/>
      <c r="BI732" s="46"/>
      <c r="BJ732" s="46"/>
      <c r="BK732" s="46"/>
      <c r="BL732" s="46"/>
      <c r="BM732" s="46"/>
      <c r="BN732" s="46"/>
      <c r="BO732" s="46"/>
      <c r="BP732" s="46"/>
      <c r="BQ732" s="46"/>
      <c r="BR732" s="46"/>
      <c r="BS732" s="46"/>
      <c r="BT732" s="46"/>
      <c r="BU732" s="46"/>
      <c r="BV732" s="46"/>
      <c r="BW732" s="46"/>
      <c r="BX732" s="46"/>
      <c r="BY732" s="46"/>
      <c r="BZ732" s="46"/>
      <c r="CA732" s="46"/>
      <c r="CB732" s="46"/>
      <c r="CC732" s="46"/>
      <c r="CD732" s="46"/>
      <c r="CE732" s="46"/>
      <c r="CF732" s="46"/>
      <c r="CG732" s="46"/>
      <c r="CH732" s="46"/>
      <c r="CI732" s="46"/>
      <c r="CJ732" s="46"/>
      <c r="CK732" s="46"/>
      <c r="CL732" s="46"/>
      <c r="CM732" s="46"/>
      <c r="CN732" s="46"/>
      <c r="CO732" s="46"/>
      <c r="CP732" s="46"/>
      <c r="CQ732" s="46"/>
      <c r="CR732" s="46"/>
      <c r="CS732" s="46"/>
    </row>
    <row r="733" spans="1:97" ht="15" customHeight="1" x14ac:dyDescent="0.2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  <c r="AG733" s="46"/>
      <c r="AH733" s="46"/>
      <c r="AI733" s="46"/>
      <c r="AJ733" s="46"/>
      <c r="AK733" s="46"/>
      <c r="AL733" s="46"/>
      <c r="AM733" s="46"/>
      <c r="AN733" s="46"/>
      <c r="AO733" s="46"/>
      <c r="AP733" s="46"/>
      <c r="AQ733" s="46"/>
      <c r="AR733" s="46"/>
      <c r="AS733" s="46"/>
      <c r="AT733" s="46"/>
      <c r="AU733" s="46"/>
      <c r="AV733" s="46"/>
      <c r="AW733" s="46"/>
      <c r="AX733" s="46"/>
      <c r="AY733" s="46"/>
      <c r="AZ733" s="46"/>
      <c r="BA733" s="46"/>
      <c r="BB733" s="46"/>
      <c r="BC733" s="46"/>
      <c r="BD733" s="46"/>
      <c r="BE733" s="46"/>
      <c r="BF733" s="46"/>
      <c r="BG733" s="46"/>
      <c r="BH733" s="46"/>
      <c r="BI733" s="46"/>
      <c r="BJ733" s="46"/>
      <c r="BK733" s="46"/>
      <c r="BL733" s="46"/>
      <c r="BM733" s="46"/>
      <c r="BN733" s="46"/>
      <c r="BO733" s="46"/>
      <c r="BP733" s="46"/>
      <c r="BQ733" s="46"/>
      <c r="BR733" s="46"/>
      <c r="BS733" s="46"/>
      <c r="BT733" s="46"/>
      <c r="BU733" s="46"/>
      <c r="BV733" s="46"/>
      <c r="BW733" s="46"/>
      <c r="BX733" s="46"/>
      <c r="BY733" s="46"/>
      <c r="BZ733" s="46"/>
      <c r="CA733" s="46"/>
      <c r="CB733" s="46"/>
      <c r="CC733" s="46"/>
      <c r="CD733" s="46"/>
      <c r="CE733" s="46"/>
      <c r="CF733" s="46"/>
      <c r="CG733" s="46"/>
      <c r="CH733" s="46"/>
      <c r="CI733" s="46"/>
      <c r="CJ733" s="46"/>
      <c r="CK733" s="46"/>
      <c r="CL733" s="46"/>
      <c r="CM733" s="46"/>
      <c r="CN733" s="46"/>
      <c r="CO733" s="46"/>
      <c r="CP733" s="46"/>
      <c r="CQ733" s="46"/>
      <c r="CR733" s="46"/>
      <c r="CS733" s="46"/>
    </row>
    <row r="734" spans="1:97" ht="15" customHeight="1" x14ac:dyDescent="0.2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  <c r="AG734" s="46"/>
      <c r="AH734" s="46"/>
      <c r="AI734" s="46"/>
      <c r="AJ734" s="46"/>
      <c r="AK734" s="46"/>
      <c r="AL734" s="46"/>
      <c r="AM734" s="46"/>
      <c r="AN734" s="46"/>
      <c r="AO734" s="46"/>
      <c r="AP734" s="46"/>
      <c r="AQ734" s="46"/>
      <c r="AR734" s="46"/>
      <c r="AS734" s="46"/>
      <c r="AT734" s="46"/>
      <c r="AU734" s="46"/>
      <c r="AV734" s="46"/>
      <c r="AW734" s="46"/>
      <c r="AX734" s="46"/>
      <c r="AY734" s="46"/>
      <c r="AZ734" s="46"/>
      <c r="BA734" s="46"/>
      <c r="BB734" s="46"/>
      <c r="BC734" s="46"/>
      <c r="BD734" s="46"/>
      <c r="BE734" s="46"/>
      <c r="BF734" s="46"/>
      <c r="BG734" s="46"/>
      <c r="BH734" s="46"/>
      <c r="BI734" s="46"/>
      <c r="BJ734" s="46"/>
      <c r="BK734" s="46"/>
      <c r="BL734" s="46"/>
      <c r="BM734" s="46"/>
      <c r="BN734" s="46"/>
      <c r="BO734" s="46"/>
      <c r="BP734" s="46"/>
      <c r="BQ734" s="46"/>
      <c r="BR734" s="46"/>
      <c r="BS734" s="46"/>
      <c r="BT734" s="46"/>
      <c r="BU734" s="46"/>
      <c r="BV734" s="46"/>
      <c r="BW734" s="46"/>
      <c r="BX734" s="46"/>
      <c r="BY734" s="46"/>
      <c r="BZ734" s="46"/>
      <c r="CA734" s="46"/>
      <c r="CB734" s="46"/>
      <c r="CC734" s="46"/>
      <c r="CD734" s="46"/>
      <c r="CE734" s="46"/>
      <c r="CF734" s="46"/>
      <c r="CG734" s="46"/>
      <c r="CH734" s="46"/>
      <c r="CI734" s="46"/>
      <c r="CJ734" s="46"/>
      <c r="CK734" s="46"/>
      <c r="CL734" s="46"/>
      <c r="CM734" s="46"/>
      <c r="CN734" s="46"/>
      <c r="CO734" s="46"/>
      <c r="CP734" s="46"/>
      <c r="CQ734" s="46"/>
      <c r="CR734" s="46"/>
      <c r="CS734" s="46"/>
    </row>
    <row r="735" spans="1:97" ht="15" customHeight="1" x14ac:dyDescent="0.2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6"/>
      <c r="AN735" s="46"/>
      <c r="AO735" s="46"/>
      <c r="AP735" s="46"/>
      <c r="AQ735" s="46"/>
      <c r="AR735" s="46"/>
      <c r="AS735" s="46"/>
      <c r="AT735" s="46"/>
      <c r="AU735" s="46"/>
      <c r="AV735" s="46"/>
      <c r="AW735" s="46"/>
      <c r="AX735" s="46"/>
      <c r="AY735" s="46"/>
      <c r="AZ735" s="46"/>
      <c r="BA735" s="46"/>
      <c r="BB735" s="46"/>
      <c r="BC735" s="46"/>
      <c r="BD735" s="46"/>
      <c r="BE735" s="46"/>
      <c r="BF735" s="46"/>
      <c r="BG735" s="46"/>
      <c r="BH735" s="46"/>
      <c r="BI735" s="46"/>
      <c r="BJ735" s="46"/>
      <c r="BK735" s="46"/>
      <c r="BL735" s="46"/>
      <c r="BM735" s="46"/>
      <c r="BN735" s="46"/>
      <c r="BO735" s="46"/>
      <c r="BP735" s="46"/>
      <c r="BQ735" s="46"/>
      <c r="BR735" s="46"/>
      <c r="BS735" s="46"/>
      <c r="BT735" s="46"/>
      <c r="BU735" s="46"/>
      <c r="BV735" s="46"/>
      <c r="BW735" s="46"/>
      <c r="BX735" s="46"/>
      <c r="BY735" s="46"/>
      <c r="BZ735" s="46"/>
      <c r="CA735" s="46"/>
      <c r="CB735" s="46"/>
      <c r="CC735" s="46"/>
      <c r="CD735" s="46"/>
      <c r="CE735" s="46"/>
      <c r="CF735" s="46"/>
      <c r="CG735" s="46"/>
      <c r="CH735" s="46"/>
      <c r="CI735" s="46"/>
      <c r="CJ735" s="46"/>
      <c r="CK735" s="46"/>
      <c r="CL735" s="46"/>
      <c r="CM735" s="46"/>
      <c r="CN735" s="46"/>
      <c r="CO735" s="46"/>
      <c r="CP735" s="46"/>
      <c r="CQ735" s="46"/>
      <c r="CR735" s="46"/>
      <c r="CS735" s="46"/>
    </row>
    <row r="736" spans="1:97" ht="15" customHeight="1" x14ac:dyDescent="0.2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  <c r="AG736" s="46"/>
      <c r="AH736" s="46"/>
      <c r="AI736" s="46"/>
      <c r="AJ736" s="46"/>
      <c r="AK736" s="46"/>
      <c r="AL736" s="46"/>
      <c r="AM736" s="46"/>
      <c r="AN736" s="46"/>
      <c r="AO736" s="46"/>
      <c r="AP736" s="46"/>
      <c r="AQ736" s="46"/>
      <c r="AR736" s="46"/>
      <c r="AS736" s="46"/>
      <c r="AT736" s="46"/>
      <c r="AU736" s="46"/>
      <c r="AV736" s="46"/>
      <c r="AW736" s="46"/>
      <c r="AX736" s="46"/>
      <c r="AY736" s="46"/>
      <c r="AZ736" s="46"/>
      <c r="BA736" s="46"/>
      <c r="BB736" s="46"/>
      <c r="BC736" s="46"/>
      <c r="BD736" s="46"/>
      <c r="BE736" s="46"/>
      <c r="BF736" s="46"/>
      <c r="BG736" s="46"/>
      <c r="BH736" s="46"/>
      <c r="BI736" s="46"/>
      <c r="BJ736" s="46"/>
      <c r="BK736" s="46"/>
      <c r="BL736" s="46"/>
      <c r="BM736" s="46"/>
      <c r="BN736" s="46"/>
      <c r="BO736" s="46"/>
      <c r="BP736" s="46"/>
      <c r="BQ736" s="46"/>
      <c r="BR736" s="46"/>
      <c r="BS736" s="46"/>
      <c r="BT736" s="46"/>
      <c r="BU736" s="46"/>
      <c r="BV736" s="46"/>
      <c r="BW736" s="46"/>
      <c r="BX736" s="46"/>
      <c r="BY736" s="46"/>
      <c r="BZ736" s="46"/>
      <c r="CA736" s="46"/>
      <c r="CB736" s="46"/>
      <c r="CC736" s="46"/>
      <c r="CD736" s="46"/>
      <c r="CE736" s="46"/>
      <c r="CF736" s="46"/>
      <c r="CG736" s="46"/>
      <c r="CH736" s="46"/>
      <c r="CI736" s="46"/>
      <c r="CJ736" s="46"/>
      <c r="CK736" s="46"/>
      <c r="CL736" s="46"/>
      <c r="CM736" s="46"/>
      <c r="CN736" s="46"/>
      <c r="CO736" s="46"/>
      <c r="CP736" s="46"/>
      <c r="CQ736" s="46"/>
      <c r="CR736" s="46"/>
      <c r="CS736" s="46"/>
    </row>
    <row r="737" spans="1:97" ht="15" customHeight="1" x14ac:dyDescent="0.2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  <c r="AG737" s="46"/>
      <c r="AH737" s="46"/>
      <c r="AI737" s="46"/>
      <c r="AJ737" s="46"/>
      <c r="AK737" s="46"/>
      <c r="AL737" s="46"/>
      <c r="AM737" s="46"/>
      <c r="AN737" s="46"/>
      <c r="AO737" s="46"/>
      <c r="AP737" s="46"/>
      <c r="AQ737" s="46"/>
      <c r="AR737" s="46"/>
      <c r="AS737" s="46"/>
      <c r="AT737" s="46"/>
      <c r="AU737" s="46"/>
      <c r="AV737" s="46"/>
      <c r="AW737" s="46"/>
      <c r="AX737" s="46"/>
      <c r="AY737" s="46"/>
      <c r="AZ737" s="46"/>
      <c r="BA737" s="46"/>
      <c r="BB737" s="46"/>
      <c r="BC737" s="46"/>
      <c r="BD737" s="46"/>
      <c r="BE737" s="46"/>
      <c r="BF737" s="46"/>
      <c r="BG737" s="46"/>
      <c r="BH737" s="46"/>
      <c r="BI737" s="46"/>
      <c r="BJ737" s="46"/>
      <c r="BK737" s="46"/>
      <c r="BL737" s="46"/>
      <c r="BM737" s="46"/>
      <c r="BN737" s="46"/>
      <c r="BO737" s="46"/>
      <c r="BP737" s="46"/>
      <c r="BQ737" s="46"/>
      <c r="BR737" s="46"/>
      <c r="BS737" s="46"/>
      <c r="BT737" s="46"/>
      <c r="BU737" s="46"/>
      <c r="BV737" s="46"/>
      <c r="BW737" s="46"/>
      <c r="BX737" s="46"/>
      <c r="BY737" s="46"/>
      <c r="BZ737" s="46"/>
      <c r="CA737" s="46"/>
      <c r="CB737" s="46"/>
      <c r="CC737" s="46"/>
      <c r="CD737" s="46"/>
      <c r="CE737" s="46"/>
      <c r="CF737" s="46"/>
      <c r="CG737" s="46"/>
      <c r="CH737" s="46"/>
      <c r="CI737" s="46"/>
      <c r="CJ737" s="46"/>
      <c r="CK737" s="46"/>
      <c r="CL737" s="46"/>
      <c r="CM737" s="46"/>
      <c r="CN737" s="46"/>
      <c r="CO737" s="46"/>
      <c r="CP737" s="46"/>
      <c r="CQ737" s="46"/>
      <c r="CR737" s="46"/>
      <c r="CS737" s="46"/>
    </row>
    <row r="738" spans="1:97" ht="15" customHeight="1" x14ac:dyDescent="0.2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  <c r="AG738" s="46"/>
      <c r="AH738" s="46"/>
      <c r="AI738" s="46"/>
      <c r="AJ738" s="46"/>
      <c r="AK738" s="46"/>
      <c r="AL738" s="46"/>
      <c r="AM738" s="46"/>
      <c r="AN738" s="46"/>
      <c r="AO738" s="46"/>
      <c r="AP738" s="46"/>
      <c r="AQ738" s="46"/>
      <c r="AR738" s="46"/>
      <c r="AS738" s="46"/>
      <c r="AT738" s="46"/>
      <c r="AU738" s="46"/>
      <c r="AV738" s="46"/>
      <c r="AW738" s="46"/>
      <c r="AX738" s="46"/>
      <c r="AY738" s="46"/>
      <c r="AZ738" s="46"/>
      <c r="BA738" s="46"/>
      <c r="BB738" s="46"/>
      <c r="BC738" s="46"/>
      <c r="BD738" s="46"/>
      <c r="BE738" s="46"/>
      <c r="BF738" s="46"/>
      <c r="BG738" s="46"/>
      <c r="BH738" s="46"/>
      <c r="BI738" s="46"/>
      <c r="BJ738" s="46"/>
      <c r="BK738" s="46"/>
      <c r="BL738" s="46"/>
      <c r="BM738" s="46"/>
      <c r="BN738" s="46"/>
      <c r="BO738" s="46"/>
      <c r="BP738" s="46"/>
      <c r="BQ738" s="46"/>
      <c r="BR738" s="46"/>
      <c r="BS738" s="46"/>
      <c r="BT738" s="46"/>
      <c r="BU738" s="46"/>
      <c r="BV738" s="46"/>
      <c r="BW738" s="46"/>
      <c r="BX738" s="46"/>
      <c r="BY738" s="46"/>
      <c r="BZ738" s="46"/>
      <c r="CA738" s="46"/>
      <c r="CB738" s="46"/>
      <c r="CC738" s="46"/>
      <c r="CD738" s="46"/>
      <c r="CE738" s="46"/>
      <c r="CF738" s="46"/>
      <c r="CG738" s="46"/>
      <c r="CH738" s="46"/>
      <c r="CI738" s="46"/>
      <c r="CJ738" s="46"/>
      <c r="CK738" s="46"/>
      <c r="CL738" s="46"/>
      <c r="CM738" s="46"/>
      <c r="CN738" s="46"/>
      <c r="CO738" s="46"/>
      <c r="CP738" s="46"/>
      <c r="CQ738" s="46"/>
      <c r="CR738" s="46"/>
      <c r="CS738" s="46"/>
    </row>
    <row r="739" spans="1:97" ht="15" customHeight="1" x14ac:dyDescent="0.2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  <c r="AG739" s="46"/>
      <c r="AH739" s="46"/>
      <c r="AI739" s="46"/>
      <c r="AJ739" s="46"/>
      <c r="AK739" s="46"/>
      <c r="AL739" s="46"/>
      <c r="AM739" s="46"/>
      <c r="AN739" s="46"/>
      <c r="AO739" s="46"/>
      <c r="AP739" s="46"/>
      <c r="AQ739" s="46"/>
      <c r="AR739" s="46"/>
      <c r="AS739" s="46"/>
      <c r="AT739" s="46"/>
      <c r="AU739" s="46"/>
      <c r="AV739" s="46"/>
      <c r="AW739" s="46"/>
      <c r="AX739" s="46"/>
      <c r="AY739" s="46"/>
      <c r="AZ739" s="46"/>
      <c r="BA739" s="46"/>
      <c r="BB739" s="46"/>
      <c r="BC739" s="46"/>
      <c r="BD739" s="46"/>
      <c r="BE739" s="46"/>
      <c r="BF739" s="46"/>
      <c r="BG739" s="46"/>
      <c r="BH739" s="46"/>
      <c r="BI739" s="46"/>
      <c r="BJ739" s="46"/>
      <c r="BK739" s="46"/>
      <c r="BL739" s="46"/>
      <c r="BM739" s="46"/>
      <c r="BN739" s="46"/>
      <c r="BO739" s="46"/>
      <c r="BP739" s="46"/>
      <c r="BQ739" s="46"/>
      <c r="BR739" s="46"/>
      <c r="BS739" s="46"/>
      <c r="BT739" s="46"/>
      <c r="BU739" s="46"/>
      <c r="BV739" s="46"/>
      <c r="BW739" s="46"/>
      <c r="BX739" s="46"/>
      <c r="BY739" s="46"/>
      <c r="BZ739" s="46"/>
      <c r="CA739" s="46"/>
      <c r="CB739" s="46"/>
      <c r="CC739" s="46"/>
      <c r="CD739" s="46"/>
      <c r="CE739" s="46"/>
      <c r="CF739" s="46"/>
      <c r="CG739" s="46"/>
      <c r="CH739" s="46"/>
      <c r="CI739" s="46"/>
      <c r="CJ739" s="46"/>
      <c r="CK739" s="46"/>
      <c r="CL739" s="46"/>
      <c r="CM739" s="46"/>
      <c r="CN739" s="46"/>
      <c r="CO739" s="46"/>
      <c r="CP739" s="46"/>
      <c r="CQ739" s="46"/>
      <c r="CR739" s="46"/>
      <c r="CS739" s="46"/>
    </row>
    <row r="740" spans="1:97" ht="15" customHeight="1" x14ac:dyDescent="0.2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  <c r="AG740" s="46"/>
      <c r="AH740" s="46"/>
      <c r="AI740" s="46"/>
      <c r="AJ740" s="46"/>
      <c r="AK740" s="46"/>
      <c r="AL740" s="46"/>
      <c r="AM740" s="46"/>
      <c r="AN740" s="46"/>
      <c r="AO740" s="46"/>
      <c r="AP740" s="46"/>
      <c r="AQ740" s="46"/>
      <c r="AR740" s="46"/>
      <c r="AS740" s="46"/>
      <c r="AT740" s="46"/>
      <c r="AU740" s="46"/>
      <c r="AV740" s="46"/>
      <c r="AW740" s="46"/>
      <c r="AX740" s="46"/>
      <c r="AY740" s="46"/>
      <c r="AZ740" s="46"/>
      <c r="BA740" s="46"/>
      <c r="BB740" s="46"/>
      <c r="BC740" s="46"/>
      <c r="BD740" s="46"/>
      <c r="BE740" s="46"/>
      <c r="BF740" s="46"/>
      <c r="BG740" s="46"/>
      <c r="BH740" s="46"/>
      <c r="BI740" s="46"/>
      <c r="BJ740" s="46"/>
      <c r="BK740" s="46"/>
      <c r="BL740" s="46"/>
      <c r="BM740" s="46"/>
      <c r="BN740" s="46"/>
      <c r="BO740" s="46"/>
      <c r="BP740" s="46"/>
      <c r="BQ740" s="46"/>
      <c r="BR740" s="46"/>
      <c r="BS740" s="46"/>
      <c r="BT740" s="46"/>
      <c r="BU740" s="46"/>
      <c r="BV740" s="46"/>
      <c r="BW740" s="46"/>
      <c r="BX740" s="46"/>
      <c r="BY740" s="46"/>
      <c r="BZ740" s="46"/>
      <c r="CA740" s="46"/>
      <c r="CB740" s="46"/>
      <c r="CC740" s="46"/>
      <c r="CD740" s="46"/>
      <c r="CE740" s="46"/>
      <c r="CF740" s="46"/>
      <c r="CG740" s="46"/>
      <c r="CH740" s="46"/>
      <c r="CI740" s="46"/>
      <c r="CJ740" s="46"/>
      <c r="CK740" s="46"/>
      <c r="CL740" s="46"/>
      <c r="CM740" s="46"/>
      <c r="CN740" s="46"/>
      <c r="CO740" s="46"/>
      <c r="CP740" s="46"/>
      <c r="CQ740" s="46"/>
      <c r="CR740" s="46"/>
      <c r="CS740" s="46"/>
    </row>
    <row r="741" spans="1:97" ht="15" customHeight="1" x14ac:dyDescent="0.2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  <c r="AG741" s="46"/>
      <c r="AH741" s="46"/>
      <c r="AI741" s="46"/>
      <c r="AJ741" s="46"/>
      <c r="AK741" s="46"/>
      <c r="AL741" s="46"/>
      <c r="AM741" s="46"/>
      <c r="AN741" s="46"/>
      <c r="AO741" s="46"/>
      <c r="AP741" s="46"/>
      <c r="AQ741" s="46"/>
      <c r="AR741" s="46"/>
      <c r="AS741" s="46"/>
      <c r="AT741" s="46"/>
      <c r="AU741" s="46"/>
      <c r="AV741" s="46"/>
      <c r="AW741" s="46"/>
      <c r="AX741" s="46"/>
      <c r="AY741" s="46"/>
      <c r="AZ741" s="46"/>
      <c r="BA741" s="46"/>
      <c r="BB741" s="46"/>
      <c r="BC741" s="46"/>
      <c r="BD741" s="46"/>
      <c r="BE741" s="46"/>
      <c r="BF741" s="46"/>
      <c r="BG741" s="46"/>
      <c r="BH741" s="46"/>
      <c r="BI741" s="46"/>
      <c r="BJ741" s="46"/>
      <c r="BK741" s="46"/>
      <c r="BL741" s="46"/>
      <c r="BM741" s="46"/>
      <c r="BN741" s="46"/>
      <c r="BO741" s="46"/>
      <c r="BP741" s="46"/>
      <c r="BQ741" s="46"/>
      <c r="BR741" s="46"/>
      <c r="BS741" s="46"/>
      <c r="BT741" s="46"/>
      <c r="BU741" s="46"/>
      <c r="BV741" s="46"/>
      <c r="BW741" s="46"/>
      <c r="BX741" s="46"/>
      <c r="BY741" s="46"/>
      <c r="BZ741" s="46"/>
      <c r="CA741" s="46"/>
      <c r="CB741" s="46"/>
      <c r="CC741" s="46"/>
      <c r="CD741" s="46"/>
      <c r="CE741" s="46"/>
      <c r="CF741" s="46"/>
      <c r="CG741" s="46"/>
      <c r="CH741" s="46"/>
      <c r="CI741" s="46"/>
      <c r="CJ741" s="46"/>
      <c r="CK741" s="46"/>
      <c r="CL741" s="46"/>
      <c r="CM741" s="46"/>
      <c r="CN741" s="46"/>
      <c r="CO741" s="46"/>
      <c r="CP741" s="46"/>
      <c r="CQ741" s="46"/>
      <c r="CR741" s="46"/>
      <c r="CS741" s="46"/>
    </row>
    <row r="742" spans="1:97" ht="15" customHeight="1" x14ac:dyDescent="0.2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  <c r="AG742" s="46"/>
      <c r="AH742" s="46"/>
      <c r="AI742" s="46"/>
      <c r="AJ742" s="46"/>
      <c r="AK742" s="46"/>
      <c r="AL742" s="46"/>
      <c r="AM742" s="46"/>
      <c r="AN742" s="46"/>
      <c r="AO742" s="46"/>
      <c r="AP742" s="46"/>
      <c r="AQ742" s="46"/>
      <c r="AR742" s="46"/>
      <c r="AS742" s="46"/>
      <c r="AT742" s="46"/>
      <c r="AU742" s="46"/>
      <c r="AV742" s="46"/>
      <c r="AW742" s="46"/>
      <c r="AX742" s="46"/>
      <c r="AY742" s="46"/>
      <c r="AZ742" s="46"/>
      <c r="BA742" s="46"/>
      <c r="BB742" s="46"/>
      <c r="BC742" s="46"/>
      <c r="BD742" s="46"/>
      <c r="BE742" s="46"/>
      <c r="BF742" s="46"/>
      <c r="BG742" s="46"/>
      <c r="BH742" s="46"/>
      <c r="BI742" s="46"/>
      <c r="BJ742" s="46"/>
      <c r="BK742" s="46"/>
      <c r="BL742" s="46"/>
      <c r="BM742" s="46"/>
      <c r="BN742" s="46"/>
      <c r="BO742" s="46"/>
      <c r="BP742" s="46"/>
      <c r="BQ742" s="46"/>
      <c r="BR742" s="46"/>
      <c r="BS742" s="46"/>
      <c r="BT742" s="46"/>
      <c r="BU742" s="46"/>
      <c r="BV742" s="46"/>
      <c r="BW742" s="46"/>
      <c r="BX742" s="46"/>
      <c r="BY742" s="46"/>
      <c r="BZ742" s="46"/>
      <c r="CA742" s="46"/>
      <c r="CB742" s="46"/>
      <c r="CC742" s="46"/>
      <c r="CD742" s="46"/>
      <c r="CE742" s="46"/>
      <c r="CF742" s="46"/>
      <c r="CG742" s="46"/>
      <c r="CH742" s="46"/>
      <c r="CI742" s="46"/>
      <c r="CJ742" s="46"/>
      <c r="CK742" s="46"/>
      <c r="CL742" s="46"/>
      <c r="CM742" s="46"/>
      <c r="CN742" s="46"/>
      <c r="CO742" s="46"/>
      <c r="CP742" s="46"/>
      <c r="CQ742" s="46"/>
      <c r="CR742" s="46"/>
      <c r="CS742" s="46"/>
    </row>
    <row r="743" spans="1:97" ht="15" customHeight="1" x14ac:dyDescent="0.2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  <c r="AG743" s="46"/>
      <c r="AH743" s="46"/>
      <c r="AI743" s="46"/>
      <c r="AJ743" s="46"/>
      <c r="AK743" s="46"/>
      <c r="AL743" s="46"/>
      <c r="AM743" s="46"/>
      <c r="AN743" s="46"/>
      <c r="AO743" s="46"/>
      <c r="AP743" s="46"/>
      <c r="AQ743" s="46"/>
      <c r="AR743" s="46"/>
      <c r="AS743" s="46"/>
      <c r="AT743" s="46"/>
      <c r="AU743" s="46"/>
      <c r="AV743" s="46"/>
      <c r="AW743" s="46"/>
      <c r="AX743" s="46"/>
      <c r="AY743" s="46"/>
      <c r="AZ743" s="46"/>
      <c r="BA743" s="46"/>
      <c r="BB743" s="46"/>
      <c r="BC743" s="46"/>
      <c r="BD743" s="46"/>
      <c r="BE743" s="46"/>
      <c r="BF743" s="46"/>
      <c r="BG743" s="46"/>
      <c r="BH743" s="46"/>
      <c r="BI743" s="46"/>
      <c r="BJ743" s="46"/>
      <c r="BK743" s="46"/>
      <c r="BL743" s="46"/>
      <c r="BM743" s="46"/>
      <c r="BN743" s="46"/>
      <c r="BO743" s="46"/>
      <c r="BP743" s="46"/>
      <c r="BQ743" s="46"/>
      <c r="BR743" s="46"/>
      <c r="BS743" s="46"/>
      <c r="BT743" s="46"/>
      <c r="BU743" s="46"/>
      <c r="BV743" s="46"/>
      <c r="BW743" s="46"/>
      <c r="BX743" s="46"/>
      <c r="BY743" s="46"/>
      <c r="BZ743" s="46"/>
      <c r="CA743" s="46"/>
      <c r="CB743" s="46"/>
      <c r="CC743" s="46"/>
      <c r="CD743" s="46"/>
      <c r="CE743" s="46"/>
      <c r="CF743" s="46"/>
      <c r="CG743" s="46"/>
      <c r="CH743" s="46"/>
      <c r="CI743" s="46"/>
      <c r="CJ743" s="46"/>
      <c r="CK743" s="46"/>
      <c r="CL743" s="46"/>
      <c r="CM743" s="46"/>
      <c r="CN743" s="46"/>
      <c r="CO743" s="46"/>
      <c r="CP743" s="46"/>
      <c r="CQ743" s="46"/>
      <c r="CR743" s="46"/>
      <c r="CS743" s="46"/>
    </row>
    <row r="744" spans="1:97" ht="15" customHeight="1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  <c r="AG744" s="46"/>
      <c r="AH744" s="46"/>
      <c r="AI744" s="46"/>
      <c r="AJ744" s="46"/>
      <c r="AK744" s="46"/>
      <c r="AL744" s="46"/>
      <c r="AM744" s="46"/>
      <c r="AN744" s="46"/>
      <c r="AO744" s="46"/>
      <c r="AP744" s="46"/>
      <c r="AQ744" s="46"/>
      <c r="AR744" s="46"/>
      <c r="AS744" s="46"/>
      <c r="AT744" s="46"/>
      <c r="AU744" s="46"/>
      <c r="AV744" s="46"/>
      <c r="AW744" s="46"/>
      <c r="AX744" s="46"/>
      <c r="AY744" s="46"/>
      <c r="AZ744" s="46"/>
      <c r="BA744" s="46"/>
      <c r="BB744" s="46"/>
      <c r="BC744" s="46"/>
      <c r="BD744" s="46"/>
      <c r="BE744" s="46"/>
      <c r="BF744" s="46"/>
      <c r="BG744" s="46"/>
      <c r="BH744" s="46"/>
      <c r="BI744" s="46"/>
      <c r="BJ744" s="46"/>
      <c r="BK744" s="46"/>
      <c r="BL744" s="46"/>
      <c r="BM744" s="46"/>
      <c r="BN744" s="46"/>
      <c r="BO744" s="46"/>
      <c r="BP744" s="46"/>
      <c r="BQ744" s="46"/>
      <c r="BR744" s="46"/>
      <c r="BS744" s="46"/>
      <c r="BT744" s="46"/>
      <c r="BU744" s="46"/>
      <c r="BV744" s="46"/>
      <c r="BW744" s="46"/>
      <c r="BX744" s="46"/>
      <c r="BY744" s="46"/>
      <c r="BZ744" s="46"/>
      <c r="CA744" s="46"/>
      <c r="CB744" s="46"/>
      <c r="CC744" s="46"/>
      <c r="CD744" s="46"/>
      <c r="CE744" s="46"/>
      <c r="CF744" s="46"/>
      <c r="CG744" s="46"/>
      <c r="CH744" s="46"/>
      <c r="CI744" s="46"/>
      <c r="CJ744" s="46"/>
      <c r="CK744" s="46"/>
      <c r="CL744" s="46"/>
      <c r="CM744" s="46"/>
      <c r="CN744" s="46"/>
      <c r="CO744" s="46"/>
      <c r="CP744" s="46"/>
      <c r="CQ744" s="46"/>
      <c r="CR744" s="46"/>
      <c r="CS744" s="46"/>
    </row>
    <row r="745" spans="1:97" ht="15" customHeight="1" x14ac:dyDescent="0.2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  <c r="AG745" s="46"/>
      <c r="AH745" s="46"/>
      <c r="AI745" s="46"/>
      <c r="AJ745" s="46"/>
      <c r="AK745" s="46"/>
      <c r="AL745" s="46"/>
      <c r="AM745" s="46"/>
      <c r="AN745" s="46"/>
      <c r="AO745" s="46"/>
      <c r="AP745" s="46"/>
      <c r="AQ745" s="46"/>
      <c r="AR745" s="46"/>
      <c r="AS745" s="46"/>
      <c r="AT745" s="46"/>
      <c r="AU745" s="46"/>
      <c r="AV745" s="46"/>
      <c r="AW745" s="46"/>
      <c r="AX745" s="46"/>
      <c r="AY745" s="46"/>
      <c r="AZ745" s="46"/>
      <c r="BA745" s="46"/>
      <c r="BB745" s="46"/>
      <c r="BC745" s="46"/>
      <c r="BD745" s="46"/>
      <c r="BE745" s="46"/>
      <c r="BF745" s="46"/>
      <c r="BG745" s="46"/>
      <c r="BH745" s="46"/>
      <c r="BI745" s="46"/>
      <c r="BJ745" s="46"/>
      <c r="BK745" s="46"/>
      <c r="BL745" s="46"/>
      <c r="BM745" s="46"/>
      <c r="BN745" s="46"/>
      <c r="BO745" s="46"/>
      <c r="BP745" s="46"/>
      <c r="BQ745" s="46"/>
      <c r="BR745" s="46"/>
      <c r="BS745" s="46"/>
      <c r="BT745" s="46"/>
      <c r="BU745" s="46"/>
      <c r="BV745" s="46"/>
      <c r="BW745" s="46"/>
      <c r="BX745" s="46"/>
      <c r="BY745" s="46"/>
      <c r="BZ745" s="46"/>
      <c r="CA745" s="46"/>
      <c r="CB745" s="46"/>
      <c r="CC745" s="46"/>
      <c r="CD745" s="46"/>
      <c r="CE745" s="46"/>
      <c r="CF745" s="46"/>
      <c r="CG745" s="46"/>
      <c r="CH745" s="46"/>
      <c r="CI745" s="46"/>
      <c r="CJ745" s="46"/>
      <c r="CK745" s="46"/>
      <c r="CL745" s="46"/>
      <c r="CM745" s="46"/>
      <c r="CN745" s="46"/>
      <c r="CO745" s="46"/>
      <c r="CP745" s="46"/>
      <c r="CQ745" s="46"/>
      <c r="CR745" s="46"/>
      <c r="CS745" s="46"/>
    </row>
    <row r="746" spans="1:97" ht="15" customHeight="1" x14ac:dyDescent="0.2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  <c r="AG746" s="46"/>
      <c r="AH746" s="46"/>
      <c r="AI746" s="46"/>
      <c r="AJ746" s="46"/>
      <c r="AK746" s="46"/>
      <c r="AL746" s="46"/>
      <c r="AM746" s="46"/>
      <c r="AN746" s="46"/>
      <c r="AO746" s="46"/>
      <c r="AP746" s="46"/>
      <c r="AQ746" s="46"/>
      <c r="AR746" s="46"/>
      <c r="AS746" s="46"/>
      <c r="AT746" s="46"/>
      <c r="AU746" s="46"/>
      <c r="AV746" s="46"/>
      <c r="AW746" s="46"/>
      <c r="AX746" s="46"/>
      <c r="AY746" s="46"/>
      <c r="AZ746" s="46"/>
      <c r="BA746" s="46"/>
      <c r="BB746" s="46"/>
      <c r="BC746" s="46"/>
      <c r="BD746" s="46"/>
      <c r="BE746" s="46"/>
      <c r="BF746" s="46"/>
      <c r="BG746" s="46"/>
      <c r="BH746" s="46"/>
      <c r="BI746" s="46"/>
      <c r="BJ746" s="46"/>
      <c r="BK746" s="46"/>
      <c r="BL746" s="46"/>
      <c r="BM746" s="46"/>
      <c r="BN746" s="46"/>
      <c r="BO746" s="46"/>
      <c r="BP746" s="46"/>
      <c r="BQ746" s="46"/>
      <c r="BR746" s="46"/>
      <c r="BS746" s="46"/>
      <c r="BT746" s="46"/>
      <c r="BU746" s="46"/>
      <c r="BV746" s="46"/>
      <c r="BW746" s="46"/>
      <c r="BX746" s="46"/>
      <c r="BY746" s="46"/>
      <c r="BZ746" s="46"/>
      <c r="CA746" s="46"/>
      <c r="CB746" s="46"/>
      <c r="CC746" s="46"/>
      <c r="CD746" s="46"/>
      <c r="CE746" s="46"/>
      <c r="CF746" s="46"/>
      <c r="CG746" s="46"/>
      <c r="CH746" s="46"/>
      <c r="CI746" s="46"/>
      <c r="CJ746" s="46"/>
      <c r="CK746" s="46"/>
      <c r="CL746" s="46"/>
      <c r="CM746" s="46"/>
      <c r="CN746" s="46"/>
      <c r="CO746" s="46"/>
      <c r="CP746" s="46"/>
      <c r="CQ746" s="46"/>
      <c r="CR746" s="46"/>
      <c r="CS746" s="46"/>
    </row>
    <row r="747" spans="1:97" ht="15" customHeight="1" x14ac:dyDescent="0.2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  <c r="AG747" s="46"/>
      <c r="AH747" s="46"/>
      <c r="AI747" s="46"/>
      <c r="AJ747" s="46"/>
      <c r="AK747" s="46"/>
      <c r="AL747" s="46"/>
      <c r="AM747" s="46"/>
      <c r="AN747" s="46"/>
      <c r="AO747" s="46"/>
      <c r="AP747" s="46"/>
      <c r="AQ747" s="46"/>
      <c r="AR747" s="46"/>
      <c r="AS747" s="46"/>
      <c r="AT747" s="46"/>
      <c r="AU747" s="46"/>
      <c r="AV747" s="46"/>
      <c r="AW747" s="46"/>
      <c r="AX747" s="46"/>
      <c r="AY747" s="46"/>
      <c r="AZ747" s="46"/>
      <c r="BA747" s="46"/>
      <c r="BB747" s="46"/>
      <c r="BC747" s="46"/>
      <c r="BD747" s="46"/>
      <c r="BE747" s="46"/>
      <c r="BF747" s="46"/>
      <c r="BG747" s="46"/>
      <c r="BH747" s="46"/>
      <c r="BI747" s="46"/>
      <c r="BJ747" s="46"/>
      <c r="BK747" s="46"/>
      <c r="BL747" s="46"/>
      <c r="BM747" s="46"/>
      <c r="BN747" s="46"/>
      <c r="BO747" s="46"/>
      <c r="BP747" s="46"/>
      <c r="BQ747" s="46"/>
      <c r="BR747" s="46"/>
      <c r="BS747" s="46"/>
      <c r="BT747" s="46"/>
      <c r="BU747" s="46"/>
      <c r="BV747" s="46"/>
      <c r="BW747" s="46"/>
      <c r="BX747" s="46"/>
      <c r="BY747" s="46"/>
      <c r="BZ747" s="46"/>
      <c r="CA747" s="46"/>
      <c r="CB747" s="46"/>
      <c r="CC747" s="46"/>
      <c r="CD747" s="46"/>
      <c r="CE747" s="46"/>
      <c r="CF747" s="46"/>
      <c r="CG747" s="46"/>
      <c r="CH747" s="46"/>
      <c r="CI747" s="46"/>
      <c r="CJ747" s="46"/>
      <c r="CK747" s="46"/>
      <c r="CL747" s="46"/>
      <c r="CM747" s="46"/>
      <c r="CN747" s="46"/>
      <c r="CO747" s="46"/>
      <c r="CP747" s="46"/>
      <c r="CQ747" s="46"/>
      <c r="CR747" s="46"/>
      <c r="CS747" s="46"/>
    </row>
    <row r="748" spans="1:97" ht="15" customHeight="1" x14ac:dyDescent="0.2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6"/>
      <c r="AJ748" s="46"/>
      <c r="AK748" s="46"/>
      <c r="AL748" s="46"/>
      <c r="AM748" s="46"/>
      <c r="AN748" s="46"/>
      <c r="AO748" s="46"/>
      <c r="AP748" s="46"/>
      <c r="AQ748" s="46"/>
      <c r="AR748" s="46"/>
      <c r="AS748" s="46"/>
      <c r="AT748" s="46"/>
      <c r="AU748" s="46"/>
      <c r="AV748" s="46"/>
      <c r="AW748" s="46"/>
      <c r="AX748" s="46"/>
      <c r="AY748" s="46"/>
      <c r="AZ748" s="46"/>
      <c r="BA748" s="46"/>
      <c r="BB748" s="46"/>
      <c r="BC748" s="46"/>
      <c r="BD748" s="46"/>
      <c r="BE748" s="46"/>
      <c r="BF748" s="46"/>
      <c r="BG748" s="46"/>
      <c r="BH748" s="46"/>
      <c r="BI748" s="46"/>
      <c r="BJ748" s="46"/>
      <c r="BK748" s="46"/>
      <c r="BL748" s="46"/>
      <c r="BM748" s="46"/>
      <c r="BN748" s="46"/>
      <c r="BO748" s="46"/>
      <c r="BP748" s="46"/>
      <c r="BQ748" s="46"/>
      <c r="BR748" s="46"/>
      <c r="BS748" s="46"/>
      <c r="BT748" s="46"/>
      <c r="BU748" s="46"/>
      <c r="BV748" s="46"/>
      <c r="BW748" s="46"/>
      <c r="BX748" s="46"/>
      <c r="BY748" s="46"/>
      <c r="BZ748" s="46"/>
      <c r="CA748" s="46"/>
      <c r="CB748" s="46"/>
      <c r="CC748" s="46"/>
      <c r="CD748" s="46"/>
      <c r="CE748" s="46"/>
      <c r="CF748" s="46"/>
      <c r="CG748" s="46"/>
      <c r="CH748" s="46"/>
      <c r="CI748" s="46"/>
      <c r="CJ748" s="46"/>
      <c r="CK748" s="46"/>
      <c r="CL748" s="46"/>
      <c r="CM748" s="46"/>
      <c r="CN748" s="46"/>
      <c r="CO748" s="46"/>
      <c r="CP748" s="46"/>
      <c r="CQ748" s="46"/>
      <c r="CR748" s="46"/>
      <c r="CS748" s="46"/>
    </row>
    <row r="749" spans="1:97" ht="15" customHeight="1" x14ac:dyDescent="0.2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  <c r="AG749" s="46"/>
      <c r="AH749" s="46"/>
      <c r="AI749" s="46"/>
      <c r="AJ749" s="46"/>
      <c r="AK749" s="46"/>
      <c r="AL749" s="46"/>
      <c r="AM749" s="46"/>
      <c r="AN749" s="46"/>
      <c r="AO749" s="46"/>
      <c r="AP749" s="46"/>
      <c r="AQ749" s="46"/>
      <c r="AR749" s="46"/>
      <c r="AS749" s="46"/>
      <c r="AT749" s="46"/>
      <c r="AU749" s="46"/>
      <c r="AV749" s="46"/>
      <c r="AW749" s="46"/>
      <c r="AX749" s="46"/>
      <c r="AY749" s="46"/>
      <c r="AZ749" s="46"/>
      <c r="BA749" s="46"/>
      <c r="BB749" s="46"/>
      <c r="BC749" s="46"/>
      <c r="BD749" s="46"/>
      <c r="BE749" s="46"/>
      <c r="BF749" s="46"/>
      <c r="BG749" s="46"/>
      <c r="BH749" s="46"/>
      <c r="BI749" s="46"/>
      <c r="BJ749" s="46"/>
      <c r="BK749" s="46"/>
      <c r="BL749" s="46"/>
      <c r="BM749" s="46"/>
      <c r="BN749" s="46"/>
      <c r="BO749" s="46"/>
      <c r="BP749" s="46"/>
      <c r="BQ749" s="46"/>
      <c r="BR749" s="46"/>
      <c r="BS749" s="46"/>
      <c r="BT749" s="46"/>
      <c r="BU749" s="46"/>
      <c r="BV749" s="46"/>
      <c r="BW749" s="46"/>
      <c r="BX749" s="46"/>
      <c r="BY749" s="46"/>
      <c r="BZ749" s="46"/>
      <c r="CA749" s="46"/>
      <c r="CB749" s="46"/>
      <c r="CC749" s="46"/>
      <c r="CD749" s="46"/>
      <c r="CE749" s="46"/>
      <c r="CF749" s="46"/>
      <c r="CG749" s="46"/>
      <c r="CH749" s="46"/>
      <c r="CI749" s="46"/>
      <c r="CJ749" s="46"/>
      <c r="CK749" s="46"/>
      <c r="CL749" s="46"/>
      <c r="CM749" s="46"/>
      <c r="CN749" s="46"/>
      <c r="CO749" s="46"/>
      <c r="CP749" s="46"/>
      <c r="CQ749" s="46"/>
      <c r="CR749" s="46"/>
      <c r="CS749" s="46"/>
    </row>
    <row r="750" spans="1:97" ht="15" customHeight="1" x14ac:dyDescent="0.2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  <c r="AG750" s="46"/>
      <c r="AH750" s="46"/>
      <c r="AI750" s="46"/>
      <c r="AJ750" s="46"/>
      <c r="AK750" s="46"/>
      <c r="AL750" s="46"/>
      <c r="AM750" s="46"/>
      <c r="AN750" s="46"/>
      <c r="AO750" s="46"/>
      <c r="AP750" s="46"/>
      <c r="AQ750" s="46"/>
      <c r="AR750" s="46"/>
      <c r="AS750" s="46"/>
      <c r="AT750" s="46"/>
      <c r="AU750" s="46"/>
      <c r="AV750" s="46"/>
      <c r="AW750" s="46"/>
      <c r="AX750" s="46"/>
      <c r="AY750" s="46"/>
      <c r="AZ750" s="46"/>
      <c r="BA750" s="46"/>
      <c r="BB750" s="46"/>
      <c r="BC750" s="46"/>
      <c r="BD750" s="46"/>
      <c r="BE750" s="46"/>
      <c r="BF750" s="46"/>
      <c r="BG750" s="46"/>
      <c r="BH750" s="46"/>
      <c r="BI750" s="46"/>
      <c r="BJ750" s="46"/>
      <c r="BK750" s="46"/>
      <c r="BL750" s="46"/>
      <c r="BM750" s="46"/>
      <c r="BN750" s="46"/>
      <c r="BO750" s="46"/>
      <c r="BP750" s="46"/>
      <c r="BQ750" s="46"/>
      <c r="BR750" s="46"/>
      <c r="BS750" s="46"/>
      <c r="BT750" s="46"/>
      <c r="BU750" s="46"/>
      <c r="BV750" s="46"/>
      <c r="BW750" s="46"/>
      <c r="BX750" s="46"/>
      <c r="BY750" s="46"/>
      <c r="BZ750" s="46"/>
      <c r="CA750" s="46"/>
      <c r="CB750" s="46"/>
      <c r="CC750" s="46"/>
      <c r="CD750" s="46"/>
      <c r="CE750" s="46"/>
      <c r="CF750" s="46"/>
      <c r="CG750" s="46"/>
      <c r="CH750" s="46"/>
      <c r="CI750" s="46"/>
      <c r="CJ750" s="46"/>
      <c r="CK750" s="46"/>
      <c r="CL750" s="46"/>
      <c r="CM750" s="46"/>
      <c r="CN750" s="46"/>
      <c r="CO750" s="46"/>
      <c r="CP750" s="46"/>
      <c r="CQ750" s="46"/>
      <c r="CR750" s="46"/>
      <c r="CS750" s="46"/>
    </row>
    <row r="751" spans="1:97" ht="15" customHeight="1" x14ac:dyDescent="0.2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  <c r="AG751" s="46"/>
      <c r="AH751" s="46"/>
      <c r="AI751" s="46"/>
      <c r="AJ751" s="46"/>
      <c r="AK751" s="46"/>
      <c r="AL751" s="46"/>
      <c r="AM751" s="46"/>
      <c r="AN751" s="46"/>
      <c r="AO751" s="46"/>
      <c r="AP751" s="46"/>
      <c r="AQ751" s="46"/>
      <c r="AR751" s="46"/>
      <c r="AS751" s="46"/>
      <c r="AT751" s="46"/>
      <c r="AU751" s="46"/>
      <c r="AV751" s="46"/>
      <c r="AW751" s="46"/>
      <c r="AX751" s="46"/>
      <c r="AY751" s="46"/>
      <c r="AZ751" s="46"/>
      <c r="BA751" s="46"/>
      <c r="BB751" s="46"/>
      <c r="BC751" s="46"/>
      <c r="BD751" s="46"/>
      <c r="BE751" s="46"/>
      <c r="BF751" s="46"/>
      <c r="BG751" s="46"/>
      <c r="BH751" s="46"/>
      <c r="BI751" s="46"/>
      <c r="BJ751" s="46"/>
      <c r="BK751" s="46"/>
      <c r="BL751" s="46"/>
      <c r="BM751" s="46"/>
      <c r="BN751" s="46"/>
      <c r="BO751" s="46"/>
      <c r="BP751" s="46"/>
      <c r="BQ751" s="46"/>
      <c r="BR751" s="46"/>
      <c r="BS751" s="46"/>
      <c r="BT751" s="46"/>
      <c r="BU751" s="46"/>
      <c r="BV751" s="46"/>
      <c r="BW751" s="46"/>
      <c r="BX751" s="46"/>
      <c r="BY751" s="46"/>
      <c r="BZ751" s="46"/>
      <c r="CA751" s="46"/>
      <c r="CB751" s="46"/>
      <c r="CC751" s="46"/>
      <c r="CD751" s="46"/>
      <c r="CE751" s="46"/>
      <c r="CF751" s="46"/>
      <c r="CG751" s="46"/>
      <c r="CH751" s="46"/>
      <c r="CI751" s="46"/>
      <c r="CJ751" s="46"/>
      <c r="CK751" s="46"/>
      <c r="CL751" s="46"/>
      <c r="CM751" s="46"/>
      <c r="CN751" s="46"/>
      <c r="CO751" s="46"/>
      <c r="CP751" s="46"/>
      <c r="CQ751" s="46"/>
      <c r="CR751" s="46"/>
      <c r="CS751" s="46"/>
    </row>
    <row r="752" spans="1:97" ht="15" customHeight="1" x14ac:dyDescent="0.2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  <c r="AG752" s="46"/>
      <c r="AH752" s="46"/>
      <c r="AI752" s="46"/>
      <c r="AJ752" s="46"/>
      <c r="AK752" s="46"/>
      <c r="AL752" s="46"/>
      <c r="AM752" s="46"/>
      <c r="AN752" s="46"/>
      <c r="AO752" s="46"/>
      <c r="AP752" s="46"/>
      <c r="AQ752" s="46"/>
      <c r="AR752" s="46"/>
      <c r="AS752" s="46"/>
      <c r="AT752" s="46"/>
      <c r="AU752" s="46"/>
      <c r="AV752" s="46"/>
      <c r="AW752" s="46"/>
      <c r="AX752" s="46"/>
      <c r="AY752" s="46"/>
      <c r="AZ752" s="46"/>
      <c r="BA752" s="46"/>
      <c r="BB752" s="46"/>
      <c r="BC752" s="46"/>
      <c r="BD752" s="46"/>
      <c r="BE752" s="46"/>
      <c r="BF752" s="46"/>
      <c r="BG752" s="46"/>
      <c r="BH752" s="46"/>
      <c r="BI752" s="46"/>
      <c r="BJ752" s="46"/>
      <c r="BK752" s="46"/>
      <c r="BL752" s="46"/>
      <c r="BM752" s="46"/>
      <c r="BN752" s="46"/>
      <c r="BO752" s="46"/>
      <c r="BP752" s="46"/>
      <c r="BQ752" s="46"/>
      <c r="BR752" s="46"/>
      <c r="BS752" s="46"/>
      <c r="BT752" s="46"/>
      <c r="BU752" s="46"/>
      <c r="BV752" s="46"/>
      <c r="BW752" s="46"/>
      <c r="BX752" s="46"/>
      <c r="BY752" s="46"/>
      <c r="BZ752" s="46"/>
      <c r="CA752" s="46"/>
      <c r="CB752" s="46"/>
      <c r="CC752" s="46"/>
      <c r="CD752" s="46"/>
      <c r="CE752" s="46"/>
      <c r="CF752" s="46"/>
      <c r="CG752" s="46"/>
      <c r="CH752" s="46"/>
      <c r="CI752" s="46"/>
      <c r="CJ752" s="46"/>
      <c r="CK752" s="46"/>
      <c r="CL752" s="46"/>
      <c r="CM752" s="46"/>
      <c r="CN752" s="46"/>
      <c r="CO752" s="46"/>
      <c r="CP752" s="46"/>
      <c r="CQ752" s="46"/>
      <c r="CR752" s="46"/>
      <c r="CS752" s="46"/>
    </row>
    <row r="753" spans="1:97" ht="15" customHeight="1" x14ac:dyDescent="0.2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  <c r="AG753" s="46"/>
      <c r="AH753" s="46"/>
      <c r="AI753" s="46"/>
      <c r="AJ753" s="46"/>
      <c r="AK753" s="46"/>
      <c r="AL753" s="46"/>
      <c r="AM753" s="46"/>
      <c r="AN753" s="46"/>
      <c r="AO753" s="46"/>
      <c r="AP753" s="46"/>
      <c r="AQ753" s="46"/>
      <c r="AR753" s="46"/>
      <c r="AS753" s="46"/>
      <c r="AT753" s="46"/>
      <c r="AU753" s="46"/>
      <c r="AV753" s="46"/>
      <c r="AW753" s="46"/>
      <c r="AX753" s="46"/>
      <c r="AY753" s="46"/>
      <c r="AZ753" s="46"/>
      <c r="BA753" s="46"/>
      <c r="BB753" s="46"/>
      <c r="BC753" s="46"/>
      <c r="BD753" s="46"/>
      <c r="BE753" s="46"/>
      <c r="BF753" s="46"/>
      <c r="BG753" s="46"/>
      <c r="BH753" s="46"/>
      <c r="BI753" s="46"/>
      <c r="BJ753" s="46"/>
      <c r="BK753" s="46"/>
      <c r="BL753" s="46"/>
      <c r="BM753" s="46"/>
      <c r="BN753" s="46"/>
      <c r="BO753" s="46"/>
      <c r="BP753" s="46"/>
      <c r="BQ753" s="46"/>
      <c r="BR753" s="46"/>
      <c r="BS753" s="46"/>
      <c r="BT753" s="46"/>
      <c r="BU753" s="46"/>
      <c r="BV753" s="46"/>
      <c r="BW753" s="46"/>
      <c r="BX753" s="46"/>
      <c r="BY753" s="46"/>
      <c r="BZ753" s="46"/>
      <c r="CA753" s="46"/>
      <c r="CB753" s="46"/>
      <c r="CC753" s="46"/>
      <c r="CD753" s="46"/>
      <c r="CE753" s="46"/>
      <c r="CF753" s="46"/>
      <c r="CG753" s="46"/>
      <c r="CH753" s="46"/>
      <c r="CI753" s="46"/>
      <c r="CJ753" s="46"/>
      <c r="CK753" s="46"/>
      <c r="CL753" s="46"/>
      <c r="CM753" s="46"/>
      <c r="CN753" s="46"/>
      <c r="CO753" s="46"/>
      <c r="CP753" s="46"/>
      <c r="CQ753" s="46"/>
      <c r="CR753" s="46"/>
      <c r="CS753" s="46"/>
    </row>
    <row r="754" spans="1:97" ht="15" customHeight="1" x14ac:dyDescent="0.2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  <c r="AG754" s="46"/>
      <c r="AH754" s="46"/>
      <c r="AI754" s="46"/>
      <c r="AJ754" s="46"/>
      <c r="AK754" s="46"/>
      <c r="AL754" s="46"/>
      <c r="AM754" s="46"/>
      <c r="AN754" s="46"/>
      <c r="AO754" s="46"/>
      <c r="AP754" s="46"/>
      <c r="AQ754" s="46"/>
      <c r="AR754" s="46"/>
      <c r="AS754" s="46"/>
      <c r="AT754" s="46"/>
      <c r="AU754" s="46"/>
      <c r="AV754" s="46"/>
      <c r="AW754" s="46"/>
      <c r="AX754" s="46"/>
      <c r="AY754" s="46"/>
      <c r="AZ754" s="46"/>
      <c r="BA754" s="46"/>
      <c r="BB754" s="46"/>
      <c r="BC754" s="46"/>
      <c r="BD754" s="46"/>
      <c r="BE754" s="46"/>
      <c r="BF754" s="46"/>
      <c r="BG754" s="46"/>
      <c r="BH754" s="46"/>
      <c r="BI754" s="46"/>
      <c r="BJ754" s="46"/>
      <c r="BK754" s="46"/>
      <c r="BL754" s="46"/>
      <c r="BM754" s="46"/>
      <c r="BN754" s="46"/>
      <c r="BO754" s="46"/>
      <c r="BP754" s="46"/>
      <c r="BQ754" s="46"/>
      <c r="BR754" s="46"/>
      <c r="BS754" s="46"/>
      <c r="BT754" s="46"/>
      <c r="BU754" s="46"/>
      <c r="BV754" s="46"/>
      <c r="BW754" s="46"/>
      <c r="BX754" s="46"/>
      <c r="BY754" s="46"/>
      <c r="BZ754" s="46"/>
      <c r="CA754" s="46"/>
      <c r="CB754" s="46"/>
      <c r="CC754" s="46"/>
      <c r="CD754" s="46"/>
      <c r="CE754" s="46"/>
      <c r="CF754" s="46"/>
      <c r="CG754" s="46"/>
      <c r="CH754" s="46"/>
      <c r="CI754" s="46"/>
      <c r="CJ754" s="46"/>
      <c r="CK754" s="46"/>
      <c r="CL754" s="46"/>
      <c r="CM754" s="46"/>
      <c r="CN754" s="46"/>
      <c r="CO754" s="46"/>
      <c r="CP754" s="46"/>
      <c r="CQ754" s="46"/>
      <c r="CR754" s="46"/>
      <c r="CS754" s="46"/>
    </row>
    <row r="755" spans="1:97" ht="15" customHeight="1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  <c r="AG755" s="46"/>
      <c r="AH755" s="46"/>
      <c r="AI755" s="46"/>
      <c r="AJ755" s="46"/>
      <c r="AK755" s="46"/>
      <c r="AL755" s="46"/>
      <c r="AM755" s="46"/>
      <c r="AN755" s="46"/>
      <c r="AO755" s="46"/>
      <c r="AP755" s="46"/>
      <c r="AQ755" s="46"/>
      <c r="AR755" s="46"/>
      <c r="AS755" s="46"/>
      <c r="AT755" s="46"/>
      <c r="AU755" s="46"/>
      <c r="AV755" s="46"/>
      <c r="AW755" s="46"/>
      <c r="AX755" s="46"/>
      <c r="AY755" s="46"/>
      <c r="AZ755" s="46"/>
      <c r="BA755" s="46"/>
      <c r="BB755" s="46"/>
      <c r="BC755" s="46"/>
      <c r="BD755" s="46"/>
      <c r="BE755" s="46"/>
      <c r="BF755" s="46"/>
      <c r="BG755" s="46"/>
      <c r="BH755" s="46"/>
      <c r="BI755" s="46"/>
      <c r="BJ755" s="46"/>
      <c r="BK755" s="46"/>
      <c r="BL755" s="46"/>
      <c r="BM755" s="46"/>
      <c r="BN755" s="46"/>
      <c r="BO755" s="46"/>
      <c r="BP755" s="46"/>
      <c r="BQ755" s="46"/>
      <c r="BR755" s="46"/>
      <c r="BS755" s="46"/>
      <c r="BT755" s="46"/>
      <c r="BU755" s="46"/>
      <c r="BV755" s="46"/>
      <c r="BW755" s="46"/>
      <c r="BX755" s="46"/>
      <c r="BY755" s="46"/>
      <c r="BZ755" s="46"/>
      <c r="CA755" s="46"/>
      <c r="CB755" s="46"/>
      <c r="CC755" s="46"/>
      <c r="CD755" s="46"/>
      <c r="CE755" s="46"/>
      <c r="CF755" s="46"/>
      <c r="CG755" s="46"/>
      <c r="CH755" s="46"/>
      <c r="CI755" s="46"/>
      <c r="CJ755" s="46"/>
      <c r="CK755" s="46"/>
      <c r="CL755" s="46"/>
      <c r="CM755" s="46"/>
      <c r="CN755" s="46"/>
      <c r="CO755" s="46"/>
      <c r="CP755" s="46"/>
      <c r="CQ755" s="46"/>
      <c r="CR755" s="46"/>
      <c r="CS755" s="46"/>
    </row>
    <row r="756" spans="1:97" ht="15" customHeight="1" x14ac:dyDescent="0.2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  <c r="AG756" s="46"/>
      <c r="AH756" s="46"/>
      <c r="AI756" s="46"/>
      <c r="AJ756" s="46"/>
      <c r="AK756" s="46"/>
      <c r="AL756" s="46"/>
      <c r="AM756" s="46"/>
      <c r="AN756" s="46"/>
      <c r="AO756" s="46"/>
      <c r="AP756" s="46"/>
      <c r="AQ756" s="46"/>
      <c r="AR756" s="46"/>
      <c r="AS756" s="46"/>
      <c r="AT756" s="46"/>
      <c r="AU756" s="46"/>
      <c r="AV756" s="46"/>
      <c r="AW756" s="46"/>
      <c r="AX756" s="46"/>
      <c r="AY756" s="46"/>
      <c r="AZ756" s="46"/>
      <c r="BA756" s="46"/>
      <c r="BB756" s="46"/>
      <c r="BC756" s="46"/>
      <c r="BD756" s="46"/>
      <c r="BE756" s="46"/>
      <c r="BF756" s="46"/>
      <c r="BG756" s="46"/>
      <c r="BH756" s="46"/>
      <c r="BI756" s="46"/>
      <c r="BJ756" s="46"/>
      <c r="BK756" s="46"/>
      <c r="BL756" s="46"/>
      <c r="BM756" s="46"/>
      <c r="BN756" s="46"/>
      <c r="BO756" s="46"/>
      <c r="BP756" s="46"/>
      <c r="BQ756" s="46"/>
      <c r="BR756" s="46"/>
      <c r="BS756" s="46"/>
      <c r="BT756" s="46"/>
      <c r="BU756" s="46"/>
      <c r="BV756" s="46"/>
      <c r="BW756" s="46"/>
      <c r="BX756" s="46"/>
      <c r="BY756" s="46"/>
      <c r="BZ756" s="46"/>
      <c r="CA756" s="46"/>
      <c r="CB756" s="46"/>
      <c r="CC756" s="46"/>
      <c r="CD756" s="46"/>
      <c r="CE756" s="46"/>
      <c r="CF756" s="46"/>
      <c r="CG756" s="46"/>
      <c r="CH756" s="46"/>
      <c r="CI756" s="46"/>
      <c r="CJ756" s="46"/>
      <c r="CK756" s="46"/>
      <c r="CL756" s="46"/>
      <c r="CM756" s="46"/>
      <c r="CN756" s="46"/>
      <c r="CO756" s="46"/>
      <c r="CP756" s="46"/>
      <c r="CQ756" s="46"/>
      <c r="CR756" s="46"/>
      <c r="CS756" s="46"/>
    </row>
    <row r="757" spans="1:97" ht="15" customHeight="1" x14ac:dyDescent="0.2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  <c r="AG757" s="46"/>
      <c r="AH757" s="46"/>
      <c r="AI757" s="46"/>
      <c r="AJ757" s="46"/>
      <c r="AK757" s="46"/>
      <c r="AL757" s="46"/>
      <c r="AM757" s="46"/>
      <c r="AN757" s="46"/>
      <c r="AO757" s="46"/>
      <c r="AP757" s="46"/>
      <c r="AQ757" s="46"/>
      <c r="AR757" s="46"/>
      <c r="AS757" s="46"/>
      <c r="AT757" s="46"/>
      <c r="AU757" s="46"/>
      <c r="AV757" s="46"/>
      <c r="AW757" s="46"/>
      <c r="AX757" s="46"/>
      <c r="AY757" s="46"/>
      <c r="AZ757" s="46"/>
      <c r="BA757" s="46"/>
      <c r="BB757" s="46"/>
      <c r="BC757" s="46"/>
      <c r="BD757" s="46"/>
      <c r="BE757" s="46"/>
      <c r="BF757" s="46"/>
      <c r="BG757" s="46"/>
      <c r="BH757" s="46"/>
      <c r="BI757" s="46"/>
      <c r="BJ757" s="46"/>
      <c r="BK757" s="46"/>
      <c r="BL757" s="46"/>
      <c r="BM757" s="46"/>
      <c r="BN757" s="46"/>
      <c r="BO757" s="46"/>
      <c r="BP757" s="46"/>
      <c r="BQ757" s="46"/>
      <c r="BR757" s="46"/>
      <c r="BS757" s="46"/>
      <c r="BT757" s="46"/>
      <c r="BU757" s="46"/>
      <c r="BV757" s="46"/>
      <c r="BW757" s="46"/>
      <c r="BX757" s="46"/>
      <c r="BY757" s="46"/>
      <c r="BZ757" s="46"/>
      <c r="CA757" s="46"/>
      <c r="CB757" s="46"/>
      <c r="CC757" s="46"/>
      <c r="CD757" s="46"/>
      <c r="CE757" s="46"/>
      <c r="CF757" s="46"/>
      <c r="CG757" s="46"/>
      <c r="CH757" s="46"/>
      <c r="CI757" s="46"/>
      <c r="CJ757" s="46"/>
      <c r="CK757" s="46"/>
      <c r="CL757" s="46"/>
      <c r="CM757" s="46"/>
      <c r="CN757" s="46"/>
      <c r="CO757" s="46"/>
      <c r="CP757" s="46"/>
      <c r="CQ757" s="46"/>
      <c r="CR757" s="46"/>
      <c r="CS757" s="46"/>
    </row>
    <row r="758" spans="1:97" ht="15" customHeight="1" x14ac:dyDescent="0.2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  <c r="AG758" s="46"/>
      <c r="AH758" s="46"/>
      <c r="AI758" s="46"/>
      <c r="AJ758" s="46"/>
      <c r="AK758" s="46"/>
      <c r="AL758" s="46"/>
      <c r="AM758" s="46"/>
      <c r="AN758" s="46"/>
      <c r="AO758" s="46"/>
      <c r="AP758" s="46"/>
      <c r="AQ758" s="46"/>
      <c r="AR758" s="46"/>
      <c r="AS758" s="46"/>
      <c r="AT758" s="46"/>
      <c r="AU758" s="46"/>
      <c r="AV758" s="46"/>
      <c r="AW758" s="46"/>
      <c r="AX758" s="46"/>
      <c r="AY758" s="46"/>
      <c r="AZ758" s="46"/>
      <c r="BA758" s="46"/>
      <c r="BB758" s="46"/>
      <c r="BC758" s="46"/>
      <c r="BD758" s="46"/>
      <c r="BE758" s="46"/>
      <c r="BF758" s="46"/>
      <c r="BG758" s="46"/>
      <c r="BH758" s="46"/>
      <c r="BI758" s="46"/>
      <c r="BJ758" s="46"/>
      <c r="BK758" s="46"/>
      <c r="BL758" s="46"/>
      <c r="BM758" s="46"/>
      <c r="BN758" s="46"/>
      <c r="BO758" s="46"/>
      <c r="BP758" s="46"/>
      <c r="BQ758" s="46"/>
      <c r="BR758" s="46"/>
      <c r="BS758" s="46"/>
      <c r="BT758" s="46"/>
      <c r="BU758" s="46"/>
      <c r="BV758" s="46"/>
      <c r="BW758" s="46"/>
      <c r="BX758" s="46"/>
      <c r="BY758" s="46"/>
      <c r="BZ758" s="46"/>
      <c r="CA758" s="46"/>
      <c r="CB758" s="46"/>
      <c r="CC758" s="46"/>
      <c r="CD758" s="46"/>
      <c r="CE758" s="46"/>
      <c r="CF758" s="46"/>
      <c r="CG758" s="46"/>
      <c r="CH758" s="46"/>
      <c r="CI758" s="46"/>
      <c r="CJ758" s="46"/>
      <c r="CK758" s="46"/>
      <c r="CL758" s="46"/>
      <c r="CM758" s="46"/>
      <c r="CN758" s="46"/>
      <c r="CO758" s="46"/>
      <c r="CP758" s="46"/>
      <c r="CQ758" s="46"/>
      <c r="CR758" s="46"/>
      <c r="CS758" s="46"/>
    </row>
    <row r="759" spans="1:97" ht="15" customHeight="1" x14ac:dyDescent="0.2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  <c r="AG759" s="46"/>
      <c r="AH759" s="46"/>
      <c r="AI759" s="46"/>
      <c r="AJ759" s="46"/>
      <c r="AK759" s="46"/>
      <c r="AL759" s="46"/>
      <c r="AM759" s="46"/>
      <c r="AN759" s="46"/>
      <c r="AO759" s="46"/>
      <c r="AP759" s="46"/>
      <c r="AQ759" s="46"/>
      <c r="AR759" s="46"/>
      <c r="AS759" s="46"/>
      <c r="AT759" s="46"/>
      <c r="AU759" s="46"/>
      <c r="AV759" s="46"/>
      <c r="AW759" s="46"/>
      <c r="AX759" s="46"/>
      <c r="AY759" s="46"/>
      <c r="AZ759" s="46"/>
      <c r="BA759" s="46"/>
      <c r="BB759" s="46"/>
      <c r="BC759" s="46"/>
      <c r="BD759" s="46"/>
      <c r="BE759" s="46"/>
      <c r="BF759" s="46"/>
      <c r="BG759" s="46"/>
      <c r="BH759" s="46"/>
      <c r="BI759" s="46"/>
      <c r="BJ759" s="46"/>
      <c r="BK759" s="46"/>
      <c r="BL759" s="46"/>
      <c r="BM759" s="46"/>
      <c r="BN759" s="46"/>
      <c r="BO759" s="46"/>
      <c r="BP759" s="46"/>
      <c r="BQ759" s="46"/>
      <c r="BR759" s="46"/>
      <c r="BS759" s="46"/>
      <c r="BT759" s="46"/>
      <c r="BU759" s="46"/>
      <c r="BV759" s="46"/>
      <c r="BW759" s="46"/>
      <c r="BX759" s="46"/>
      <c r="BY759" s="46"/>
      <c r="BZ759" s="46"/>
      <c r="CA759" s="46"/>
      <c r="CB759" s="46"/>
      <c r="CC759" s="46"/>
      <c r="CD759" s="46"/>
      <c r="CE759" s="46"/>
      <c r="CF759" s="46"/>
      <c r="CG759" s="46"/>
      <c r="CH759" s="46"/>
      <c r="CI759" s="46"/>
      <c r="CJ759" s="46"/>
      <c r="CK759" s="46"/>
      <c r="CL759" s="46"/>
      <c r="CM759" s="46"/>
      <c r="CN759" s="46"/>
      <c r="CO759" s="46"/>
      <c r="CP759" s="46"/>
      <c r="CQ759" s="46"/>
      <c r="CR759" s="46"/>
      <c r="CS759" s="46"/>
    </row>
    <row r="760" spans="1:97" ht="15" customHeight="1" x14ac:dyDescent="0.2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6"/>
      <c r="AJ760" s="46"/>
      <c r="AK760" s="46"/>
      <c r="AL760" s="46"/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/>
      <c r="AY760" s="46"/>
      <c r="AZ760" s="46"/>
      <c r="BA760" s="46"/>
      <c r="BB760" s="46"/>
      <c r="BC760" s="46"/>
      <c r="BD760" s="46"/>
      <c r="BE760" s="46"/>
      <c r="BF760" s="46"/>
      <c r="BG760" s="46"/>
      <c r="BH760" s="46"/>
      <c r="BI760" s="46"/>
      <c r="BJ760" s="46"/>
      <c r="BK760" s="46"/>
      <c r="BL760" s="46"/>
      <c r="BM760" s="46"/>
      <c r="BN760" s="46"/>
      <c r="BO760" s="46"/>
      <c r="BP760" s="46"/>
      <c r="BQ760" s="46"/>
      <c r="BR760" s="46"/>
      <c r="BS760" s="46"/>
      <c r="BT760" s="46"/>
      <c r="BU760" s="46"/>
      <c r="BV760" s="46"/>
      <c r="BW760" s="46"/>
      <c r="BX760" s="46"/>
      <c r="BY760" s="46"/>
      <c r="BZ760" s="46"/>
      <c r="CA760" s="46"/>
      <c r="CB760" s="46"/>
      <c r="CC760" s="46"/>
      <c r="CD760" s="46"/>
      <c r="CE760" s="46"/>
      <c r="CF760" s="46"/>
      <c r="CG760" s="46"/>
      <c r="CH760" s="46"/>
      <c r="CI760" s="46"/>
      <c r="CJ760" s="46"/>
      <c r="CK760" s="46"/>
      <c r="CL760" s="46"/>
      <c r="CM760" s="46"/>
      <c r="CN760" s="46"/>
      <c r="CO760" s="46"/>
      <c r="CP760" s="46"/>
      <c r="CQ760" s="46"/>
      <c r="CR760" s="46"/>
      <c r="CS760" s="46"/>
    </row>
    <row r="761" spans="1:97" ht="15" customHeight="1" x14ac:dyDescent="0.2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  <c r="AG761" s="46"/>
      <c r="AH761" s="46"/>
      <c r="AI761" s="46"/>
      <c r="AJ761" s="46"/>
      <c r="AK761" s="46"/>
      <c r="AL761" s="46"/>
      <c r="AM761" s="46"/>
      <c r="AN761" s="46"/>
      <c r="AO761" s="46"/>
      <c r="AP761" s="46"/>
      <c r="AQ761" s="46"/>
      <c r="AR761" s="46"/>
      <c r="AS761" s="46"/>
      <c r="AT761" s="46"/>
      <c r="AU761" s="46"/>
      <c r="AV761" s="46"/>
      <c r="AW761" s="46"/>
      <c r="AX761" s="46"/>
      <c r="AY761" s="46"/>
      <c r="AZ761" s="46"/>
      <c r="BA761" s="46"/>
      <c r="BB761" s="46"/>
      <c r="BC761" s="46"/>
      <c r="BD761" s="46"/>
      <c r="BE761" s="46"/>
      <c r="BF761" s="46"/>
      <c r="BG761" s="46"/>
      <c r="BH761" s="46"/>
      <c r="BI761" s="46"/>
      <c r="BJ761" s="46"/>
      <c r="BK761" s="46"/>
      <c r="BL761" s="46"/>
      <c r="BM761" s="46"/>
      <c r="BN761" s="46"/>
      <c r="BO761" s="46"/>
      <c r="BP761" s="46"/>
      <c r="BQ761" s="46"/>
      <c r="BR761" s="46"/>
      <c r="BS761" s="46"/>
      <c r="BT761" s="46"/>
      <c r="BU761" s="46"/>
      <c r="BV761" s="46"/>
      <c r="BW761" s="46"/>
      <c r="BX761" s="46"/>
      <c r="BY761" s="46"/>
      <c r="BZ761" s="46"/>
      <c r="CA761" s="46"/>
      <c r="CB761" s="46"/>
      <c r="CC761" s="46"/>
      <c r="CD761" s="46"/>
      <c r="CE761" s="46"/>
      <c r="CF761" s="46"/>
      <c r="CG761" s="46"/>
      <c r="CH761" s="46"/>
      <c r="CI761" s="46"/>
      <c r="CJ761" s="46"/>
      <c r="CK761" s="46"/>
      <c r="CL761" s="46"/>
      <c r="CM761" s="46"/>
      <c r="CN761" s="46"/>
      <c r="CO761" s="46"/>
      <c r="CP761" s="46"/>
      <c r="CQ761" s="46"/>
      <c r="CR761" s="46"/>
      <c r="CS761" s="46"/>
    </row>
    <row r="762" spans="1:97" ht="15" customHeight="1" x14ac:dyDescent="0.2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  <c r="AG762" s="46"/>
      <c r="AH762" s="46"/>
      <c r="AI762" s="46"/>
      <c r="AJ762" s="46"/>
      <c r="AK762" s="46"/>
      <c r="AL762" s="46"/>
      <c r="AM762" s="46"/>
      <c r="AN762" s="46"/>
      <c r="AO762" s="46"/>
      <c r="AP762" s="46"/>
      <c r="AQ762" s="46"/>
      <c r="AR762" s="46"/>
      <c r="AS762" s="46"/>
      <c r="AT762" s="46"/>
      <c r="AU762" s="46"/>
      <c r="AV762" s="46"/>
      <c r="AW762" s="46"/>
      <c r="AX762" s="46"/>
      <c r="AY762" s="46"/>
      <c r="AZ762" s="46"/>
      <c r="BA762" s="46"/>
      <c r="BB762" s="46"/>
      <c r="BC762" s="46"/>
      <c r="BD762" s="46"/>
      <c r="BE762" s="46"/>
      <c r="BF762" s="46"/>
      <c r="BG762" s="46"/>
      <c r="BH762" s="46"/>
      <c r="BI762" s="46"/>
      <c r="BJ762" s="46"/>
      <c r="BK762" s="46"/>
      <c r="BL762" s="46"/>
      <c r="BM762" s="46"/>
      <c r="BN762" s="46"/>
      <c r="BO762" s="46"/>
      <c r="BP762" s="46"/>
      <c r="BQ762" s="46"/>
      <c r="BR762" s="46"/>
      <c r="BS762" s="46"/>
      <c r="BT762" s="46"/>
      <c r="BU762" s="46"/>
      <c r="BV762" s="46"/>
      <c r="BW762" s="46"/>
      <c r="BX762" s="46"/>
      <c r="BY762" s="46"/>
      <c r="BZ762" s="46"/>
      <c r="CA762" s="46"/>
      <c r="CB762" s="46"/>
      <c r="CC762" s="46"/>
      <c r="CD762" s="46"/>
      <c r="CE762" s="46"/>
      <c r="CF762" s="46"/>
      <c r="CG762" s="46"/>
      <c r="CH762" s="46"/>
      <c r="CI762" s="46"/>
      <c r="CJ762" s="46"/>
      <c r="CK762" s="46"/>
      <c r="CL762" s="46"/>
      <c r="CM762" s="46"/>
      <c r="CN762" s="46"/>
      <c r="CO762" s="46"/>
      <c r="CP762" s="46"/>
      <c r="CQ762" s="46"/>
      <c r="CR762" s="46"/>
      <c r="CS762" s="46"/>
    </row>
    <row r="763" spans="1:97" ht="15" customHeight="1" x14ac:dyDescent="0.2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  <c r="AG763" s="46"/>
      <c r="AH763" s="46"/>
      <c r="AI763" s="46"/>
      <c r="AJ763" s="46"/>
      <c r="AK763" s="46"/>
      <c r="AL763" s="46"/>
      <c r="AM763" s="46"/>
      <c r="AN763" s="46"/>
      <c r="AO763" s="46"/>
      <c r="AP763" s="46"/>
      <c r="AQ763" s="46"/>
      <c r="AR763" s="46"/>
      <c r="AS763" s="46"/>
      <c r="AT763" s="46"/>
      <c r="AU763" s="46"/>
      <c r="AV763" s="46"/>
      <c r="AW763" s="46"/>
      <c r="AX763" s="46"/>
      <c r="AY763" s="46"/>
      <c r="AZ763" s="46"/>
      <c r="BA763" s="46"/>
      <c r="BB763" s="46"/>
      <c r="BC763" s="46"/>
      <c r="BD763" s="46"/>
      <c r="BE763" s="46"/>
      <c r="BF763" s="46"/>
      <c r="BG763" s="46"/>
      <c r="BH763" s="46"/>
      <c r="BI763" s="46"/>
      <c r="BJ763" s="46"/>
      <c r="BK763" s="46"/>
      <c r="BL763" s="46"/>
      <c r="BM763" s="46"/>
      <c r="BN763" s="46"/>
      <c r="BO763" s="46"/>
      <c r="BP763" s="46"/>
      <c r="BQ763" s="46"/>
      <c r="BR763" s="46"/>
      <c r="BS763" s="46"/>
      <c r="BT763" s="46"/>
      <c r="BU763" s="46"/>
      <c r="BV763" s="46"/>
      <c r="BW763" s="46"/>
      <c r="BX763" s="46"/>
      <c r="BY763" s="46"/>
      <c r="BZ763" s="46"/>
      <c r="CA763" s="46"/>
      <c r="CB763" s="46"/>
      <c r="CC763" s="46"/>
      <c r="CD763" s="46"/>
      <c r="CE763" s="46"/>
      <c r="CF763" s="46"/>
      <c r="CG763" s="46"/>
      <c r="CH763" s="46"/>
      <c r="CI763" s="46"/>
      <c r="CJ763" s="46"/>
      <c r="CK763" s="46"/>
      <c r="CL763" s="46"/>
      <c r="CM763" s="46"/>
      <c r="CN763" s="46"/>
      <c r="CO763" s="46"/>
      <c r="CP763" s="46"/>
      <c r="CQ763" s="46"/>
      <c r="CR763" s="46"/>
      <c r="CS763" s="46"/>
    </row>
    <row r="764" spans="1:97" ht="15" customHeight="1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6"/>
      <c r="AJ764" s="46"/>
      <c r="AK764" s="46"/>
      <c r="AL764" s="46"/>
      <c r="AM764" s="46"/>
      <c r="AN764" s="46"/>
      <c r="AO764" s="46"/>
      <c r="AP764" s="46"/>
      <c r="AQ764" s="46"/>
      <c r="AR764" s="46"/>
      <c r="AS764" s="46"/>
      <c r="AT764" s="46"/>
      <c r="AU764" s="46"/>
      <c r="AV764" s="46"/>
      <c r="AW764" s="46"/>
      <c r="AX764" s="46"/>
      <c r="AY764" s="46"/>
      <c r="AZ764" s="46"/>
      <c r="BA764" s="46"/>
      <c r="BB764" s="46"/>
      <c r="BC764" s="46"/>
      <c r="BD764" s="46"/>
      <c r="BE764" s="46"/>
      <c r="BF764" s="46"/>
      <c r="BG764" s="46"/>
      <c r="BH764" s="46"/>
      <c r="BI764" s="46"/>
      <c r="BJ764" s="46"/>
      <c r="BK764" s="46"/>
      <c r="BL764" s="46"/>
      <c r="BM764" s="46"/>
      <c r="BN764" s="46"/>
      <c r="BO764" s="46"/>
      <c r="BP764" s="46"/>
      <c r="BQ764" s="46"/>
      <c r="BR764" s="46"/>
      <c r="BS764" s="46"/>
      <c r="BT764" s="46"/>
      <c r="BU764" s="46"/>
      <c r="BV764" s="46"/>
      <c r="BW764" s="46"/>
      <c r="BX764" s="46"/>
      <c r="BY764" s="46"/>
      <c r="BZ764" s="46"/>
      <c r="CA764" s="46"/>
      <c r="CB764" s="46"/>
      <c r="CC764" s="46"/>
      <c r="CD764" s="46"/>
      <c r="CE764" s="46"/>
      <c r="CF764" s="46"/>
      <c r="CG764" s="46"/>
      <c r="CH764" s="46"/>
      <c r="CI764" s="46"/>
      <c r="CJ764" s="46"/>
      <c r="CK764" s="46"/>
      <c r="CL764" s="46"/>
      <c r="CM764" s="46"/>
      <c r="CN764" s="46"/>
      <c r="CO764" s="46"/>
      <c r="CP764" s="46"/>
      <c r="CQ764" s="46"/>
      <c r="CR764" s="46"/>
      <c r="CS764" s="46"/>
    </row>
    <row r="765" spans="1:97" ht="15" customHeight="1" x14ac:dyDescent="0.2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6"/>
      <c r="AJ765" s="46"/>
      <c r="AK765" s="46"/>
      <c r="AL765" s="46"/>
      <c r="AM765" s="46"/>
      <c r="AN765" s="46"/>
      <c r="AO765" s="46"/>
      <c r="AP765" s="46"/>
      <c r="AQ765" s="46"/>
      <c r="AR765" s="46"/>
      <c r="AS765" s="46"/>
      <c r="AT765" s="46"/>
      <c r="AU765" s="46"/>
      <c r="AV765" s="46"/>
      <c r="AW765" s="46"/>
      <c r="AX765" s="46"/>
      <c r="AY765" s="46"/>
      <c r="AZ765" s="46"/>
      <c r="BA765" s="46"/>
      <c r="BB765" s="46"/>
      <c r="BC765" s="46"/>
      <c r="BD765" s="46"/>
      <c r="BE765" s="46"/>
      <c r="BF765" s="46"/>
      <c r="BG765" s="46"/>
      <c r="BH765" s="46"/>
      <c r="BI765" s="46"/>
      <c r="BJ765" s="46"/>
      <c r="BK765" s="46"/>
      <c r="BL765" s="46"/>
      <c r="BM765" s="46"/>
      <c r="BN765" s="46"/>
      <c r="BO765" s="46"/>
      <c r="BP765" s="46"/>
      <c r="BQ765" s="46"/>
      <c r="BR765" s="46"/>
      <c r="BS765" s="46"/>
      <c r="BT765" s="46"/>
      <c r="BU765" s="46"/>
      <c r="BV765" s="46"/>
      <c r="BW765" s="46"/>
      <c r="BX765" s="46"/>
      <c r="BY765" s="46"/>
      <c r="BZ765" s="46"/>
      <c r="CA765" s="46"/>
      <c r="CB765" s="46"/>
      <c r="CC765" s="46"/>
      <c r="CD765" s="46"/>
      <c r="CE765" s="46"/>
      <c r="CF765" s="46"/>
      <c r="CG765" s="46"/>
      <c r="CH765" s="46"/>
      <c r="CI765" s="46"/>
      <c r="CJ765" s="46"/>
      <c r="CK765" s="46"/>
      <c r="CL765" s="46"/>
      <c r="CM765" s="46"/>
      <c r="CN765" s="46"/>
      <c r="CO765" s="46"/>
      <c r="CP765" s="46"/>
      <c r="CQ765" s="46"/>
      <c r="CR765" s="46"/>
      <c r="CS765" s="46"/>
    </row>
    <row r="766" spans="1:97" ht="15" customHeight="1" x14ac:dyDescent="0.2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  <c r="AG766" s="46"/>
      <c r="AH766" s="46"/>
      <c r="AI766" s="46"/>
      <c r="AJ766" s="46"/>
      <c r="AK766" s="46"/>
      <c r="AL766" s="46"/>
      <c r="AM766" s="46"/>
      <c r="AN766" s="46"/>
      <c r="AO766" s="46"/>
      <c r="AP766" s="46"/>
      <c r="AQ766" s="46"/>
      <c r="AR766" s="46"/>
      <c r="AS766" s="46"/>
      <c r="AT766" s="46"/>
      <c r="AU766" s="46"/>
      <c r="AV766" s="46"/>
      <c r="AW766" s="46"/>
      <c r="AX766" s="46"/>
      <c r="AY766" s="46"/>
      <c r="AZ766" s="46"/>
      <c r="BA766" s="46"/>
      <c r="BB766" s="46"/>
      <c r="BC766" s="46"/>
      <c r="BD766" s="46"/>
      <c r="BE766" s="46"/>
      <c r="BF766" s="46"/>
      <c r="BG766" s="46"/>
      <c r="BH766" s="46"/>
      <c r="BI766" s="46"/>
      <c r="BJ766" s="46"/>
      <c r="BK766" s="46"/>
      <c r="BL766" s="46"/>
      <c r="BM766" s="46"/>
      <c r="BN766" s="46"/>
      <c r="BO766" s="46"/>
      <c r="BP766" s="46"/>
      <c r="BQ766" s="46"/>
      <c r="BR766" s="46"/>
      <c r="BS766" s="46"/>
      <c r="BT766" s="46"/>
      <c r="BU766" s="46"/>
      <c r="BV766" s="46"/>
      <c r="BW766" s="46"/>
      <c r="BX766" s="46"/>
      <c r="BY766" s="46"/>
      <c r="BZ766" s="46"/>
      <c r="CA766" s="46"/>
      <c r="CB766" s="46"/>
      <c r="CC766" s="46"/>
      <c r="CD766" s="46"/>
      <c r="CE766" s="46"/>
      <c r="CF766" s="46"/>
      <c r="CG766" s="46"/>
      <c r="CH766" s="46"/>
      <c r="CI766" s="46"/>
      <c r="CJ766" s="46"/>
      <c r="CK766" s="46"/>
      <c r="CL766" s="46"/>
      <c r="CM766" s="46"/>
      <c r="CN766" s="46"/>
      <c r="CO766" s="46"/>
      <c r="CP766" s="46"/>
      <c r="CQ766" s="46"/>
      <c r="CR766" s="46"/>
      <c r="CS766" s="46"/>
    </row>
    <row r="767" spans="1:97" ht="15" customHeight="1" x14ac:dyDescent="0.25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  <c r="AG767" s="46"/>
      <c r="AH767" s="46"/>
      <c r="AI767" s="46"/>
      <c r="AJ767" s="46"/>
      <c r="AK767" s="46"/>
      <c r="AL767" s="46"/>
      <c r="AM767" s="46"/>
      <c r="AN767" s="46"/>
      <c r="AO767" s="46"/>
      <c r="AP767" s="46"/>
      <c r="AQ767" s="46"/>
      <c r="AR767" s="46"/>
      <c r="AS767" s="46"/>
      <c r="AT767" s="46"/>
      <c r="AU767" s="46"/>
      <c r="AV767" s="46"/>
      <c r="AW767" s="46"/>
      <c r="AX767" s="46"/>
      <c r="AY767" s="46"/>
      <c r="AZ767" s="46"/>
      <c r="BA767" s="46"/>
      <c r="BB767" s="46"/>
      <c r="BC767" s="46"/>
      <c r="BD767" s="46"/>
      <c r="BE767" s="46"/>
      <c r="BF767" s="46"/>
      <c r="BG767" s="46"/>
      <c r="BH767" s="46"/>
      <c r="BI767" s="46"/>
      <c r="BJ767" s="46"/>
      <c r="BK767" s="46"/>
      <c r="BL767" s="46"/>
      <c r="BM767" s="46"/>
      <c r="BN767" s="46"/>
      <c r="BO767" s="46"/>
      <c r="BP767" s="46"/>
      <c r="BQ767" s="46"/>
      <c r="BR767" s="46"/>
      <c r="BS767" s="46"/>
      <c r="BT767" s="46"/>
      <c r="BU767" s="46"/>
      <c r="BV767" s="46"/>
      <c r="BW767" s="46"/>
      <c r="BX767" s="46"/>
      <c r="BY767" s="46"/>
      <c r="BZ767" s="46"/>
      <c r="CA767" s="46"/>
      <c r="CB767" s="46"/>
      <c r="CC767" s="46"/>
      <c r="CD767" s="46"/>
      <c r="CE767" s="46"/>
      <c r="CF767" s="46"/>
      <c r="CG767" s="46"/>
      <c r="CH767" s="46"/>
      <c r="CI767" s="46"/>
      <c r="CJ767" s="46"/>
      <c r="CK767" s="46"/>
      <c r="CL767" s="46"/>
      <c r="CM767" s="46"/>
      <c r="CN767" s="46"/>
      <c r="CO767" s="46"/>
      <c r="CP767" s="46"/>
      <c r="CQ767" s="46"/>
      <c r="CR767" s="46"/>
      <c r="CS767" s="46"/>
    </row>
    <row r="768" spans="1:97" ht="15" customHeight="1" x14ac:dyDescent="0.25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  <c r="AG768" s="46"/>
      <c r="AH768" s="46"/>
      <c r="AI768" s="46"/>
      <c r="AJ768" s="46"/>
      <c r="AK768" s="46"/>
      <c r="AL768" s="46"/>
      <c r="AM768" s="46"/>
      <c r="AN768" s="46"/>
      <c r="AO768" s="46"/>
      <c r="AP768" s="46"/>
      <c r="AQ768" s="46"/>
      <c r="AR768" s="46"/>
      <c r="AS768" s="46"/>
      <c r="AT768" s="46"/>
      <c r="AU768" s="46"/>
      <c r="AV768" s="46"/>
      <c r="AW768" s="46"/>
      <c r="AX768" s="46"/>
      <c r="AY768" s="46"/>
      <c r="AZ768" s="46"/>
      <c r="BA768" s="46"/>
      <c r="BB768" s="46"/>
      <c r="BC768" s="46"/>
      <c r="BD768" s="46"/>
      <c r="BE768" s="46"/>
      <c r="BF768" s="46"/>
      <c r="BG768" s="46"/>
      <c r="BH768" s="46"/>
      <c r="BI768" s="46"/>
      <c r="BJ768" s="46"/>
      <c r="BK768" s="46"/>
      <c r="BL768" s="46"/>
      <c r="BM768" s="46"/>
      <c r="BN768" s="46"/>
      <c r="BO768" s="46"/>
      <c r="BP768" s="46"/>
      <c r="BQ768" s="46"/>
      <c r="BR768" s="46"/>
      <c r="BS768" s="46"/>
      <c r="BT768" s="46"/>
      <c r="BU768" s="46"/>
      <c r="BV768" s="46"/>
      <c r="BW768" s="46"/>
      <c r="BX768" s="46"/>
      <c r="BY768" s="46"/>
      <c r="BZ768" s="46"/>
      <c r="CA768" s="46"/>
      <c r="CB768" s="46"/>
      <c r="CC768" s="46"/>
      <c r="CD768" s="46"/>
      <c r="CE768" s="46"/>
      <c r="CF768" s="46"/>
      <c r="CG768" s="46"/>
      <c r="CH768" s="46"/>
      <c r="CI768" s="46"/>
      <c r="CJ768" s="46"/>
      <c r="CK768" s="46"/>
      <c r="CL768" s="46"/>
      <c r="CM768" s="46"/>
      <c r="CN768" s="46"/>
      <c r="CO768" s="46"/>
      <c r="CP768" s="46"/>
      <c r="CQ768" s="46"/>
      <c r="CR768" s="46"/>
      <c r="CS768" s="46"/>
    </row>
    <row r="769" spans="1:97" ht="15" customHeight="1" x14ac:dyDescent="0.25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  <c r="AG769" s="46"/>
      <c r="AH769" s="46"/>
      <c r="AI769" s="46"/>
      <c r="AJ769" s="46"/>
      <c r="AK769" s="46"/>
      <c r="AL769" s="46"/>
      <c r="AM769" s="46"/>
      <c r="AN769" s="46"/>
      <c r="AO769" s="46"/>
      <c r="AP769" s="46"/>
      <c r="AQ769" s="46"/>
      <c r="AR769" s="46"/>
      <c r="AS769" s="46"/>
      <c r="AT769" s="46"/>
      <c r="AU769" s="46"/>
      <c r="AV769" s="46"/>
      <c r="AW769" s="46"/>
      <c r="AX769" s="46"/>
      <c r="AY769" s="46"/>
      <c r="AZ769" s="46"/>
      <c r="BA769" s="46"/>
      <c r="BB769" s="46"/>
      <c r="BC769" s="46"/>
      <c r="BD769" s="46"/>
      <c r="BE769" s="46"/>
      <c r="BF769" s="46"/>
      <c r="BG769" s="46"/>
      <c r="BH769" s="46"/>
      <c r="BI769" s="46"/>
      <c r="BJ769" s="46"/>
      <c r="BK769" s="46"/>
      <c r="BL769" s="46"/>
      <c r="BM769" s="46"/>
      <c r="BN769" s="46"/>
      <c r="BO769" s="46"/>
      <c r="BP769" s="46"/>
      <c r="BQ769" s="46"/>
      <c r="BR769" s="46"/>
      <c r="BS769" s="46"/>
      <c r="BT769" s="46"/>
      <c r="BU769" s="46"/>
      <c r="BV769" s="46"/>
      <c r="BW769" s="46"/>
      <c r="BX769" s="46"/>
      <c r="BY769" s="46"/>
      <c r="BZ769" s="46"/>
      <c r="CA769" s="46"/>
      <c r="CB769" s="46"/>
      <c r="CC769" s="46"/>
      <c r="CD769" s="46"/>
      <c r="CE769" s="46"/>
      <c r="CF769" s="46"/>
      <c r="CG769" s="46"/>
      <c r="CH769" s="46"/>
      <c r="CI769" s="46"/>
      <c r="CJ769" s="46"/>
      <c r="CK769" s="46"/>
      <c r="CL769" s="46"/>
      <c r="CM769" s="46"/>
      <c r="CN769" s="46"/>
      <c r="CO769" s="46"/>
      <c r="CP769" s="46"/>
      <c r="CQ769" s="46"/>
      <c r="CR769" s="46"/>
      <c r="CS769" s="46"/>
    </row>
    <row r="770" spans="1:97" ht="15" customHeight="1" x14ac:dyDescent="0.25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  <c r="AG770" s="46"/>
      <c r="AH770" s="46"/>
      <c r="AI770" s="46"/>
      <c r="AJ770" s="46"/>
      <c r="AK770" s="46"/>
      <c r="AL770" s="46"/>
      <c r="AM770" s="46"/>
      <c r="AN770" s="46"/>
      <c r="AO770" s="46"/>
      <c r="AP770" s="46"/>
      <c r="AQ770" s="46"/>
      <c r="AR770" s="46"/>
      <c r="AS770" s="46"/>
      <c r="AT770" s="46"/>
      <c r="AU770" s="46"/>
      <c r="AV770" s="46"/>
      <c r="AW770" s="46"/>
      <c r="AX770" s="46"/>
      <c r="AY770" s="46"/>
      <c r="AZ770" s="46"/>
      <c r="BA770" s="46"/>
      <c r="BB770" s="46"/>
      <c r="BC770" s="46"/>
      <c r="BD770" s="46"/>
      <c r="BE770" s="46"/>
      <c r="BF770" s="46"/>
      <c r="BG770" s="46"/>
      <c r="BH770" s="46"/>
      <c r="BI770" s="46"/>
      <c r="BJ770" s="46"/>
      <c r="BK770" s="46"/>
      <c r="BL770" s="46"/>
      <c r="BM770" s="46"/>
      <c r="BN770" s="46"/>
      <c r="BO770" s="46"/>
      <c r="BP770" s="46"/>
      <c r="BQ770" s="46"/>
      <c r="BR770" s="46"/>
      <c r="BS770" s="46"/>
      <c r="BT770" s="46"/>
      <c r="BU770" s="46"/>
      <c r="BV770" s="46"/>
      <c r="BW770" s="46"/>
      <c r="BX770" s="46"/>
      <c r="BY770" s="46"/>
      <c r="BZ770" s="46"/>
      <c r="CA770" s="46"/>
      <c r="CB770" s="46"/>
      <c r="CC770" s="46"/>
      <c r="CD770" s="46"/>
      <c r="CE770" s="46"/>
      <c r="CF770" s="46"/>
      <c r="CG770" s="46"/>
      <c r="CH770" s="46"/>
      <c r="CI770" s="46"/>
      <c r="CJ770" s="46"/>
      <c r="CK770" s="46"/>
      <c r="CL770" s="46"/>
      <c r="CM770" s="46"/>
      <c r="CN770" s="46"/>
      <c r="CO770" s="46"/>
      <c r="CP770" s="46"/>
      <c r="CQ770" s="46"/>
      <c r="CR770" s="46"/>
      <c r="CS770" s="46"/>
    </row>
    <row r="771" spans="1:97" ht="15" customHeight="1" x14ac:dyDescent="0.25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  <c r="AG771" s="46"/>
      <c r="AH771" s="46"/>
      <c r="AI771" s="46"/>
      <c r="AJ771" s="46"/>
      <c r="AK771" s="46"/>
      <c r="AL771" s="46"/>
      <c r="AM771" s="46"/>
      <c r="AN771" s="46"/>
      <c r="AO771" s="46"/>
      <c r="AP771" s="46"/>
      <c r="AQ771" s="46"/>
      <c r="AR771" s="46"/>
      <c r="AS771" s="46"/>
      <c r="AT771" s="46"/>
      <c r="AU771" s="46"/>
      <c r="AV771" s="46"/>
      <c r="AW771" s="46"/>
      <c r="AX771" s="46"/>
      <c r="AY771" s="46"/>
      <c r="AZ771" s="46"/>
      <c r="BA771" s="46"/>
      <c r="BB771" s="46"/>
      <c r="BC771" s="46"/>
      <c r="BD771" s="46"/>
      <c r="BE771" s="46"/>
      <c r="BF771" s="46"/>
      <c r="BG771" s="46"/>
      <c r="BH771" s="46"/>
      <c r="BI771" s="46"/>
      <c r="BJ771" s="46"/>
      <c r="BK771" s="46"/>
      <c r="BL771" s="46"/>
      <c r="BM771" s="46"/>
      <c r="BN771" s="46"/>
      <c r="BO771" s="46"/>
      <c r="BP771" s="46"/>
      <c r="BQ771" s="46"/>
      <c r="BR771" s="46"/>
      <c r="BS771" s="46"/>
      <c r="BT771" s="46"/>
      <c r="BU771" s="46"/>
      <c r="BV771" s="46"/>
      <c r="BW771" s="46"/>
      <c r="BX771" s="46"/>
      <c r="BY771" s="46"/>
      <c r="BZ771" s="46"/>
      <c r="CA771" s="46"/>
      <c r="CB771" s="46"/>
      <c r="CC771" s="46"/>
      <c r="CD771" s="46"/>
      <c r="CE771" s="46"/>
      <c r="CF771" s="46"/>
      <c r="CG771" s="46"/>
      <c r="CH771" s="46"/>
      <c r="CI771" s="46"/>
      <c r="CJ771" s="46"/>
      <c r="CK771" s="46"/>
      <c r="CL771" s="46"/>
      <c r="CM771" s="46"/>
      <c r="CN771" s="46"/>
      <c r="CO771" s="46"/>
      <c r="CP771" s="46"/>
      <c r="CQ771" s="46"/>
      <c r="CR771" s="46"/>
      <c r="CS771" s="46"/>
    </row>
    <row r="772" spans="1:97" ht="15" customHeight="1" x14ac:dyDescent="0.25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  <c r="AG772" s="46"/>
      <c r="AH772" s="46"/>
      <c r="AI772" s="46"/>
      <c r="AJ772" s="46"/>
      <c r="AK772" s="46"/>
      <c r="AL772" s="46"/>
      <c r="AM772" s="46"/>
      <c r="AN772" s="46"/>
      <c r="AO772" s="46"/>
      <c r="AP772" s="46"/>
      <c r="AQ772" s="46"/>
      <c r="AR772" s="46"/>
      <c r="AS772" s="46"/>
      <c r="AT772" s="46"/>
      <c r="AU772" s="46"/>
      <c r="AV772" s="46"/>
      <c r="AW772" s="46"/>
      <c r="AX772" s="46"/>
      <c r="AY772" s="46"/>
      <c r="AZ772" s="46"/>
      <c r="BA772" s="46"/>
      <c r="BB772" s="46"/>
      <c r="BC772" s="46"/>
      <c r="BD772" s="46"/>
      <c r="BE772" s="46"/>
      <c r="BF772" s="46"/>
      <c r="BG772" s="46"/>
      <c r="BH772" s="46"/>
      <c r="BI772" s="46"/>
      <c r="BJ772" s="46"/>
      <c r="BK772" s="46"/>
      <c r="BL772" s="46"/>
      <c r="BM772" s="46"/>
      <c r="BN772" s="46"/>
      <c r="BO772" s="46"/>
      <c r="BP772" s="46"/>
      <c r="BQ772" s="46"/>
      <c r="BR772" s="46"/>
      <c r="BS772" s="46"/>
      <c r="BT772" s="46"/>
      <c r="BU772" s="46"/>
      <c r="BV772" s="46"/>
      <c r="BW772" s="46"/>
      <c r="BX772" s="46"/>
      <c r="BY772" s="46"/>
      <c r="BZ772" s="46"/>
      <c r="CA772" s="46"/>
      <c r="CB772" s="46"/>
      <c r="CC772" s="46"/>
      <c r="CD772" s="46"/>
      <c r="CE772" s="46"/>
      <c r="CF772" s="46"/>
      <c r="CG772" s="46"/>
      <c r="CH772" s="46"/>
      <c r="CI772" s="46"/>
      <c r="CJ772" s="46"/>
      <c r="CK772" s="46"/>
      <c r="CL772" s="46"/>
      <c r="CM772" s="46"/>
      <c r="CN772" s="46"/>
      <c r="CO772" s="46"/>
      <c r="CP772" s="46"/>
      <c r="CQ772" s="46"/>
      <c r="CR772" s="46"/>
      <c r="CS772" s="46"/>
    </row>
    <row r="773" spans="1:97" ht="15" customHeight="1" x14ac:dyDescent="0.25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  <c r="AG773" s="46"/>
      <c r="AH773" s="46"/>
      <c r="AI773" s="46"/>
      <c r="AJ773" s="46"/>
      <c r="AK773" s="46"/>
      <c r="AL773" s="46"/>
      <c r="AM773" s="46"/>
      <c r="AN773" s="46"/>
      <c r="AO773" s="46"/>
      <c r="AP773" s="46"/>
      <c r="AQ773" s="46"/>
      <c r="AR773" s="46"/>
      <c r="AS773" s="46"/>
      <c r="AT773" s="46"/>
      <c r="AU773" s="46"/>
      <c r="AV773" s="46"/>
      <c r="AW773" s="46"/>
      <c r="AX773" s="46"/>
      <c r="AY773" s="46"/>
      <c r="AZ773" s="46"/>
      <c r="BA773" s="46"/>
      <c r="BB773" s="46"/>
      <c r="BC773" s="46"/>
      <c r="BD773" s="46"/>
      <c r="BE773" s="46"/>
      <c r="BF773" s="46"/>
      <c r="BG773" s="46"/>
      <c r="BH773" s="46"/>
      <c r="BI773" s="46"/>
      <c r="BJ773" s="46"/>
      <c r="BK773" s="46"/>
      <c r="BL773" s="46"/>
      <c r="BM773" s="46"/>
      <c r="BN773" s="46"/>
      <c r="BO773" s="46"/>
      <c r="BP773" s="46"/>
      <c r="BQ773" s="46"/>
      <c r="BR773" s="46"/>
      <c r="BS773" s="46"/>
      <c r="BT773" s="46"/>
      <c r="BU773" s="46"/>
      <c r="BV773" s="46"/>
      <c r="BW773" s="46"/>
      <c r="BX773" s="46"/>
      <c r="BY773" s="46"/>
      <c r="BZ773" s="46"/>
      <c r="CA773" s="46"/>
      <c r="CB773" s="46"/>
      <c r="CC773" s="46"/>
      <c r="CD773" s="46"/>
      <c r="CE773" s="46"/>
      <c r="CF773" s="46"/>
      <c r="CG773" s="46"/>
      <c r="CH773" s="46"/>
      <c r="CI773" s="46"/>
      <c r="CJ773" s="46"/>
      <c r="CK773" s="46"/>
      <c r="CL773" s="46"/>
      <c r="CM773" s="46"/>
      <c r="CN773" s="46"/>
      <c r="CO773" s="46"/>
      <c r="CP773" s="46"/>
      <c r="CQ773" s="46"/>
      <c r="CR773" s="46"/>
      <c r="CS773" s="46"/>
    </row>
    <row r="774" spans="1:97" ht="15" customHeight="1" x14ac:dyDescent="0.25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  <c r="AG774" s="46"/>
      <c r="AH774" s="46"/>
      <c r="AI774" s="46"/>
      <c r="AJ774" s="46"/>
      <c r="AK774" s="46"/>
      <c r="AL774" s="46"/>
      <c r="AM774" s="46"/>
      <c r="AN774" s="46"/>
      <c r="AO774" s="46"/>
      <c r="AP774" s="46"/>
      <c r="AQ774" s="46"/>
      <c r="AR774" s="46"/>
      <c r="AS774" s="46"/>
      <c r="AT774" s="46"/>
      <c r="AU774" s="46"/>
      <c r="AV774" s="46"/>
      <c r="AW774" s="46"/>
      <c r="AX774" s="46"/>
      <c r="AY774" s="46"/>
      <c r="AZ774" s="46"/>
      <c r="BA774" s="46"/>
      <c r="BB774" s="46"/>
      <c r="BC774" s="46"/>
      <c r="BD774" s="46"/>
      <c r="BE774" s="46"/>
      <c r="BF774" s="46"/>
      <c r="BG774" s="46"/>
      <c r="BH774" s="46"/>
      <c r="BI774" s="46"/>
      <c r="BJ774" s="46"/>
      <c r="BK774" s="46"/>
      <c r="BL774" s="46"/>
      <c r="BM774" s="46"/>
      <c r="BN774" s="46"/>
      <c r="BO774" s="46"/>
      <c r="BP774" s="46"/>
      <c r="BQ774" s="46"/>
      <c r="BR774" s="46"/>
      <c r="BS774" s="46"/>
      <c r="BT774" s="46"/>
      <c r="BU774" s="46"/>
      <c r="BV774" s="46"/>
      <c r="BW774" s="46"/>
      <c r="BX774" s="46"/>
      <c r="BY774" s="46"/>
      <c r="BZ774" s="46"/>
      <c r="CA774" s="46"/>
      <c r="CB774" s="46"/>
      <c r="CC774" s="46"/>
      <c r="CD774" s="46"/>
      <c r="CE774" s="46"/>
      <c r="CF774" s="46"/>
      <c r="CG774" s="46"/>
      <c r="CH774" s="46"/>
      <c r="CI774" s="46"/>
      <c r="CJ774" s="46"/>
      <c r="CK774" s="46"/>
      <c r="CL774" s="46"/>
      <c r="CM774" s="46"/>
      <c r="CN774" s="46"/>
      <c r="CO774" s="46"/>
      <c r="CP774" s="46"/>
      <c r="CQ774" s="46"/>
      <c r="CR774" s="46"/>
      <c r="CS774" s="46"/>
    </row>
    <row r="775" spans="1:97" ht="15" customHeight="1" x14ac:dyDescent="0.25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  <c r="AG775" s="46"/>
      <c r="AH775" s="46"/>
      <c r="AI775" s="46"/>
      <c r="AJ775" s="46"/>
      <c r="AK775" s="46"/>
      <c r="AL775" s="46"/>
      <c r="AM775" s="46"/>
      <c r="AN775" s="46"/>
      <c r="AO775" s="46"/>
      <c r="AP775" s="46"/>
      <c r="AQ775" s="46"/>
      <c r="AR775" s="46"/>
      <c r="AS775" s="46"/>
      <c r="AT775" s="46"/>
      <c r="AU775" s="46"/>
      <c r="AV775" s="46"/>
      <c r="AW775" s="46"/>
      <c r="AX775" s="46"/>
      <c r="AY775" s="46"/>
      <c r="AZ775" s="46"/>
      <c r="BA775" s="46"/>
      <c r="BB775" s="46"/>
      <c r="BC775" s="46"/>
      <c r="BD775" s="46"/>
      <c r="BE775" s="46"/>
      <c r="BF775" s="46"/>
      <c r="BG775" s="46"/>
      <c r="BH775" s="46"/>
      <c r="BI775" s="46"/>
      <c r="BJ775" s="46"/>
      <c r="BK775" s="46"/>
      <c r="BL775" s="46"/>
      <c r="BM775" s="46"/>
      <c r="BN775" s="46"/>
      <c r="BO775" s="46"/>
      <c r="BP775" s="46"/>
      <c r="BQ775" s="46"/>
      <c r="BR775" s="46"/>
      <c r="BS775" s="46"/>
      <c r="BT775" s="46"/>
      <c r="BU775" s="46"/>
      <c r="BV775" s="46"/>
      <c r="BW775" s="46"/>
      <c r="BX775" s="46"/>
      <c r="BY775" s="46"/>
      <c r="BZ775" s="46"/>
      <c r="CA775" s="46"/>
      <c r="CB775" s="46"/>
      <c r="CC775" s="46"/>
      <c r="CD775" s="46"/>
      <c r="CE775" s="46"/>
      <c r="CF775" s="46"/>
      <c r="CG775" s="46"/>
      <c r="CH775" s="46"/>
      <c r="CI775" s="46"/>
      <c r="CJ775" s="46"/>
      <c r="CK775" s="46"/>
      <c r="CL775" s="46"/>
      <c r="CM775" s="46"/>
      <c r="CN775" s="46"/>
      <c r="CO775" s="46"/>
      <c r="CP775" s="46"/>
      <c r="CQ775" s="46"/>
      <c r="CR775" s="46"/>
      <c r="CS775" s="46"/>
    </row>
    <row r="776" spans="1:97" ht="15" customHeight="1" x14ac:dyDescent="0.25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  <c r="AG776" s="46"/>
      <c r="AH776" s="46"/>
      <c r="AI776" s="46"/>
      <c r="AJ776" s="46"/>
      <c r="AK776" s="46"/>
      <c r="AL776" s="46"/>
      <c r="AM776" s="46"/>
      <c r="AN776" s="46"/>
      <c r="AO776" s="46"/>
      <c r="AP776" s="46"/>
      <c r="AQ776" s="46"/>
      <c r="AR776" s="46"/>
      <c r="AS776" s="46"/>
      <c r="AT776" s="46"/>
      <c r="AU776" s="46"/>
      <c r="AV776" s="46"/>
      <c r="AW776" s="46"/>
      <c r="AX776" s="46"/>
      <c r="AY776" s="46"/>
      <c r="AZ776" s="46"/>
      <c r="BA776" s="46"/>
      <c r="BB776" s="46"/>
      <c r="BC776" s="46"/>
      <c r="BD776" s="46"/>
      <c r="BE776" s="46"/>
      <c r="BF776" s="46"/>
      <c r="BG776" s="46"/>
      <c r="BH776" s="46"/>
      <c r="BI776" s="46"/>
      <c r="BJ776" s="46"/>
      <c r="BK776" s="46"/>
      <c r="BL776" s="46"/>
      <c r="BM776" s="46"/>
      <c r="BN776" s="46"/>
      <c r="BO776" s="46"/>
      <c r="BP776" s="46"/>
      <c r="BQ776" s="46"/>
      <c r="BR776" s="46"/>
      <c r="BS776" s="46"/>
      <c r="BT776" s="46"/>
      <c r="BU776" s="46"/>
      <c r="BV776" s="46"/>
      <c r="BW776" s="46"/>
      <c r="BX776" s="46"/>
      <c r="BY776" s="46"/>
      <c r="BZ776" s="46"/>
      <c r="CA776" s="46"/>
      <c r="CB776" s="46"/>
      <c r="CC776" s="46"/>
      <c r="CD776" s="46"/>
      <c r="CE776" s="46"/>
      <c r="CF776" s="46"/>
      <c r="CG776" s="46"/>
      <c r="CH776" s="46"/>
      <c r="CI776" s="46"/>
      <c r="CJ776" s="46"/>
      <c r="CK776" s="46"/>
      <c r="CL776" s="46"/>
      <c r="CM776" s="46"/>
      <c r="CN776" s="46"/>
      <c r="CO776" s="46"/>
      <c r="CP776" s="46"/>
      <c r="CQ776" s="46"/>
      <c r="CR776" s="46"/>
      <c r="CS776" s="46"/>
    </row>
    <row r="777" spans="1:97" ht="15" customHeight="1" x14ac:dyDescent="0.25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  <c r="AG777" s="46"/>
      <c r="AH777" s="46"/>
      <c r="AI777" s="46"/>
      <c r="AJ777" s="46"/>
      <c r="AK777" s="46"/>
      <c r="AL777" s="46"/>
      <c r="AM777" s="46"/>
      <c r="AN777" s="46"/>
      <c r="AO777" s="46"/>
      <c r="AP777" s="46"/>
      <c r="AQ777" s="46"/>
      <c r="AR777" s="46"/>
      <c r="AS777" s="46"/>
      <c r="AT777" s="46"/>
      <c r="AU777" s="46"/>
      <c r="AV777" s="46"/>
      <c r="AW777" s="46"/>
      <c r="AX777" s="46"/>
      <c r="AY777" s="46"/>
      <c r="AZ777" s="46"/>
      <c r="BA777" s="46"/>
      <c r="BB777" s="46"/>
      <c r="BC777" s="46"/>
      <c r="BD777" s="46"/>
      <c r="BE777" s="46"/>
      <c r="BF777" s="46"/>
      <c r="BG777" s="46"/>
      <c r="BH777" s="46"/>
      <c r="BI777" s="46"/>
      <c r="BJ777" s="46"/>
      <c r="BK777" s="46"/>
      <c r="BL777" s="46"/>
      <c r="BM777" s="46"/>
      <c r="BN777" s="46"/>
      <c r="BO777" s="46"/>
      <c r="BP777" s="46"/>
      <c r="BQ777" s="46"/>
      <c r="BR777" s="46"/>
      <c r="BS777" s="46"/>
      <c r="BT777" s="46"/>
      <c r="BU777" s="46"/>
      <c r="BV777" s="46"/>
      <c r="BW777" s="46"/>
      <c r="BX777" s="46"/>
      <c r="BY777" s="46"/>
      <c r="BZ777" s="46"/>
      <c r="CA777" s="46"/>
      <c r="CB777" s="46"/>
      <c r="CC777" s="46"/>
      <c r="CD777" s="46"/>
      <c r="CE777" s="46"/>
      <c r="CF777" s="46"/>
      <c r="CG777" s="46"/>
      <c r="CH777" s="46"/>
      <c r="CI777" s="46"/>
      <c r="CJ777" s="46"/>
      <c r="CK777" s="46"/>
      <c r="CL777" s="46"/>
      <c r="CM777" s="46"/>
      <c r="CN777" s="46"/>
      <c r="CO777" s="46"/>
      <c r="CP777" s="46"/>
      <c r="CQ777" s="46"/>
      <c r="CR777" s="46"/>
      <c r="CS777" s="46"/>
    </row>
    <row r="778" spans="1:97" ht="15" customHeight="1" x14ac:dyDescent="0.25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  <c r="AG778" s="46"/>
      <c r="AH778" s="46"/>
      <c r="AI778" s="46"/>
      <c r="AJ778" s="46"/>
      <c r="AK778" s="46"/>
      <c r="AL778" s="46"/>
      <c r="AM778" s="46"/>
      <c r="AN778" s="46"/>
      <c r="AO778" s="46"/>
      <c r="AP778" s="46"/>
      <c r="AQ778" s="46"/>
      <c r="AR778" s="46"/>
      <c r="AS778" s="46"/>
      <c r="AT778" s="46"/>
      <c r="AU778" s="46"/>
      <c r="AV778" s="46"/>
      <c r="AW778" s="46"/>
      <c r="AX778" s="46"/>
      <c r="AY778" s="46"/>
      <c r="AZ778" s="46"/>
      <c r="BA778" s="46"/>
      <c r="BB778" s="46"/>
      <c r="BC778" s="46"/>
      <c r="BD778" s="46"/>
      <c r="BE778" s="46"/>
      <c r="BF778" s="46"/>
      <c r="BG778" s="46"/>
      <c r="BH778" s="46"/>
      <c r="BI778" s="46"/>
      <c r="BJ778" s="46"/>
      <c r="BK778" s="46"/>
      <c r="BL778" s="46"/>
      <c r="BM778" s="46"/>
      <c r="BN778" s="46"/>
      <c r="BO778" s="46"/>
      <c r="BP778" s="46"/>
      <c r="BQ778" s="46"/>
      <c r="BR778" s="46"/>
      <c r="BS778" s="46"/>
      <c r="BT778" s="46"/>
      <c r="BU778" s="46"/>
      <c r="BV778" s="46"/>
      <c r="BW778" s="46"/>
      <c r="BX778" s="46"/>
      <c r="BY778" s="46"/>
      <c r="BZ778" s="46"/>
      <c r="CA778" s="46"/>
      <c r="CB778" s="46"/>
      <c r="CC778" s="46"/>
      <c r="CD778" s="46"/>
      <c r="CE778" s="46"/>
      <c r="CF778" s="46"/>
      <c r="CG778" s="46"/>
      <c r="CH778" s="46"/>
      <c r="CI778" s="46"/>
      <c r="CJ778" s="46"/>
      <c r="CK778" s="46"/>
      <c r="CL778" s="46"/>
      <c r="CM778" s="46"/>
      <c r="CN778" s="46"/>
      <c r="CO778" s="46"/>
      <c r="CP778" s="46"/>
      <c r="CQ778" s="46"/>
      <c r="CR778" s="46"/>
      <c r="CS778" s="46"/>
    </row>
    <row r="779" spans="1:97" ht="15" customHeight="1" x14ac:dyDescent="0.25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6"/>
      <c r="AJ779" s="46"/>
      <c r="AK779" s="46"/>
      <c r="AL779" s="46"/>
      <c r="AM779" s="46"/>
      <c r="AN779" s="46"/>
      <c r="AO779" s="46"/>
      <c r="AP779" s="46"/>
      <c r="AQ779" s="46"/>
      <c r="AR779" s="46"/>
      <c r="AS779" s="46"/>
      <c r="AT779" s="46"/>
      <c r="AU779" s="46"/>
      <c r="AV779" s="46"/>
      <c r="AW779" s="46"/>
      <c r="AX779" s="46"/>
      <c r="AY779" s="46"/>
      <c r="AZ779" s="46"/>
      <c r="BA779" s="46"/>
      <c r="BB779" s="46"/>
      <c r="BC779" s="46"/>
      <c r="BD779" s="46"/>
      <c r="BE779" s="46"/>
      <c r="BF779" s="46"/>
      <c r="BG779" s="46"/>
      <c r="BH779" s="46"/>
      <c r="BI779" s="46"/>
      <c r="BJ779" s="46"/>
      <c r="BK779" s="46"/>
      <c r="BL779" s="46"/>
      <c r="BM779" s="46"/>
      <c r="BN779" s="46"/>
      <c r="BO779" s="46"/>
      <c r="BP779" s="46"/>
      <c r="BQ779" s="46"/>
      <c r="BR779" s="46"/>
      <c r="BS779" s="46"/>
      <c r="BT779" s="46"/>
      <c r="BU779" s="46"/>
      <c r="BV779" s="46"/>
      <c r="BW779" s="46"/>
      <c r="BX779" s="46"/>
      <c r="BY779" s="46"/>
      <c r="BZ779" s="46"/>
      <c r="CA779" s="46"/>
      <c r="CB779" s="46"/>
      <c r="CC779" s="46"/>
      <c r="CD779" s="46"/>
      <c r="CE779" s="46"/>
      <c r="CF779" s="46"/>
      <c r="CG779" s="46"/>
      <c r="CH779" s="46"/>
      <c r="CI779" s="46"/>
      <c r="CJ779" s="46"/>
      <c r="CK779" s="46"/>
      <c r="CL779" s="46"/>
      <c r="CM779" s="46"/>
      <c r="CN779" s="46"/>
      <c r="CO779" s="46"/>
      <c r="CP779" s="46"/>
      <c r="CQ779" s="46"/>
      <c r="CR779" s="46"/>
      <c r="CS779" s="46"/>
    </row>
    <row r="780" spans="1:97" ht="15" customHeight="1" x14ac:dyDescent="0.25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6"/>
      <c r="AJ780" s="46"/>
      <c r="AK780" s="46"/>
      <c r="AL780" s="46"/>
      <c r="AM780" s="46"/>
      <c r="AN780" s="46"/>
      <c r="AO780" s="46"/>
      <c r="AP780" s="46"/>
      <c r="AQ780" s="46"/>
      <c r="AR780" s="46"/>
      <c r="AS780" s="46"/>
      <c r="AT780" s="46"/>
      <c r="AU780" s="46"/>
      <c r="AV780" s="46"/>
      <c r="AW780" s="46"/>
      <c r="AX780" s="46"/>
      <c r="AY780" s="46"/>
      <c r="AZ780" s="46"/>
      <c r="BA780" s="46"/>
      <c r="BB780" s="46"/>
      <c r="BC780" s="46"/>
      <c r="BD780" s="46"/>
      <c r="BE780" s="46"/>
      <c r="BF780" s="46"/>
      <c r="BG780" s="46"/>
      <c r="BH780" s="46"/>
      <c r="BI780" s="46"/>
      <c r="BJ780" s="46"/>
      <c r="BK780" s="46"/>
      <c r="BL780" s="46"/>
      <c r="BM780" s="46"/>
      <c r="BN780" s="46"/>
      <c r="BO780" s="46"/>
      <c r="BP780" s="46"/>
      <c r="BQ780" s="46"/>
      <c r="BR780" s="46"/>
      <c r="BS780" s="46"/>
      <c r="BT780" s="46"/>
      <c r="BU780" s="46"/>
      <c r="BV780" s="46"/>
      <c r="BW780" s="46"/>
      <c r="BX780" s="46"/>
      <c r="BY780" s="46"/>
      <c r="BZ780" s="46"/>
      <c r="CA780" s="46"/>
      <c r="CB780" s="46"/>
      <c r="CC780" s="46"/>
      <c r="CD780" s="46"/>
      <c r="CE780" s="46"/>
      <c r="CF780" s="46"/>
      <c r="CG780" s="46"/>
      <c r="CH780" s="46"/>
      <c r="CI780" s="46"/>
      <c r="CJ780" s="46"/>
      <c r="CK780" s="46"/>
      <c r="CL780" s="46"/>
      <c r="CM780" s="46"/>
      <c r="CN780" s="46"/>
      <c r="CO780" s="46"/>
      <c r="CP780" s="46"/>
      <c r="CQ780" s="46"/>
      <c r="CR780" s="46"/>
      <c r="CS780" s="46"/>
    </row>
    <row r="781" spans="1:97" ht="15" customHeight="1" x14ac:dyDescent="0.25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6"/>
      <c r="AJ781" s="46"/>
      <c r="AK781" s="46"/>
      <c r="AL781" s="46"/>
      <c r="AM781" s="46"/>
      <c r="AN781" s="46"/>
      <c r="AO781" s="46"/>
      <c r="AP781" s="46"/>
      <c r="AQ781" s="46"/>
      <c r="AR781" s="46"/>
      <c r="AS781" s="46"/>
      <c r="AT781" s="46"/>
      <c r="AU781" s="46"/>
      <c r="AV781" s="46"/>
      <c r="AW781" s="46"/>
      <c r="AX781" s="46"/>
      <c r="AY781" s="46"/>
      <c r="AZ781" s="46"/>
      <c r="BA781" s="46"/>
      <c r="BB781" s="46"/>
      <c r="BC781" s="46"/>
      <c r="BD781" s="46"/>
      <c r="BE781" s="46"/>
      <c r="BF781" s="46"/>
      <c r="BG781" s="46"/>
      <c r="BH781" s="46"/>
      <c r="BI781" s="46"/>
      <c r="BJ781" s="46"/>
      <c r="BK781" s="46"/>
      <c r="BL781" s="46"/>
      <c r="BM781" s="46"/>
      <c r="BN781" s="46"/>
      <c r="BO781" s="46"/>
      <c r="BP781" s="46"/>
      <c r="BQ781" s="46"/>
      <c r="BR781" s="46"/>
      <c r="BS781" s="46"/>
      <c r="BT781" s="46"/>
      <c r="BU781" s="46"/>
      <c r="BV781" s="46"/>
      <c r="BW781" s="46"/>
      <c r="BX781" s="46"/>
      <c r="BY781" s="46"/>
      <c r="BZ781" s="46"/>
      <c r="CA781" s="46"/>
      <c r="CB781" s="46"/>
      <c r="CC781" s="46"/>
      <c r="CD781" s="46"/>
      <c r="CE781" s="46"/>
      <c r="CF781" s="46"/>
      <c r="CG781" s="46"/>
      <c r="CH781" s="46"/>
      <c r="CI781" s="46"/>
      <c r="CJ781" s="46"/>
      <c r="CK781" s="46"/>
      <c r="CL781" s="46"/>
      <c r="CM781" s="46"/>
      <c r="CN781" s="46"/>
      <c r="CO781" s="46"/>
      <c r="CP781" s="46"/>
      <c r="CQ781" s="46"/>
      <c r="CR781" s="46"/>
      <c r="CS781" s="46"/>
    </row>
    <row r="782" spans="1:97" ht="15" customHeight="1" x14ac:dyDescent="0.25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6"/>
      <c r="AJ782" s="46"/>
      <c r="AK782" s="46"/>
      <c r="AL782" s="46"/>
      <c r="AM782" s="46"/>
      <c r="AN782" s="46"/>
      <c r="AO782" s="46"/>
      <c r="AP782" s="46"/>
      <c r="AQ782" s="46"/>
      <c r="AR782" s="46"/>
      <c r="AS782" s="46"/>
      <c r="AT782" s="46"/>
      <c r="AU782" s="46"/>
      <c r="AV782" s="46"/>
      <c r="AW782" s="46"/>
      <c r="AX782" s="46"/>
      <c r="AY782" s="46"/>
      <c r="AZ782" s="46"/>
      <c r="BA782" s="46"/>
      <c r="BB782" s="46"/>
      <c r="BC782" s="46"/>
      <c r="BD782" s="46"/>
      <c r="BE782" s="46"/>
      <c r="BF782" s="46"/>
      <c r="BG782" s="46"/>
      <c r="BH782" s="46"/>
      <c r="BI782" s="46"/>
      <c r="BJ782" s="46"/>
      <c r="BK782" s="46"/>
      <c r="BL782" s="46"/>
      <c r="BM782" s="46"/>
      <c r="BN782" s="46"/>
      <c r="BO782" s="46"/>
      <c r="BP782" s="46"/>
      <c r="BQ782" s="46"/>
      <c r="BR782" s="46"/>
      <c r="BS782" s="46"/>
      <c r="BT782" s="46"/>
      <c r="BU782" s="46"/>
      <c r="BV782" s="46"/>
      <c r="BW782" s="46"/>
      <c r="BX782" s="46"/>
      <c r="BY782" s="46"/>
      <c r="BZ782" s="46"/>
      <c r="CA782" s="46"/>
      <c r="CB782" s="46"/>
      <c r="CC782" s="46"/>
      <c r="CD782" s="46"/>
      <c r="CE782" s="46"/>
      <c r="CF782" s="46"/>
      <c r="CG782" s="46"/>
      <c r="CH782" s="46"/>
      <c r="CI782" s="46"/>
      <c r="CJ782" s="46"/>
      <c r="CK782" s="46"/>
      <c r="CL782" s="46"/>
      <c r="CM782" s="46"/>
      <c r="CN782" s="46"/>
      <c r="CO782" s="46"/>
      <c r="CP782" s="46"/>
      <c r="CQ782" s="46"/>
      <c r="CR782" s="46"/>
      <c r="CS782" s="46"/>
    </row>
    <row r="783" spans="1:97" ht="15" customHeight="1" x14ac:dyDescent="0.25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6"/>
      <c r="AJ783" s="46"/>
      <c r="AK783" s="46"/>
      <c r="AL783" s="46"/>
      <c r="AM783" s="46"/>
      <c r="AN783" s="46"/>
      <c r="AO783" s="46"/>
      <c r="AP783" s="46"/>
      <c r="AQ783" s="46"/>
      <c r="AR783" s="46"/>
      <c r="AS783" s="46"/>
      <c r="AT783" s="46"/>
      <c r="AU783" s="46"/>
      <c r="AV783" s="46"/>
      <c r="AW783" s="46"/>
      <c r="AX783" s="46"/>
      <c r="AY783" s="46"/>
      <c r="AZ783" s="46"/>
      <c r="BA783" s="46"/>
      <c r="BB783" s="46"/>
      <c r="BC783" s="46"/>
      <c r="BD783" s="46"/>
      <c r="BE783" s="46"/>
      <c r="BF783" s="46"/>
      <c r="BG783" s="46"/>
      <c r="BH783" s="46"/>
      <c r="BI783" s="46"/>
      <c r="BJ783" s="46"/>
      <c r="BK783" s="46"/>
      <c r="BL783" s="46"/>
      <c r="BM783" s="46"/>
      <c r="BN783" s="46"/>
      <c r="BO783" s="46"/>
      <c r="BP783" s="46"/>
      <c r="BQ783" s="46"/>
      <c r="BR783" s="46"/>
      <c r="BS783" s="46"/>
      <c r="BT783" s="46"/>
      <c r="BU783" s="46"/>
      <c r="BV783" s="46"/>
      <c r="BW783" s="46"/>
      <c r="BX783" s="46"/>
      <c r="BY783" s="46"/>
      <c r="BZ783" s="46"/>
      <c r="CA783" s="46"/>
      <c r="CB783" s="46"/>
      <c r="CC783" s="46"/>
      <c r="CD783" s="46"/>
      <c r="CE783" s="46"/>
      <c r="CF783" s="46"/>
      <c r="CG783" s="46"/>
      <c r="CH783" s="46"/>
      <c r="CI783" s="46"/>
      <c r="CJ783" s="46"/>
      <c r="CK783" s="46"/>
      <c r="CL783" s="46"/>
      <c r="CM783" s="46"/>
      <c r="CN783" s="46"/>
      <c r="CO783" s="46"/>
      <c r="CP783" s="46"/>
      <c r="CQ783" s="46"/>
      <c r="CR783" s="46"/>
      <c r="CS783" s="46"/>
    </row>
    <row r="784" spans="1:97" ht="15" customHeight="1" x14ac:dyDescent="0.25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6"/>
      <c r="AJ784" s="46"/>
      <c r="AK784" s="46"/>
      <c r="AL784" s="46"/>
      <c r="AM784" s="46"/>
      <c r="AN784" s="46"/>
      <c r="AO784" s="46"/>
      <c r="AP784" s="46"/>
      <c r="AQ784" s="46"/>
      <c r="AR784" s="46"/>
      <c r="AS784" s="46"/>
      <c r="AT784" s="46"/>
      <c r="AU784" s="46"/>
      <c r="AV784" s="46"/>
      <c r="AW784" s="46"/>
      <c r="AX784" s="46"/>
      <c r="AY784" s="46"/>
      <c r="AZ784" s="46"/>
      <c r="BA784" s="46"/>
      <c r="BB784" s="46"/>
      <c r="BC784" s="46"/>
      <c r="BD784" s="46"/>
      <c r="BE784" s="46"/>
      <c r="BF784" s="46"/>
      <c r="BG784" s="46"/>
      <c r="BH784" s="46"/>
      <c r="BI784" s="46"/>
      <c r="BJ784" s="46"/>
      <c r="BK784" s="46"/>
      <c r="BL784" s="46"/>
      <c r="BM784" s="46"/>
      <c r="BN784" s="46"/>
      <c r="BO784" s="46"/>
      <c r="BP784" s="46"/>
      <c r="BQ784" s="46"/>
      <c r="BR784" s="46"/>
      <c r="BS784" s="46"/>
      <c r="BT784" s="46"/>
      <c r="BU784" s="46"/>
      <c r="BV784" s="46"/>
      <c r="BW784" s="46"/>
      <c r="BX784" s="46"/>
      <c r="BY784" s="46"/>
      <c r="BZ784" s="46"/>
      <c r="CA784" s="46"/>
      <c r="CB784" s="46"/>
      <c r="CC784" s="46"/>
      <c r="CD784" s="46"/>
      <c r="CE784" s="46"/>
      <c r="CF784" s="46"/>
      <c r="CG784" s="46"/>
      <c r="CH784" s="46"/>
      <c r="CI784" s="46"/>
      <c r="CJ784" s="46"/>
      <c r="CK784" s="46"/>
      <c r="CL784" s="46"/>
      <c r="CM784" s="46"/>
      <c r="CN784" s="46"/>
      <c r="CO784" s="46"/>
      <c r="CP784" s="46"/>
      <c r="CQ784" s="46"/>
      <c r="CR784" s="46"/>
      <c r="CS784" s="46"/>
    </row>
    <row r="785" spans="1:97" ht="15" customHeight="1" x14ac:dyDescent="0.25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6"/>
      <c r="AJ785" s="46"/>
      <c r="AK785" s="46"/>
      <c r="AL785" s="46"/>
      <c r="AM785" s="46"/>
      <c r="AN785" s="46"/>
      <c r="AO785" s="46"/>
      <c r="AP785" s="46"/>
      <c r="AQ785" s="46"/>
      <c r="AR785" s="46"/>
      <c r="AS785" s="46"/>
      <c r="AT785" s="46"/>
      <c r="AU785" s="46"/>
      <c r="AV785" s="46"/>
      <c r="AW785" s="46"/>
      <c r="AX785" s="46"/>
      <c r="AY785" s="46"/>
      <c r="AZ785" s="46"/>
      <c r="BA785" s="46"/>
      <c r="BB785" s="46"/>
      <c r="BC785" s="46"/>
      <c r="BD785" s="46"/>
      <c r="BE785" s="46"/>
      <c r="BF785" s="46"/>
      <c r="BG785" s="46"/>
      <c r="BH785" s="46"/>
      <c r="BI785" s="46"/>
      <c r="BJ785" s="46"/>
      <c r="BK785" s="46"/>
      <c r="BL785" s="46"/>
      <c r="BM785" s="46"/>
      <c r="BN785" s="46"/>
      <c r="BO785" s="46"/>
      <c r="BP785" s="46"/>
      <c r="BQ785" s="46"/>
      <c r="BR785" s="46"/>
      <c r="BS785" s="46"/>
      <c r="BT785" s="46"/>
      <c r="BU785" s="46"/>
      <c r="BV785" s="46"/>
      <c r="BW785" s="46"/>
      <c r="BX785" s="46"/>
      <c r="BY785" s="46"/>
      <c r="BZ785" s="46"/>
      <c r="CA785" s="46"/>
      <c r="CB785" s="46"/>
      <c r="CC785" s="46"/>
      <c r="CD785" s="46"/>
      <c r="CE785" s="46"/>
      <c r="CF785" s="46"/>
      <c r="CG785" s="46"/>
      <c r="CH785" s="46"/>
      <c r="CI785" s="46"/>
      <c r="CJ785" s="46"/>
      <c r="CK785" s="46"/>
      <c r="CL785" s="46"/>
      <c r="CM785" s="46"/>
      <c r="CN785" s="46"/>
      <c r="CO785" s="46"/>
      <c r="CP785" s="46"/>
      <c r="CQ785" s="46"/>
      <c r="CR785" s="46"/>
      <c r="CS785" s="46"/>
    </row>
    <row r="786" spans="1:97" ht="15" customHeight="1" x14ac:dyDescent="0.25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6"/>
      <c r="AJ786" s="46"/>
      <c r="AK786" s="46"/>
      <c r="AL786" s="46"/>
      <c r="AM786" s="46"/>
      <c r="AN786" s="46"/>
      <c r="AO786" s="46"/>
      <c r="AP786" s="46"/>
      <c r="AQ786" s="46"/>
      <c r="AR786" s="46"/>
      <c r="AS786" s="46"/>
      <c r="AT786" s="46"/>
      <c r="AU786" s="46"/>
      <c r="AV786" s="46"/>
      <c r="AW786" s="46"/>
      <c r="AX786" s="46"/>
      <c r="AY786" s="46"/>
      <c r="AZ786" s="46"/>
      <c r="BA786" s="46"/>
      <c r="BB786" s="46"/>
      <c r="BC786" s="46"/>
      <c r="BD786" s="46"/>
      <c r="BE786" s="46"/>
      <c r="BF786" s="46"/>
      <c r="BG786" s="46"/>
      <c r="BH786" s="46"/>
      <c r="BI786" s="46"/>
      <c r="BJ786" s="46"/>
      <c r="BK786" s="46"/>
      <c r="BL786" s="46"/>
      <c r="BM786" s="46"/>
      <c r="BN786" s="46"/>
      <c r="BO786" s="46"/>
      <c r="BP786" s="46"/>
      <c r="BQ786" s="46"/>
      <c r="BR786" s="46"/>
      <c r="BS786" s="46"/>
      <c r="BT786" s="46"/>
      <c r="BU786" s="46"/>
      <c r="BV786" s="46"/>
      <c r="BW786" s="46"/>
      <c r="BX786" s="46"/>
      <c r="BY786" s="46"/>
      <c r="BZ786" s="46"/>
      <c r="CA786" s="46"/>
      <c r="CB786" s="46"/>
      <c r="CC786" s="46"/>
      <c r="CD786" s="46"/>
      <c r="CE786" s="46"/>
      <c r="CF786" s="46"/>
      <c r="CG786" s="46"/>
      <c r="CH786" s="46"/>
      <c r="CI786" s="46"/>
      <c r="CJ786" s="46"/>
      <c r="CK786" s="46"/>
      <c r="CL786" s="46"/>
      <c r="CM786" s="46"/>
      <c r="CN786" s="46"/>
      <c r="CO786" s="46"/>
      <c r="CP786" s="46"/>
      <c r="CQ786" s="46"/>
      <c r="CR786" s="46"/>
      <c r="CS786" s="46"/>
    </row>
    <row r="787" spans="1:97" ht="15" customHeight="1" x14ac:dyDescent="0.25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6"/>
      <c r="AJ787" s="46"/>
      <c r="AK787" s="46"/>
      <c r="AL787" s="46"/>
      <c r="AM787" s="46"/>
      <c r="AN787" s="46"/>
      <c r="AO787" s="46"/>
      <c r="AP787" s="46"/>
      <c r="AQ787" s="46"/>
      <c r="AR787" s="46"/>
      <c r="AS787" s="46"/>
      <c r="AT787" s="46"/>
      <c r="AU787" s="46"/>
      <c r="AV787" s="46"/>
      <c r="AW787" s="46"/>
      <c r="AX787" s="46"/>
      <c r="AY787" s="46"/>
      <c r="AZ787" s="46"/>
      <c r="BA787" s="46"/>
      <c r="BB787" s="46"/>
      <c r="BC787" s="46"/>
      <c r="BD787" s="46"/>
      <c r="BE787" s="46"/>
      <c r="BF787" s="46"/>
      <c r="BG787" s="46"/>
      <c r="BH787" s="46"/>
      <c r="BI787" s="46"/>
      <c r="BJ787" s="46"/>
      <c r="BK787" s="46"/>
      <c r="BL787" s="46"/>
      <c r="BM787" s="46"/>
      <c r="BN787" s="46"/>
      <c r="BO787" s="46"/>
      <c r="BP787" s="46"/>
      <c r="BQ787" s="46"/>
      <c r="BR787" s="46"/>
      <c r="BS787" s="46"/>
      <c r="BT787" s="46"/>
      <c r="BU787" s="46"/>
      <c r="BV787" s="46"/>
      <c r="BW787" s="46"/>
      <c r="BX787" s="46"/>
      <c r="BY787" s="46"/>
      <c r="BZ787" s="46"/>
      <c r="CA787" s="46"/>
      <c r="CB787" s="46"/>
      <c r="CC787" s="46"/>
      <c r="CD787" s="46"/>
      <c r="CE787" s="46"/>
      <c r="CF787" s="46"/>
      <c r="CG787" s="46"/>
      <c r="CH787" s="46"/>
      <c r="CI787" s="46"/>
      <c r="CJ787" s="46"/>
      <c r="CK787" s="46"/>
      <c r="CL787" s="46"/>
      <c r="CM787" s="46"/>
      <c r="CN787" s="46"/>
      <c r="CO787" s="46"/>
      <c r="CP787" s="46"/>
      <c r="CQ787" s="46"/>
      <c r="CR787" s="46"/>
      <c r="CS787" s="46"/>
    </row>
    <row r="788" spans="1:97" ht="15" customHeight="1" x14ac:dyDescent="0.25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6"/>
      <c r="AJ788" s="46"/>
      <c r="AK788" s="46"/>
      <c r="AL788" s="46"/>
      <c r="AM788" s="46"/>
      <c r="AN788" s="46"/>
      <c r="AO788" s="46"/>
      <c r="AP788" s="46"/>
      <c r="AQ788" s="46"/>
      <c r="AR788" s="46"/>
      <c r="AS788" s="46"/>
      <c r="AT788" s="46"/>
      <c r="AU788" s="46"/>
      <c r="AV788" s="46"/>
      <c r="AW788" s="46"/>
      <c r="AX788" s="46"/>
      <c r="AY788" s="46"/>
      <c r="AZ788" s="46"/>
      <c r="BA788" s="46"/>
      <c r="BB788" s="46"/>
      <c r="BC788" s="46"/>
      <c r="BD788" s="46"/>
      <c r="BE788" s="46"/>
      <c r="BF788" s="46"/>
      <c r="BG788" s="46"/>
      <c r="BH788" s="46"/>
      <c r="BI788" s="46"/>
      <c r="BJ788" s="46"/>
      <c r="BK788" s="46"/>
      <c r="BL788" s="46"/>
      <c r="BM788" s="46"/>
      <c r="BN788" s="46"/>
      <c r="BO788" s="46"/>
      <c r="BP788" s="46"/>
      <c r="BQ788" s="46"/>
      <c r="BR788" s="46"/>
      <c r="BS788" s="46"/>
      <c r="BT788" s="46"/>
      <c r="BU788" s="46"/>
      <c r="BV788" s="46"/>
      <c r="BW788" s="46"/>
      <c r="BX788" s="46"/>
      <c r="BY788" s="46"/>
      <c r="BZ788" s="46"/>
      <c r="CA788" s="46"/>
      <c r="CB788" s="46"/>
      <c r="CC788" s="46"/>
      <c r="CD788" s="46"/>
      <c r="CE788" s="46"/>
      <c r="CF788" s="46"/>
      <c r="CG788" s="46"/>
      <c r="CH788" s="46"/>
      <c r="CI788" s="46"/>
      <c r="CJ788" s="46"/>
      <c r="CK788" s="46"/>
      <c r="CL788" s="46"/>
      <c r="CM788" s="46"/>
      <c r="CN788" s="46"/>
      <c r="CO788" s="46"/>
      <c r="CP788" s="46"/>
      <c r="CQ788" s="46"/>
      <c r="CR788" s="46"/>
      <c r="CS788" s="46"/>
    </row>
    <row r="789" spans="1:97" ht="15" customHeight="1" x14ac:dyDescent="0.25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6"/>
      <c r="AJ789" s="46"/>
      <c r="AK789" s="46"/>
      <c r="AL789" s="46"/>
      <c r="AM789" s="46"/>
      <c r="AN789" s="46"/>
      <c r="AO789" s="46"/>
      <c r="AP789" s="46"/>
      <c r="AQ789" s="46"/>
      <c r="AR789" s="46"/>
      <c r="AS789" s="46"/>
      <c r="AT789" s="46"/>
      <c r="AU789" s="46"/>
      <c r="AV789" s="46"/>
      <c r="AW789" s="46"/>
      <c r="AX789" s="46"/>
      <c r="AY789" s="46"/>
      <c r="AZ789" s="46"/>
      <c r="BA789" s="46"/>
      <c r="BB789" s="46"/>
      <c r="BC789" s="46"/>
      <c r="BD789" s="46"/>
      <c r="BE789" s="46"/>
      <c r="BF789" s="46"/>
      <c r="BG789" s="46"/>
      <c r="BH789" s="46"/>
      <c r="BI789" s="46"/>
      <c r="BJ789" s="46"/>
      <c r="BK789" s="46"/>
      <c r="BL789" s="46"/>
      <c r="BM789" s="46"/>
      <c r="BN789" s="46"/>
      <c r="BO789" s="46"/>
      <c r="BP789" s="46"/>
      <c r="BQ789" s="46"/>
      <c r="BR789" s="46"/>
      <c r="BS789" s="46"/>
      <c r="BT789" s="46"/>
      <c r="BU789" s="46"/>
      <c r="BV789" s="46"/>
      <c r="BW789" s="46"/>
      <c r="BX789" s="46"/>
      <c r="BY789" s="46"/>
      <c r="BZ789" s="46"/>
      <c r="CA789" s="46"/>
      <c r="CB789" s="46"/>
      <c r="CC789" s="46"/>
      <c r="CD789" s="46"/>
      <c r="CE789" s="46"/>
      <c r="CF789" s="46"/>
      <c r="CG789" s="46"/>
      <c r="CH789" s="46"/>
      <c r="CI789" s="46"/>
      <c r="CJ789" s="46"/>
      <c r="CK789" s="46"/>
      <c r="CL789" s="46"/>
      <c r="CM789" s="46"/>
      <c r="CN789" s="46"/>
      <c r="CO789" s="46"/>
      <c r="CP789" s="46"/>
      <c r="CQ789" s="46"/>
      <c r="CR789" s="46"/>
      <c r="CS789" s="46"/>
    </row>
    <row r="790" spans="1:97" ht="15" customHeight="1" x14ac:dyDescent="0.25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6"/>
      <c r="AJ790" s="46"/>
      <c r="AK790" s="46"/>
      <c r="AL790" s="46"/>
      <c r="AM790" s="46"/>
      <c r="AN790" s="46"/>
      <c r="AO790" s="46"/>
      <c r="AP790" s="46"/>
      <c r="AQ790" s="46"/>
      <c r="AR790" s="46"/>
      <c r="AS790" s="46"/>
      <c r="AT790" s="46"/>
      <c r="AU790" s="46"/>
      <c r="AV790" s="46"/>
      <c r="AW790" s="46"/>
      <c r="AX790" s="46"/>
      <c r="AY790" s="46"/>
      <c r="AZ790" s="46"/>
      <c r="BA790" s="46"/>
      <c r="BB790" s="46"/>
      <c r="BC790" s="46"/>
      <c r="BD790" s="46"/>
      <c r="BE790" s="46"/>
      <c r="BF790" s="46"/>
      <c r="BG790" s="46"/>
      <c r="BH790" s="46"/>
      <c r="BI790" s="46"/>
      <c r="BJ790" s="46"/>
      <c r="BK790" s="46"/>
      <c r="BL790" s="46"/>
      <c r="BM790" s="46"/>
      <c r="BN790" s="46"/>
      <c r="BO790" s="46"/>
      <c r="BP790" s="46"/>
      <c r="BQ790" s="46"/>
      <c r="BR790" s="46"/>
      <c r="BS790" s="46"/>
      <c r="BT790" s="46"/>
      <c r="BU790" s="46"/>
      <c r="BV790" s="46"/>
      <c r="BW790" s="46"/>
      <c r="BX790" s="46"/>
      <c r="BY790" s="46"/>
      <c r="BZ790" s="46"/>
      <c r="CA790" s="46"/>
      <c r="CB790" s="46"/>
      <c r="CC790" s="46"/>
      <c r="CD790" s="46"/>
      <c r="CE790" s="46"/>
      <c r="CF790" s="46"/>
      <c r="CG790" s="46"/>
      <c r="CH790" s="46"/>
      <c r="CI790" s="46"/>
      <c r="CJ790" s="46"/>
      <c r="CK790" s="46"/>
      <c r="CL790" s="46"/>
      <c r="CM790" s="46"/>
      <c r="CN790" s="46"/>
      <c r="CO790" s="46"/>
      <c r="CP790" s="46"/>
      <c r="CQ790" s="46"/>
      <c r="CR790" s="46"/>
      <c r="CS790" s="46"/>
    </row>
    <row r="791" spans="1:97" ht="15" customHeight="1" x14ac:dyDescent="0.25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J791" s="46"/>
      <c r="AK791" s="46"/>
      <c r="AL791" s="46"/>
      <c r="AM791" s="46"/>
      <c r="AN791" s="46"/>
      <c r="AO791" s="46"/>
      <c r="AP791" s="46"/>
      <c r="AQ791" s="46"/>
      <c r="AR791" s="46"/>
      <c r="AS791" s="46"/>
      <c r="AT791" s="46"/>
      <c r="AU791" s="46"/>
      <c r="AV791" s="46"/>
      <c r="AW791" s="46"/>
      <c r="AX791" s="46"/>
      <c r="AY791" s="46"/>
      <c r="AZ791" s="46"/>
      <c r="BA791" s="46"/>
      <c r="BB791" s="46"/>
      <c r="BC791" s="46"/>
      <c r="BD791" s="46"/>
      <c r="BE791" s="46"/>
      <c r="BF791" s="46"/>
      <c r="BG791" s="46"/>
      <c r="BH791" s="46"/>
      <c r="BI791" s="46"/>
      <c r="BJ791" s="46"/>
      <c r="BK791" s="46"/>
      <c r="BL791" s="46"/>
      <c r="BM791" s="46"/>
      <c r="BN791" s="46"/>
      <c r="BO791" s="46"/>
      <c r="BP791" s="46"/>
      <c r="BQ791" s="46"/>
      <c r="BR791" s="46"/>
      <c r="BS791" s="46"/>
      <c r="BT791" s="46"/>
      <c r="BU791" s="46"/>
      <c r="BV791" s="46"/>
      <c r="BW791" s="46"/>
      <c r="BX791" s="46"/>
      <c r="BY791" s="46"/>
      <c r="BZ791" s="46"/>
      <c r="CA791" s="46"/>
      <c r="CB791" s="46"/>
      <c r="CC791" s="46"/>
      <c r="CD791" s="46"/>
      <c r="CE791" s="46"/>
      <c r="CF791" s="46"/>
      <c r="CG791" s="46"/>
      <c r="CH791" s="46"/>
      <c r="CI791" s="46"/>
      <c r="CJ791" s="46"/>
      <c r="CK791" s="46"/>
      <c r="CL791" s="46"/>
      <c r="CM791" s="46"/>
      <c r="CN791" s="46"/>
      <c r="CO791" s="46"/>
      <c r="CP791" s="46"/>
      <c r="CQ791" s="46"/>
      <c r="CR791" s="46"/>
      <c r="CS791" s="46"/>
    </row>
    <row r="792" spans="1:97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6"/>
      <c r="AJ792" s="46"/>
      <c r="AK792" s="46"/>
      <c r="AL792" s="46"/>
      <c r="AM792" s="46"/>
      <c r="AN792" s="46"/>
      <c r="AO792" s="46"/>
      <c r="AP792" s="46"/>
      <c r="AQ792" s="46"/>
      <c r="AR792" s="46"/>
      <c r="AS792" s="46"/>
      <c r="AT792" s="46"/>
      <c r="AU792" s="46"/>
      <c r="AV792" s="46"/>
      <c r="AW792" s="46"/>
      <c r="AX792" s="46"/>
      <c r="AY792" s="46"/>
      <c r="AZ792" s="46"/>
      <c r="BA792" s="46"/>
      <c r="BB792" s="46"/>
      <c r="BC792" s="46"/>
      <c r="BD792" s="46"/>
      <c r="BE792" s="46"/>
      <c r="BF792" s="46"/>
      <c r="BG792" s="46"/>
      <c r="BH792" s="46"/>
      <c r="BI792" s="46"/>
      <c r="BJ792" s="46"/>
      <c r="BK792" s="46"/>
      <c r="BL792" s="46"/>
      <c r="BM792" s="46"/>
      <c r="BN792" s="46"/>
      <c r="BO792" s="46"/>
      <c r="BP792" s="46"/>
      <c r="BQ792" s="46"/>
      <c r="BR792" s="46"/>
      <c r="BS792" s="46"/>
      <c r="BT792" s="46"/>
      <c r="BU792" s="46"/>
      <c r="BV792" s="46"/>
      <c r="BW792" s="46"/>
      <c r="BX792" s="46"/>
      <c r="BY792" s="46"/>
      <c r="BZ792" s="46"/>
      <c r="CA792" s="46"/>
      <c r="CB792" s="46"/>
      <c r="CC792" s="46"/>
      <c r="CD792" s="46"/>
      <c r="CE792" s="46"/>
      <c r="CF792" s="46"/>
      <c r="CG792" s="46"/>
      <c r="CH792" s="46"/>
      <c r="CI792" s="46"/>
      <c r="CJ792" s="46"/>
      <c r="CK792" s="46"/>
      <c r="CL792" s="46"/>
      <c r="CM792" s="46"/>
      <c r="CN792" s="46"/>
      <c r="CO792" s="46"/>
      <c r="CP792" s="46"/>
      <c r="CQ792" s="46"/>
      <c r="CR792" s="46"/>
      <c r="CS792" s="46"/>
    </row>
    <row r="793" spans="1:97" ht="15" customHeight="1" x14ac:dyDescent="0.25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J793" s="46"/>
      <c r="AK793" s="46"/>
      <c r="AL793" s="46"/>
      <c r="AM793" s="46"/>
      <c r="AN793" s="46"/>
      <c r="AO793" s="46"/>
      <c r="AP793" s="46"/>
      <c r="AQ793" s="46"/>
      <c r="AR793" s="46"/>
      <c r="AS793" s="46"/>
      <c r="AT793" s="46"/>
      <c r="AU793" s="46"/>
      <c r="AV793" s="46"/>
      <c r="AW793" s="46"/>
      <c r="AX793" s="46"/>
      <c r="AY793" s="46"/>
      <c r="AZ793" s="46"/>
      <c r="BA793" s="46"/>
      <c r="BB793" s="46"/>
      <c r="BC793" s="46"/>
      <c r="BD793" s="46"/>
      <c r="BE793" s="46"/>
      <c r="BF793" s="46"/>
      <c r="BG793" s="46"/>
      <c r="BH793" s="46"/>
      <c r="BI793" s="46"/>
      <c r="BJ793" s="46"/>
      <c r="BK793" s="46"/>
      <c r="BL793" s="46"/>
      <c r="BM793" s="46"/>
      <c r="BN793" s="46"/>
      <c r="BO793" s="46"/>
      <c r="BP793" s="46"/>
      <c r="BQ793" s="46"/>
      <c r="BR793" s="46"/>
      <c r="BS793" s="46"/>
      <c r="BT793" s="46"/>
      <c r="BU793" s="46"/>
      <c r="BV793" s="46"/>
      <c r="BW793" s="46"/>
      <c r="BX793" s="46"/>
      <c r="BY793" s="46"/>
      <c r="BZ793" s="46"/>
      <c r="CA793" s="46"/>
      <c r="CB793" s="46"/>
      <c r="CC793" s="46"/>
      <c r="CD793" s="46"/>
      <c r="CE793" s="46"/>
      <c r="CF793" s="46"/>
      <c r="CG793" s="46"/>
      <c r="CH793" s="46"/>
      <c r="CI793" s="46"/>
      <c r="CJ793" s="46"/>
      <c r="CK793" s="46"/>
      <c r="CL793" s="46"/>
      <c r="CM793" s="46"/>
      <c r="CN793" s="46"/>
      <c r="CO793" s="46"/>
      <c r="CP793" s="46"/>
      <c r="CQ793" s="46"/>
      <c r="CR793" s="46"/>
      <c r="CS793" s="46"/>
    </row>
    <row r="794" spans="1:97" ht="15" customHeight="1" x14ac:dyDescent="0.25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6"/>
      <c r="AJ794" s="46"/>
      <c r="AK794" s="46"/>
      <c r="AL794" s="46"/>
      <c r="AM794" s="46"/>
      <c r="AN794" s="46"/>
      <c r="AO794" s="46"/>
      <c r="AP794" s="46"/>
      <c r="AQ794" s="46"/>
      <c r="AR794" s="46"/>
      <c r="AS794" s="46"/>
      <c r="AT794" s="46"/>
      <c r="AU794" s="46"/>
      <c r="AV794" s="46"/>
      <c r="AW794" s="46"/>
      <c r="AX794" s="46"/>
      <c r="AY794" s="46"/>
      <c r="AZ794" s="46"/>
      <c r="BA794" s="46"/>
      <c r="BB794" s="46"/>
      <c r="BC794" s="46"/>
      <c r="BD794" s="46"/>
      <c r="BE794" s="46"/>
      <c r="BF794" s="46"/>
      <c r="BG794" s="46"/>
      <c r="BH794" s="46"/>
      <c r="BI794" s="46"/>
      <c r="BJ794" s="46"/>
      <c r="BK794" s="46"/>
      <c r="BL794" s="46"/>
      <c r="BM794" s="46"/>
      <c r="BN794" s="46"/>
      <c r="BO794" s="46"/>
      <c r="BP794" s="46"/>
      <c r="BQ794" s="46"/>
      <c r="BR794" s="46"/>
      <c r="BS794" s="46"/>
      <c r="BT794" s="46"/>
      <c r="BU794" s="46"/>
      <c r="BV794" s="46"/>
      <c r="BW794" s="46"/>
      <c r="BX794" s="46"/>
      <c r="BY794" s="46"/>
      <c r="BZ794" s="46"/>
      <c r="CA794" s="46"/>
      <c r="CB794" s="46"/>
      <c r="CC794" s="46"/>
      <c r="CD794" s="46"/>
      <c r="CE794" s="46"/>
      <c r="CF794" s="46"/>
      <c r="CG794" s="46"/>
      <c r="CH794" s="46"/>
      <c r="CI794" s="46"/>
      <c r="CJ794" s="46"/>
      <c r="CK794" s="46"/>
      <c r="CL794" s="46"/>
      <c r="CM794" s="46"/>
      <c r="CN794" s="46"/>
      <c r="CO794" s="46"/>
      <c r="CP794" s="46"/>
      <c r="CQ794" s="46"/>
      <c r="CR794" s="46"/>
      <c r="CS794" s="46"/>
    </row>
    <row r="795" spans="1:97" ht="15" customHeight="1" x14ac:dyDescent="0.25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6"/>
      <c r="AJ795" s="46"/>
      <c r="AK795" s="46"/>
      <c r="AL795" s="46"/>
      <c r="AM795" s="46"/>
      <c r="AN795" s="46"/>
      <c r="AO795" s="46"/>
      <c r="AP795" s="46"/>
      <c r="AQ795" s="46"/>
      <c r="AR795" s="46"/>
      <c r="AS795" s="46"/>
      <c r="AT795" s="46"/>
      <c r="AU795" s="46"/>
      <c r="AV795" s="46"/>
      <c r="AW795" s="46"/>
      <c r="AX795" s="46"/>
      <c r="AY795" s="46"/>
      <c r="AZ795" s="46"/>
      <c r="BA795" s="46"/>
      <c r="BB795" s="46"/>
      <c r="BC795" s="46"/>
      <c r="BD795" s="46"/>
      <c r="BE795" s="46"/>
      <c r="BF795" s="46"/>
      <c r="BG795" s="46"/>
      <c r="BH795" s="46"/>
      <c r="BI795" s="46"/>
      <c r="BJ795" s="46"/>
      <c r="BK795" s="46"/>
      <c r="BL795" s="46"/>
      <c r="BM795" s="46"/>
      <c r="BN795" s="46"/>
      <c r="BO795" s="46"/>
      <c r="BP795" s="46"/>
      <c r="BQ795" s="46"/>
      <c r="BR795" s="46"/>
      <c r="BS795" s="46"/>
      <c r="BT795" s="46"/>
      <c r="BU795" s="46"/>
      <c r="BV795" s="46"/>
      <c r="BW795" s="46"/>
      <c r="BX795" s="46"/>
      <c r="BY795" s="46"/>
      <c r="BZ795" s="46"/>
      <c r="CA795" s="46"/>
      <c r="CB795" s="46"/>
      <c r="CC795" s="46"/>
      <c r="CD795" s="46"/>
      <c r="CE795" s="46"/>
      <c r="CF795" s="46"/>
      <c r="CG795" s="46"/>
      <c r="CH795" s="46"/>
      <c r="CI795" s="46"/>
      <c r="CJ795" s="46"/>
      <c r="CK795" s="46"/>
      <c r="CL795" s="46"/>
      <c r="CM795" s="46"/>
      <c r="CN795" s="46"/>
      <c r="CO795" s="46"/>
      <c r="CP795" s="46"/>
      <c r="CQ795" s="46"/>
      <c r="CR795" s="46"/>
      <c r="CS795" s="46"/>
    </row>
    <row r="796" spans="1:97" ht="15" customHeight="1" x14ac:dyDescent="0.25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6"/>
      <c r="AJ796" s="46"/>
      <c r="AK796" s="46"/>
      <c r="AL796" s="46"/>
      <c r="AM796" s="46"/>
      <c r="AN796" s="46"/>
      <c r="AO796" s="46"/>
      <c r="AP796" s="46"/>
      <c r="AQ796" s="46"/>
      <c r="AR796" s="46"/>
      <c r="AS796" s="46"/>
      <c r="AT796" s="46"/>
      <c r="AU796" s="46"/>
      <c r="AV796" s="46"/>
      <c r="AW796" s="46"/>
      <c r="AX796" s="46"/>
      <c r="AY796" s="46"/>
      <c r="AZ796" s="46"/>
      <c r="BA796" s="46"/>
      <c r="BB796" s="46"/>
      <c r="BC796" s="46"/>
      <c r="BD796" s="46"/>
      <c r="BE796" s="46"/>
      <c r="BF796" s="46"/>
      <c r="BG796" s="46"/>
      <c r="BH796" s="46"/>
      <c r="BI796" s="46"/>
      <c r="BJ796" s="46"/>
      <c r="BK796" s="46"/>
      <c r="BL796" s="46"/>
      <c r="BM796" s="46"/>
      <c r="BN796" s="46"/>
      <c r="BO796" s="46"/>
      <c r="BP796" s="46"/>
      <c r="BQ796" s="46"/>
      <c r="BR796" s="46"/>
      <c r="BS796" s="46"/>
      <c r="BT796" s="46"/>
      <c r="BU796" s="46"/>
      <c r="BV796" s="46"/>
      <c r="BW796" s="46"/>
      <c r="BX796" s="46"/>
      <c r="BY796" s="46"/>
      <c r="BZ796" s="46"/>
      <c r="CA796" s="46"/>
      <c r="CB796" s="46"/>
      <c r="CC796" s="46"/>
      <c r="CD796" s="46"/>
      <c r="CE796" s="46"/>
      <c r="CF796" s="46"/>
      <c r="CG796" s="46"/>
      <c r="CH796" s="46"/>
      <c r="CI796" s="46"/>
      <c r="CJ796" s="46"/>
      <c r="CK796" s="46"/>
      <c r="CL796" s="46"/>
      <c r="CM796" s="46"/>
      <c r="CN796" s="46"/>
      <c r="CO796" s="46"/>
      <c r="CP796" s="46"/>
      <c r="CQ796" s="46"/>
      <c r="CR796" s="46"/>
      <c r="CS796" s="46"/>
    </row>
    <row r="797" spans="1:97" ht="15" customHeight="1" x14ac:dyDescent="0.25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J797" s="46"/>
      <c r="AK797" s="46"/>
      <c r="AL797" s="46"/>
      <c r="AM797" s="46"/>
      <c r="AN797" s="46"/>
      <c r="AO797" s="46"/>
      <c r="AP797" s="46"/>
      <c r="AQ797" s="46"/>
      <c r="AR797" s="46"/>
      <c r="AS797" s="46"/>
      <c r="AT797" s="46"/>
      <c r="AU797" s="46"/>
      <c r="AV797" s="46"/>
      <c r="AW797" s="46"/>
      <c r="AX797" s="46"/>
      <c r="AY797" s="46"/>
      <c r="AZ797" s="46"/>
      <c r="BA797" s="46"/>
      <c r="BB797" s="46"/>
      <c r="BC797" s="46"/>
      <c r="BD797" s="46"/>
      <c r="BE797" s="46"/>
      <c r="BF797" s="46"/>
      <c r="BG797" s="46"/>
      <c r="BH797" s="46"/>
      <c r="BI797" s="46"/>
      <c r="BJ797" s="46"/>
      <c r="BK797" s="46"/>
      <c r="BL797" s="46"/>
      <c r="BM797" s="46"/>
      <c r="BN797" s="46"/>
      <c r="BO797" s="46"/>
      <c r="BP797" s="46"/>
      <c r="BQ797" s="46"/>
      <c r="BR797" s="46"/>
      <c r="BS797" s="46"/>
      <c r="BT797" s="46"/>
      <c r="BU797" s="46"/>
      <c r="BV797" s="46"/>
      <c r="BW797" s="46"/>
      <c r="BX797" s="46"/>
      <c r="BY797" s="46"/>
      <c r="BZ797" s="46"/>
      <c r="CA797" s="46"/>
      <c r="CB797" s="46"/>
      <c r="CC797" s="46"/>
      <c r="CD797" s="46"/>
      <c r="CE797" s="46"/>
      <c r="CF797" s="46"/>
      <c r="CG797" s="46"/>
      <c r="CH797" s="46"/>
      <c r="CI797" s="46"/>
      <c r="CJ797" s="46"/>
      <c r="CK797" s="46"/>
      <c r="CL797" s="46"/>
      <c r="CM797" s="46"/>
      <c r="CN797" s="46"/>
      <c r="CO797" s="46"/>
      <c r="CP797" s="46"/>
      <c r="CQ797" s="46"/>
      <c r="CR797" s="46"/>
      <c r="CS797" s="46"/>
    </row>
    <row r="798" spans="1:97" ht="15" customHeight="1" x14ac:dyDescent="0.25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  <c r="AY798" s="46"/>
      <c r="AZ798" s="46"/>
      <c r="BA798" s="46"/>
      <c r="BB798" s="46"/>
      <c r="BC798" s="46"/>
      <c r="BD798" s="46"/>
      <c r="BE798" s="46"/>
      <c r="BF798" s="46"/>
      <c r="BG798" s="46"/>
      <c r="BH798" s="46"/>
      <c r="BI798" s="46"/>
      <c r="BJ798" s="46"/>
      <c r="BK798" s="46"/>
      <c r="BL798" s="46"/>
      <c r="BM798" s="46"/>
      <c r="BN798" s="46"/>
      <c r="BO798" s="46"/>
      <c r="BP798" s="46"/>
      <c r="BQ798" s="46"/>
      <c r="BR798" s="46"/>
      <c r="BS798" s="46"/>
      <c r="BT798" s="46"/>
      <c r="BU798" s="46"/>
      <c r="BV798" s="46"/>
      <c r="BW798" s="46"/>
      <c r="BX798" s="46"/>
      <c r="BY798" s="46"/>
      <c r="BZ798" s="46"/>
      <c r="CA798" s="46"/>
      <c r="CB798" s="46"/>
      <c r="CC798" s="46"/>
      <c r="CD798" s="46"/>
      <c r="CE798" s="46"/>
      <c r="CF798" s="46"/>
      <c r="CG798" s="46"/>
      <c r="CH798" s="46"/>
      <c r="CI798" s="46"/>
      <c r="CJ798" s="46"/>
      <c r="CK798" s="46"/>
      <c r="CL798" s="46"/>
      <c r="CM798" s="46"/>
      <c r="CN798" s="46"/>
      <c r="CO798" s="46"/>
      <c r="CP798" s="46"/>
      <c r="CQ798" s="46"/>
      <c r="CR798" s="46"/>
      <c r="CS798" s="46"/>
    </row>
    <row r="799" spans="1:97" ht="15" customHeight="1" x14ac:dyDescent="0.25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6"/>
      <c r="AJ799" s="46"/>
      <c r="AK799" s="46"/>
      <c r="AL799" s="46"/>
      <c r="AM799" s="46"/>
      <c r="AN799" s="46"/>
      <c r="AO799" s="46"/>
      <c r="AP799" s="46"/>
      <c r="AQ799" s="46"/>
      <c r="AR799" s="46"/>
      <c r="AS799" s="46"/>
      <c r="AT799" s="46"/>
      <c r="AU799" s="46"/>
      <c r="AV799" s="46"/>
      <c r="AW799" s="46"/>
      <c r="AX799" s="46"/>
      <c r="AY799" s="46"/>
      <c r="AZ799" s="46"/>
      <c r="BA799" s="46"/>
      <c r="BB799" s="46"/>
      <c r="BC799" s="46"/>
      <c r="BD799" s="46"/>
      <c r="BE799" s="46"/>
      <c r="BF799" s="46"/>
      <c r="BG799" s="46"/>
      <c r="BH799" s="46"/>
      <c r="BI799" s="46"/>
      <c r="BJ799" s="46"/>
      <c r="BK799" s="46"/>
      <c r="BL799" s="46"/>
      <c r="BM799" s="46"/>
      <c r="BN799" s="46"/>
      <c r="BO799" s="46"/>
      <c r="BP799" s="46"/>
      <c r="BQ799" s="46"/>
      <c r="BR799" s="46"/>
      <c r="BS799" s="46"/>
      <c r="BT799" s="46"/>
      <c r="BU799" s="46"/>
      <c r="BV799" s="46"/>
      <c r="BW799" s="46"/>
      <c r="BX799" s="46"/>
      <c r="BY799" s="46"/>
      <c r="BZ799" s="46"/>
      <c r="CA799" s="46"/>
      <c r="CB799" s="46"/>
      <c r="CC799" s="46"/>
      <c r="CD799" s="46"/>
      <c r="CE799" s="46"/>
      <c r="CF799" s="46"/>
      <c r="CG799" s="46"/>
      <c r="CH799" s="46"/>
      <c r="CI799" s="46"/>
      <c r="CJ799" s="46"/>
      <c r="CK799" s="46"/>
      <c r="CL799" s="46"/>
      <c r="CM799" s="46"/>
      <c r="CN799" s="46"/>
      <c r="CO799" s="46"/>
      <c r="CP799" s="46"/>
      <c r="CQ799" s="46"/>
      <c r="CR799" s="46"/>
      <c r="CS799" s="46"/>
    </row>
    <row r="800" spans="1:97" ht="15" customHeight="1" x14ac:dyDescent="0.25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6"/>
      <c r="AJ800" s="46"/>
      <c r="AK800" s="46"/>
      <c r="AL800" s="46"/>
      <c r="AM800" s="46"/>
      <c r="AN800" s="46"/>
      <c r="AO800" s="46"/>
      <c r="AP800" s="46"/>
      <c r="AQ800" s="46"/>
      <c r="AR800" s="46"/>
      <c r="AS800" s="46"/>
      <c r="AT800" s="46"/>
      <c r="AU800" s="46"/>
      <c r="AV800" s="46"/>
      <c r="AW800" s="46"/>
      <c r="AX800" s="46"/>
      <c r="AY800" s="46"/>
      <c r="AZ800" s="46"/>
      <c r="BA800" s="46"/>
      <c r="BB800" s="46"/>
      <c r="BC800" s="46"/>
      <c r="BD800" s="46"/>
      <c r="BE800" s="46"/>
      <c r="BF800" s="46"/>
      <c r="BG800" s="46"/>
      <c r="BH800" s="46"/>
      <c r="BI800" s="46"/>
      <c r="BJ800" s="46"/>
      <c r="BK800" s="46"/>
      <c r="BL800" s="46"/>
      <c r="BM800" s="46"/>
      <c r="BN800" s="46"/>
      <c r="BO800" s="46"/>
      <c r="BP800" s="46"/>
      <c r="BQ800" s="46"/>
      <c r="BR800" s="46"/>
      <c r="BS800" s="46"/>
      <c r="BT800" s="46"/>
      <c r="BU800" s="46"/>
      <c r="BV800" s="46"/>
      <c r="BW800" s="46"/>
      <c r="BX800" s="46"/>
      <c r="BY800" s="46"/>
      <c r="BZ800" s="46"/>
      <c r="CA800" s="46"/>
      <c r="CB800" s="46"/>
      <c r="CC800" s="46"/>
      <c r="CD800" s="46"/>
      <c r="CE800" s="46"/>
      <c r="CF800" s="46"/>
      <c r="CG800" s="46"/>
      <c r="CH800" s="46"/>
      <c r="CI800" s="46"/>
      <c r="CJ800" s="46"/>
      <c r="CK800" s="46"/>
      <c r="CL800" s="46"/>
      <c r="CM800" s="46"/>
      <c r="CN800" s="46"/>
      <c r="CO800" s="46"/>
      <c r="CP800" s="46"/>
      <c r="CQ800" s="46"/>
      <c r="CR800" s="46"/>
      <c r="CS800" s="46"/>
    </row>
    <row r="801" spans="1:97" ht="15" customHeight="1" x14ac:dyDescent="0.25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/>
      <c r="AY801" s="46"/>
      <c r="AZ801" s="46"/>
      <c r="BA801" s="46"/>
      <c r="BB801" s="46"/>
      <c r="BC801" s="46"/>
      <c r="BD801" s="46"/>
      <c r="BE801" s="46"/>
      <c r="BF801" s="46"/>
      <c r="BG801" s="46"/>
      <c r="BH801" s="46"/>
      <c r="BI801" s="46"/>
      <c r="BJ801" s="46"/>
      <c r="BK801" s="46"/>
      <c r="BL801" s="46"/>
      <c r="BM801" s="46"/>
      <c r="BN801" s="46"/>
      <c r="BO801" s="46"/>
      <c r="BP801" s="46"/>
      <c r="BQ801" s="46"/>
      <c r="BR801" s="46"/>
      <c r="BS801" s="46"/>
      <c r="BT801" s="46"/>
      <c r="BU801" s="46"/>
      <c r="BV801" s="46"/>
      <c r="BW801" s="46"/>
      <c r="BX801" s="46"/>
      <c r="BY801" s="46"/>
      <c r="BZ801" s="46"/>
      <c r="CA801" s="46"/>
      <c r="CB801" s="46"/>
      <c r="CC801" s="46"/>
      <c r="CD801" s="46"/>
      <c r="CE801" s="46"/>
      <c r="CF801" s="46"/>
      <c r="CG801" s="46"/>
      <c r="CH801" s="46"/>
      <c r="CI801" s="46"/>
      <c r="CJ801" s="46"/>
      <c r="CK801" s="46"/>
      <c r="CL801" s="46"/>
      <c r="CM801" s="46"/>
      <c r="CN801" s="46"/>
      <c r="CO801" s="46"/>
      <c r="CP801" s="46"/>
      <c r="CQ801" s="46"/>
      <c r="CR801" s="46"/>
      <c r="CS801" s="46"/>
    </row>
    <row r="802" spans="1:97" ht="15" customHeight="1" x14ac:dyDescent="0.25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  <c r="AY802" s="46"/>
      <c r="AZ802" s="46"/>
      <c r="BA802" s="46"/>
      <c r="BB802" s="46"/>
      <c r="BC802" s="46"/>
      <c r="BD802" s="46"/>
      <c r="BE802" s="46"/>
      <c r="BF802" s="46"/>
      <c r="BG802" s="46"/>
      <c r="BH802" s="46"/>
      <c r="BI802" s="46"/>
      <c r="BJ802" s="46"/>
      <c r="BK802" s="46"/>
      <c r="BL802" s="46"/>
      <c r="BM802" s="46"/>
      <c r="BN802" s="46"/>
      <c r="BO802" s="46"/>
      <c r="BP802" s="46"/>
      <c r="BQ802" s="46"/>
      <c r="BR802" s="46"/>
      <c r="BS802" s="46"/>
      <c r="BT802" s="46"/>
      <c r="BU802" s="46"/>
      <c r="BV802" s="46"/>
      <c r="BW802" s="46"/>
      <c r="BX802" s="46"/>
      <c r="BY802" s="46"/>
      <c r="BZ802" s="46"/>
      <c r="CA802" s="46"/>
      <c r="CB802" s="46"/>
      <c r="CC802" s="46"/>
      <c r="CD802" s="46"/>
      <c r="CE802" s="46"/>
      <c r="CF802" s="46"/>
      <c r="CG802" s="46"/>
      <c r="CH802" s="46"/>
      <c r="CI802" s="46"/>
      <c r="CJ802" s="46"/>
      <c r="CK802" s="46"/>
      <c r="CL802" s="46"/>
      <c r="CM802" s="46"/>
      <c r="CN802" s="46"/>
      <c r="CO802" s="46"/>
      <c r="CP802" s="46"/>
      <c r="CQ802" s="46"/>
      <c r="CR802" s="46"/>
      <c r="CS802" s="46"/>
    </row>
    <row r="803" spans="1:97" ht="15" customHeight="1" x14ac:dyDescent="0.25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/>
      <c r="AK803" s="46"/>
      <c r="AL803" s="46"/>
      <c r="AM803" s="46"/>
      <c r="AN803" s="46"/>
      <c r="AO803" s="46"/>
      <c r="AP803" s="46"/>
      <c r="AQ803" s="46"/>
      <c r="AR803" s="46"/>
      <c r="AS803" s="46"/>
      <c r="AT803" s="46"/>
      <c r="AU803" s="46"/>
      <c r="AV803" s="46"/>
      <c r="AW803" s="46"/>
      <c r="AX803" s="46"/>
      <c r="AY803" s="46"/>
      <c r="AZ803" s="46"/>
      <c r="BA803" s="46"/>
      <c r="BB803" s="46"/>
      <c r="BC803" s="46"/>
      <c r="BD803" s="46"/>
      <c r="BE803" s="46"/>
      <c r="BF803" s="46"/>
      <c r="BG803" s="46"/>
      <c r="BH803" s="46"/>
      <c r="BI803" s="46"/>
      <c r="BJ803" s="46"/>
      <c r="BK803" s="46"/>
      <c r="BL803" s="46"/>
      <c r="BM803" s="46"/>
      <c r="BN803" s="46"/>
      <c r="BO803" s="46"/>
      <c r="BP803" s="46"/>
      <c r="BQ803" s="46"/>
      <c r="BR803" s="46"/>
      <c r="BS803" s="46"/>
      <c r="BT803" s="46"/>
      <c r="BU803" s="46"/>
      <c r="BV803" s="46"/>
      <c r="BW803" s="46"/>
      <c r="BX803" s="46"/>
      <c r="BY803" s="46"/>
      <c r="BZ803" s="46"/>
      <c r="CA803" s="46"/>
      <c r="CB803" s="46"/>
      <c r="CC803" s="46"/>
      <c r="CD803" s="46"/>
      <c r="CE803" s="46"/>
      <c r="CF803" s="46"/>
      <c r="CG803" s="46"/>
      <c r="CH803" s="46"/>
      <c r="CI803" s="46"/>
      <c r="CJ803" s="46"/>
      <c r="CK803" s="46"/>
      <c r="CL803" s="46"/>
      <c r="CM803" s="46"/>
      <c r="CN803" s="46"/>
      <c r="CO803" s="46"/>
      <c r="CP803" s="46"/>
      <c r="CQ803" s="46"/>
      <c r="CR803" s="46"/>
      <c r="CS803" s="46"/>
    </row>
    <row r="804" spans="1:97" ht="15" customHeight="1" x14ac:dyDescent="0.25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6"/>
      <c r="AJ804" s="46"/>
      <c r="AK804" s="46"/>
      <c r="AL804" s="46"/>
      <c r="AM804" s="46"/>
      <c r="AN804" s="46"/>
      <c r="AO804" s="46"/>
      <c r="AP804" s="46"/>
      <c r="AQ804" s="46"/>
      <c r="AR804" s="46"/>
      <c r="AS804" s="46"/>
      <c r="AT804" s="46"/>
      <c r="AU804" s="46"/>
      <c r="AV804" s="46"/>
      <c r="AW804" s="46"/>
      <c r="AX804" s="46"/>
      <c r="AY804" s="46"/>
      <c r="AZ804" s="46"/>
      <c r="BA804" s="46"/>
      <c r="BB804" s="46"/>
      <c r="BC804" s="46"/>
      <c r="BD804" s="46"/>
      <c r="BE804" s="46"/>
      <c r="BF804" s="46"/>
      <c r="BG804" s="46"/>
      <c r="BH804" s="46"/>
      <c r="BI804" s="46"/>
      <c r="BJ804" s="46"/>
      <c r="BK804" s="46"/>
      <c r="BL804" s="46"/>
      <c r="BM804" s="46"/>
      <c r="BN804" s="46"/>
      <c r="BO804" s="46"/>
      <c r="BP804" s="46"/>
      <c r="BQ804" s="46"/>
      <c r="BR804" s="46"/>
      <c r="BS804" s="46"/>
      <c r="BT804" s="46"/>
      <c r="BU804" s="46"/>
      <c r="BV804" s="46"/>
      <c r="BW804" s="46"/>
      <c r="BX804" s="46"/>
      <c r="BY804" s="46"/>
      <c r="BZ804" s="46"/>
      <c r="CA804" s="46"/>
      <c r="CB804" s="46"/>
      <c r="CC804" s="46"/>
      <c r="CD804" s="46"/>
      <c r="CE804" s="46"/>
      <c r="CF804" s="46"/>
      <c r="CG804" s="46"/>
      <c r="CH804" s="46"/>
      <c r="CI804" s="46"/>
      <c r="CJ804" s="46"/>
      <c r="CK804" s="46"/>
      <c r="CL804" s="46"/>
      <c r="CM804" s="46"/>
      <c r="CN804" s="46"/>
      <c r="CO804" s="46"/>
      <c r="CP804" s="46"/>
      <c r="CQ804" s="46"/>
      <c r="CR804" s="46"/>
      <c r="CS804" s="46"/>
    </row>
    <row r="805" spans="1:97" ht="15" customHeight="1" x14ac:dyDescent="0.25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6"/>
      <c r="AJ805" s="46"/>
      <c r="AK805" s="46"/>
      <c r="AL805" s="46"/>
      <c r="AM805" s="46"/>
      <c r="AN805" s="46"/>
      <c r="AO805" s="46"/>
      <c r="AP805" s="46"/>
      <c r="AQ805" s="46"/>
      <c r="AR805" s="46"/>
      <c r="AS805" s="46"/>
      <c r="AT805" s="46"/>
      <c r="AU805" s="46"/>
      <c r="AV805" s="46"/>
      <c r="AW805" s="46"/>
      <c r="AX805" s="46"/>
      <c r="AY805" s="46"/>
      <c r="AZ805" s="46"/>
      <c r="BA805" s="46"/>
      <c r="BB805" s="46"/>
      <c r="BC805" s="46"/>
      <c r="BD805" s="46"/>
      <c r="BE805" s="46"/>
      <c r="BF805" s="46"/>
      <c r="BG805" s="46"/>
      <c r="BH805" s="46"/>
      <c r="BI805" s="46"/>
      <c r="BJ805" s="46"/>
      <c r="BK805" s="46"/>
      <c r="BL805" s="46"/>
      <c r="BM805" s="46"/>
      <c r="BN805" s="46"/>
      <c r="BO805" s="46"/>
      <c r="BP805" s="46"/>
      <c r="BQ805" s="46"/>
      <c r="BR805" s="46"/>
      <c r="BS805" s="46"/>
      <c r="BT805" s="46"/>
      <c r="BU805" s="46"/>
      <c r="BV805" s="46"/>
      <c r="BW805" s="46"/>
      <c r="BX805" s="46"/>
      <c r="BY805" s="46"/>
      <c r="BZ805" s="46"/>
      <c r="CA805" s="46"/>
      <c r="CB805" s="46"/>
      <c r="CC805" s="46"/>
      <c r="CD805" s="46"/>
      <c r="CE805" s="46"/>
      <c r="CF805" s="46"/>
      <c r="CG805" s="46"/>
      <c r="CH805" s="46"/>
      <c r="CI805" s="46"/>
      <c r="CJ805" s="46"/>
      <c r="CK805" s="46"/>
      <c r="CL805" s="46"/>
      <c r="CM805" s="46"/>
      <c r="CN805" s="46"/>
      <c r="CO805" s="46"/>
      <c r="CP805" s="46"/>
      <c r="CQ805" s="46"/>
      <c r="CR805" s="46"/>
      <c r="CS805" s="46"/>
    </row>
    <row r="806" spans="1:97" ht="15" customHeight="1" x14ac:dyDescent="0.25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6"/>
      <c r="AJ806" s="46"/>
      <c r="AK806" s="46"/>
      <c r="AL806" s="46"/>
      <c r="AM806" s="46"/>
      <c r="AN806" s="46"/>
      <c r="AO806" s="46"/>
      <c r="AP806" s="46"/>
      <c r="AQ806" s="46"/>
      <c r="AR806" s="46"/>
      <c r="AS806" s="46"/>
      <c r="AT806" s="46"/>
      <c r="AU806" s="46"/>
      <c r="AV806" s="46"/>
      <c r="AW806" s="46"/>
      <c r="AX806" s="46"/>
      <c r="AY806" s="46"/>
      <c r="AZ806" s="46"/>
      <c r="BA806" s="46"/>
      <c r="BB806" s="46"/>
      <c r="BC806" s="46"/>
      <c r="BD806" s="46"/>
      <c r="BE806" s="46"/>
      <c r="BF806" s="46"/>
      <c r="BG806" s="46"/>
      <c r="BH806" s="46"/>
      <c r="BI806" s="46"/>
      <c r="BJ806" s="46"/>
      <c r="BK806" s="46"/>
      <c r="BL806" s="46"/>
      <c r="BM806" s="46"/>
      <c r="BN806" s="46"/>
      <c r="BO806" s="46"/>
      <c r="BP806" s="46"/>
      <c r="BQ806" s="46"/>
      <c r="BR806" s="46"/>
      <c r="BS806" s="46"/>
      <c r="BT806" s="46"/>
      <c r="BU806" s="46"/>
      <c r="BV806" s="46"/>
      <c r="BW806" s="46"/>
      <c r="BX806" s="46"/>
      <c r="BY806" s="46"/>
      <c r="BZ806" s="46"/>
      <c r="CA806" s="46"/>
      <c r="CB806" s="46"/>
      <c r="CC806" s="46"/>
      <c r="CD806" s="46"/>
      <c r="CE806" s="46"/>
      <c r="CF806" s="46"/>
      <c r="CG806" s="46"/>
      <c r="CH806" s="46"/>
      <c r="CI806" s="46"/>
      <c r="CJ806" s="46"/>
      <c r="CK806" s="46"/>
      <c r="CL806" s="46"/>
      <c r="CM806" s="46"/>
      <c r="CN806" s="46"/>
      <c r="CO806" s="46"/>
      <c r="CP806" s="46"/>
      <c r="CQ806" s="46"/>
      <c r="CR806" s="46"/>
      <c r="CS806" s="46"/>
    </row>
    <row r="807" spans="1:97" ht="15" customHeight="1" x14ac:dyDescent="0.25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6"/>
      <c r="AJ807" s="46"/>
      <c r="AK807" s="46"/>
      <c r="AL807" s="46"/>
      <c r="AM807" s="46"/>
      <c r="AN807" s="46"/>
      <c r="AO807" s="46"/>
      <c r="AP807" s="46"/>
      <c r="AQ807" s="46"/>
      <c r="AR807" s="46"/>
      <c r="AS807" s="46"/>
      <c r="AT807" s="46"/>
      <c r="AU807" s="46"/>
      <c r="AV807" s="46"/>
      <c r="AW807" s="46"/>
      <c r="AX807" s="46"/>
      <c r="AY807" s="46"/>
      <c r="AZ807" s="46"/>
      <c r="BA807" s="46"/>
      <c r="BB807" s="46"/>
      <c r="BC807" s="46"/>
      <c r="BD807" s="46"/>
      <c r="BE807" s="46"/>
      <c r="BF807" s="46"/>
      <c r="BG807" s="46"/>
      <c r="BH807" s="46"/>
      <c r="BI807" s="46"/>
      <c r="BJ807" s="46"/>
      <c r="BK807" s="46"/>
      <c r="BL807" s="46"/>
      <c r="BM807" s="46"/>
      <c r="BN807" s="46"/>
      <c r="BO807" s="46"/>
      <c r="BP807" s="46"/>
      <c r="BQ807" s="46"/>
      <c r="BR807" s="46"/>
      <c r="BS807" s="46"/>
      <c r="BT807" s="46"/>
      <c r="BU807" s="46"/>
      <c r="BV807" s="46"/>
      <c r="BW807" s="46"/>
      <c r="BX807" s="46"/>
      <c r="BY807" s="46"/>
      <c r="BZ807" s="46"/>
      <c r="CA807" s="46"/>
      <c r="CB807" s="46"/>
      <c r="CC807" s="46"/>
      <c r="CD807" s="46"/>
      <c r="CE807" s="46"/>
      <c r="CF807" s="46"/>
      <c r="CG807" s="46"/>
      <c r="CH807" s="46"/>
      <c r="CI807" s="46"/>
      <c r="CJ807" s="46"/>
      <c r="CK807" s="46"/>
      <c r="CL807" s="46"/>
      <c r="CM807" s="46"/>
      <c r="CN807" s="46"/>
      <c r="CO807" s="46"/>
      <c r="CP807" s="46"/>
      <c r="CQ807" s="46"/>
      <c r="CR807" s="46"/>
      <c r="CS807" s="46"/>
    </row>
    <row r="808" spans="1:97" ht="15" customHeight="1" x14ac:dyDescent="0.25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  <c r="AY808" s="46"/>
      <c r="AZ808" s="46"/>
      <c r="BA808" s="46"/>
      <c r="BB808" s="46"/>
      <c r="BC808" s="46"/>
      <c r="BD808" s="46"/>
      <c r="BE808" s="46"/>
      <c r="BF808" s="46"/>
      <c r="BG808" s="46"/>
      <c r="BH808" s="46"/>
      <c r="BI808" s="46"/>
      <c r="BJ808" s="46"/>
      <c r="BK808" s="46"/>
      <c r="BL808" s="46"/>
      <c r="BM808" s="46"/>
      <c r="BN808" s="46"/>
      <c r="BO808" s="46"/>
      <c r="BP808" s="46"/>
      <c r="BQ808" s="46"/>
      <c r="BR808" s="46"/>
      <c r="BS808" s="46"/>
      <c r="BT808" s="46"/>
      <c r="BU808" s="46"/>
      <c r="BV808" s="46"/>
      <c r="BW808" s="46"/>
      <c r="BX808" s="46"/>
      <c r="BY808" s="46"/>
      <c r="BZ808" s="46"/>
      <c r="CA808" s="46"/>
      <c r="CB808" s="46"/>
      <c r="CC808" s="46"/>
      <c r="CD808" s="46"/>
      <c r="CE808" s="46"/>
      <c r="CF808" s="46"/>
      <c r="CG808" s="46"/>
      <c r="CH808" s="46"/>
      <c r="CI808" s="46"/>
      <c r="CJ808" s="46"/>
      <c r="CK808" s="46"/>
      <c r="CL808" s="46"/>
      <c r="CM808" s="46"/>
      <c r="CN808" s="46"/>
      <c r="CO808" s="46"/>
      <c r="CP808" s="46"/>
      <c r="CQ808" s="46"/>
      <c r="CR808" s="46"/>
      <c r="CS808" s="46"/>
    </row>
    <row r="809" spans="1:97" ht="15" customHeight="1" x14ac:dyDescent="0.25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J809" s="46"/>
      <c r="AK809" s="46"/>
      <c r="AL809" s="46"/>
      <c r="AM809" s="46"/>
      <c r="AN809" s="46"/>
      <c r="AO809" s="46"/>
      <c r="AP809" s="46"/>
      <c r="AQ809" s="46"/>
      <c r="AR809" s="46"/>
      <c r="AS809" s="46"/>
      <c r="AT809" s="46"/>
      <c r="AU809" s="46"/>
      <c r="AV809" s="46"/>
      <c r="AW809" s="46"/>
      <c r="AX809" s="46"/>
      <c r="AY809" s="46"/>
      <c r="AZ809" s="46"/>
      <c r="BA809" s="46"/>
      <c r="BB809" s="46"/>
      <c r="BC809" s="46"/>
      <c r="BD809" s="46"/>
      <c r="BE809" s="46"/>
      <c r="BF809" s="46"/>
      <c r="BG809" s="46"/>
      <c r="BH809" s="46"/>
      <c r="BI809" s="46"/>
      <c r="BJ809" s="46"/>
      <c r="BK809" s="46"/>
      <c r="BL809" s="46"/>
      <c r="BM809" s="46"/>
      <c r="BN809" s="46"/>
      <c r="BO809" s="46"/>
      <c r="BP809" s="46"/>
      <c r="BQ809" s="46"/>
      <c r="BR809" s="46"/>
      <c r="BS809" s="46"/>
      <c r="BT809" s="46"/>
      <c r="BU809" s="46"/>
      <c r="BV809" s="46"/>
      <c r="BW809" s="46"/>
      <c r="BX809" s="46"/>
      <c r="BY809" s="46"/>
      <c r="BZ809" s="46"/>
      <c r="CA809" s="46"/>
      <c r="CB809" s="46"/>
      <c r="CC809" s="46"/>
      <c r="CD809" s="46"/>
      <c r="CE809" s="46"/>
      <c r="CF809" s="46"/>
      <c r="CG809" s="46"/>
      <c r="CH809" s="46"/>
      <c r="CI809" s="46"/>
      <c r="CJ809" s="46"/>
      <c r="CK809" s="46"/>
      <c r="CL809" s="46"/>
      <c r="CM809" s="46"/>
      <c r="CN809" s="46"/>
      <c r="CO809" s="46"/>
      <c r="CP809" s="46"/>
      <c r="CQ809" s="46"/>
      <c r="CR809" s="46"/>
      <c r="CS809" s="46"/>
    </row>
    <row r="810" spans="1:97" ht="15" customHeight="1" x14ac:dyDescent="0.25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J810" s="46"/>
      <c r="AK810" s="46"/>
      <c r="AL810" s="46"/>
      <c r="AM810" s="46"/>
      <c r="AN810" s="46"/>
      <c r="AO810" s="46"/>
      <c r="AP810" s="46"/>
      <c r="AQ810" s="46"/>
      <c r="AR810" s="46"/>
      <c r="AS810" s="46"/>
      <c r="AT810" s="46"/>
      <c r="AU810" s="46"/>
      <c r="AV810" s="46"/>
      <c r="AW810" s="46"/>
      <c r="AX810" s="46"/>
      <c r="AY810" s="46"/>
      <c r="AZ810" s="46"/>
      <c r="BA810" s="46"/>
      <c r="BB810" s="46"/>
      <c r="BC810" s="46"/>
      <c r="BD810" s="46"/>
      <c r="BE810" s="46"/>
      <c r="BF810" s="46"/>
      <c r="BG810" s="46"/>
      <c r="BH810" s="46"/>
      <c r="BI810" s="46"/>
      <c r="BJ810" s="46"/>
      <c r="BK810" s="46"/>
      <c r="BL810" s="46"/>
      <c r="BM810" s="46"/>
      <c r="BN810" s="46"/>
      <c r="BO810" s="46"/>
      <c r="BP810" s="46"/>
      <c r="BQ810" s="46"/>
      <c r="BR810" s="46"/>
      <c r="BS810" s="46"/>
      <c r="BT810" s="46"/>
      <c r="BU810" s="46"/>
      <c r="BV810" s="46"/>
      <c r="BW810" s="46"/>
      <c r="BX810" s="46"/>
      <c r="BY810" s="46"/>
      <c r="BZ810" s="46"/>
      <c r="CA810" s="46"/>
      <c r="CB810" s="46"/>
      <c r="CC810" s="46"/>
      <c r="CD810" s="46"/>
      <c r="CE810" s="46"/>
      <c r="CF810" s="46"/>
      <c r="CG810" s="46"/>
      <c r="CH810" s="46"/>
      <c r="CI810" s="46"/>
      <c r="CJ810" s="46"/>
      <c r="CK810" s="46"/>
      <c r="CL810" s="46"/>
      <c r="CM810" s="46"/>
      <c r="CN810" s="46"/>
      <c r="CO810" s="46"/>
      <c r="CP810" s="46"/>
      <c r="CQ810" s="46"/>
      <c r="CR810" s="46"/>
      <c r="CS810" s="46"/>
    </row>
    <row r="811" spans="1:97" ht="15" customHeight="1" x14ac:dyDescent="0.25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6"/>
      <c r="AN811" s="46"/>
      <c r="AO811" s="46"/>
      <c r="AP811" s="46"/>
      <c r="AQ811" s="46"/>
      <c r="AR811" s="46"/>
      <c r="AS811" s="46"/>
      <c r="AT811" s="46"/>
      <c r="AU811" s="46"/>
      <c r="AV811" s="46"/>
      <c r="AW811" s="46"/>
      <c r="AX811" s="46"/>
      <c r="AY811" s="46"/>
      <c r="AZ811" s="46"/>
      <c r="BA811" s="46"/>
      <c r="BB811" s="46"/>
      <c r="BC811" s="46"/>
      <c r="BD811" s="46"/>
      <c r="BE811" s="46"/>
      <c r="BF811" s="46"/>
      <c r="BG811" s="46"/>
      <c r="BH811" s="46"/>
      <c r="BI811" s="46"/>
      <c r="BJ811" s="46"/>
      <c r="BK811" s="46"/>
      <c r="BL811" s="46"/>
      <c r="BM811" s="46"/>
      <c r="BN811" s="46"/>
      <c r="BO811" s="46"/>
      <c r="BP811" s="46"/>
      <c r="BQ811" s="46"/>
      <c r="BR811" s="46"/>
      <c r="BS811" s="46"/>
      <c r="BT811" s="46"/>
      <c r="BU811" s="46"/>
      <c r="BV811" s="46"/>
      <c r="BW811" s="46"/>
      <c r="BX811" s="46"/>
      <c r="BY811" s="46"/>
      <c r="BZ811" s="46"/>
      <c r="CA811" s="46"/>
      <c r="CB811" s="46"/>
      <c r="CC811" s="46"/>
      <c r="CD811" s="46"/>
      <c r="CE811" s="46"/>
      <c r="CF811" s="46"/>
      <c r="CG811" s="46"/>
      <c r="CH811" s="46"/>
      <c r="CI811" s="46"/>
      <c r="CJ811" s="46"/>
      <c r="CK811" s="46"/>
      <c r="CL811" s="46"/>
      <c r="CM811" s="46"/>
      <c r="CN811" s="46"/>
      <c r="CO811" s="46"/>
      <c r="CP811" s="46"/>
      <c r="CQ811" s="46"/>
      <c r="CR811" s="46"/>
      <c r="CS811" s="46"/>
    </row>
    <row r="812" spans="1:97" ht="15" customHeight="1" x14ac:dyDescent="0.25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6"/>
      <c r="AN812" s="46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  <c r="AY812" s="46"/>
      <c r="AZ812" s="46"/>
      <c r="BA812" s="46"/>
      <c r="BB812" s="46"/>
      <c r="BC812" s="46"/>
      <c r="BD812" s="46"/>
      <c r="BE812" s="46"/>
      <c r="BF812" s="46"/>
      <c r="BG812" s="46"/>
      <c r="BH812" s="46"/>
      <c r="BI812" s="46"/>
      <c r="BJ812" s="46"/>
      <c r="BK812" s="46"/>
      <c r="BL812" s="46"/>
      <c r="BM812" s="46"/>
      <c r="BN812" s="46"/>
      <c r="BO812" s="46"/>
      <c r="BP812" s="46"/>
      <c r="BQ812" s="46"/>
      <c r="BR812" s="46"/>
      <c r="BS812" s="46"/>
      <c r="BT812" s="46"/>
      <c r="BU812" s="46"/>
      <c r="BV812" s="46"/>
      <c r="BW812" s="46"/>
      <c r="BX812" s="46"/>
      <c r="BY812" s="46"/>
      <c r="BZ812" s="46"/>
      <c r="CA812" s="46"/>
      <c r="CB812" s="46"/>
      <c r="CC812" s="46"/>
      <c r="CD812" s="46"/>
      <c r="CE812" s="46"/>
      <c r="CF812" s="46"/>
      <c r="CG812" s="46"/>
      <c r="CH812" s="46"/>
      <c r="CI812" s="46"/>
      <c r="CJ812" s="46"/>
      <c r="CK812" s="46"/>
      <c r="CL812" s="46"/>
      <c r="CM812" s="46"/>
      <c r="CN812" s="46"/>
      <c r="CO812" s="46"/>
      <c r="CP812" s="46"/>
      <c r="CQ812" s="46"/>
      <c r="CR812" s="46"/>
      <c r="CS812" s="46"/>
    </row>
    <row r="813" spans="1:97" ht="15" customHeight="1" x14ac:dyDescent="0.25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J813" s="46"/>
      <c r="AK813" s="46"/>
      <c r="AL813" s="46"/>
      <c r="AM813" s="46"/>
      <c r="AN813" s="46"/>
      <c r="AO813" s="46"/>
      <c r="AP813" s="46"/>
      <c r="AQ813" s="46"/>
      <c r="AR813" s="46"/>
      <c r="AS813" s="46"/>
      <c r="AT813" s="46"/>
      <c r="AU813" s="46"/>
      <c r="AV813" s="46"/>
      <c r="AW813" s="46"/>
      <c r="AX813" s="46"/>
      <c r="AY813" s="46"/>
      <c r="AZ813" s="46"/>
      <c r="BA813" s="46"/>
      <c r="BB813" s="46"/>
      <c r="BC813" s="46"/>
      <c r="BD813" s="46"/>
      <c r="BE813" s="46"/>
      <c r="BF813" s="46"/>
      <c r="BG813" s="46"/>
      <c r="BH813" s="46"/>
      <c r="BI813" s="46"/>
      <c r="BJ813" s="46"/>
      <c r="BK813" s="46"/>
      <c r="BL813" s="46"/>
      <c r="BM813" s="46"/>
      <c r="BN813" s="46"/>
      <c r="BO813" s="46"/>
      <c r="BP813" s="46"/>
      <c r="BQ813" s="46"/>
      <c r="BR813" s="46"/>
      <c r="BS813" s="46"/>
      <c r="BT813" s="46"/>
      <c r="BU813" s="46"/>
      <c r="BV813" s="46"/>
      <c r="BW813" s="46"/>
      <c r="BX813" s="46"/>
      <c r="BY813" s="46"/>
      <c r="BZ813" s="46"/>
      <c r="CA813" s="46"/>
      <c r="CB813" s="46"/>
      <c r="CC813" s="46"/>
      <c r="CD813" s="46"/>
      <c r="CE813" s="46"/>
      <c r="CF813" s="46"/>
      <c r="CG813" s="46"/>
      <c r="CH813" s="46"/>
      <c r="CI813" s="46"/>
      <c r="CJ813" s="46"/>
      <c r="CK813" s="46"/>
      <c r="CL813" s="46"/>
      <c r="CM813" s="46"/>
      <c r="CN813" s="46"/>
      <c r="CO813" s="46"/>
      <c r="CP813" s="46"/>
      <c r="CQ813" s="46"/>
      <c r="CR813" s="46"/>
      <c r="CS813" s="46"/>
    </row>
    <row r="814" spans="1:97" ht="15" customHeight="1" x14ac:dyDescent="0.25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J814" s="46"/>
      <c r="AK814" s="46"/>
      <c r="AL814" s="46"/>
      <c r="AM814" s="46"/>
      <c r="AN814" s="46"/>
      <c r="AO814" s="46"/>
      <c r="AP814" s="46"/>
      <c r="AQ814" s="46"/>
      <c r="AR814" s="46"/>
      <c r="AS814" s="46"/>
      <c r="AT814" s="46"/>
      <c r="AU814" s="46"/>
      <c r="AV814" s="46"/>
      <c r="AW814" s="46"/>
      <c r="AX814" s="46"/>
      <c r="AY814" s="46"/>
      <c r="AZ814" s="46"/>
      <c r="BA814" s="46"/>
      <c r="BB814" s="46"/>
      <c r="BC814" s="46"/>
      <c r="BD814" s="46"/>
      <c r="BE814" s="46"/>
      <c r="BF814" s="46"/>
      <c r="BG814" s="46"/>
      <c r="BH814" s="46"/>
      <c r="BI814" s="46"/>
      <c r="BJ814" s="46"/>
      <c r="BK814" s="46"/>
      <c r="BL814" s="46"/>
      <c r="BM814" s="46"/>
      <c r="BN814" s="46"/>
      <c r="BO814" s="46"/>
      <c r="BP814" s="46"/>
      <c r="BQ814" s="46"/>
      <c r="BR814" s="46"/>
      <c r="BS814" s="46"/>
      <c r="BT814" s="46"/>
      <c r="BU814" s="46"/>
      <c r="BV814" s="46"/>
      <c r="BW814" s="46"/>
      <c r="BX814" s="46"/>
      <c r="BY814" s="46"/>
      <c r="BZ814" s="46"/>
      <c r="CA814" s="46"/>
      <c r="CB814" s="46"/>
      <c r="CC814" s="46"/>
      <c r="CD814" s="46"/>
      <c r="CE814" s="46"/>
      <c r="CF814" s="46"/>
      <c r="CG814" s="46"/>
      <c r="CH814" s="46"/>
      <c r="CI814" s="46"/>
      <c r="CJ814" s="46"/>
      <c r="CK814" s="46"/>
      <c r="CL814" s="46"/>
      <c r="CM814" s="46"/>
      <c r="CN814" s="46"/>
      <c r="CO814" s="46"/>
      <c r="CP814" s="46"/>
      <c r="CQ814" s="46"/>
      <c r="CR814" s="46"/>
      <c r="CS814" s="46"/>
    </row>
    <row r="815" spans="1:97" ht="15" customHeight="1" x14ac:dyDescent="0.25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J815" s="46"/>
      <c r="AK815" s="46"/>
      <c r="AL815" s="46"/>
      <c r="AM815" s="46"/>
      <c r="AN815" s="46"/>
      <c r="AO815" s="46"/>
      <c r="AP815" s="46"/>
      <c r="AQ815" s="46"/>
      <c r="AR815" s="46"/>
      <c r="AS815" s="46"/>
      <c r="AT815" s="46"/>
      <c r="AU815" s="46"/>
      <c r="AV815" s="46"/>
      <c r="AW815" s="46"/>
      <c r="AX815" s="46"/>
      <c r="AY815" s="46"/>
      <c r="AZ815" s="46"/>
      <c r="BA815" s="46"/>
      <c r="BB815" s="46"/>
      <c r="BC815" s="46"/>
      <c r="BD815" s="46"/>
      <c r="BE815" s="46"/>
      <c r="BF815" s="46"/>
      <c r="BG815" s="46"/>
      <c r="BH815" s="46"/>
      <c r="BI815" s="46"/>
      <c r="BJ815" s="46"/>
      <c r="BK815" s="46"/>
      <c r="BL815" s="46"/>
      <c r="BM815" s="46"/>
      <c r="BN815" s="46"/>
      <c r="BO815" s="46"/>
      <c r="BP815" s="46"/>
      <c r="BQ815" s="46"/>
      <c r="BR815" s="46"/>
      <c r="BS815" s="46"/>
      <c r="BT815" s="46"/>
      <c r="BU815" s="46"/>
      <c r="BV815" s="46"/>
      <c r="BW815" s="46"/>
      <c r="BX815" s="46"/>
      <c r="BY815" s="46"/>
      <c r="BZ815" s="46"/>
      <c r="CA815" s="46"/>
      <c r="CB815" s="46"/>
      <c r="CC815" s="46"/>
      <c r="CD815" s="46"/>
      <c r="CE815" s="46"/>
      <c r="CF815" s="46"/>
      <c r="CG815" s="46"/>
      <c r="CH815" s="46"/>
      <c r="CI815" s="46"/>
      <c r="CJ815" s="46"/>
      <c r="CK815" s="46"/>
      <c r="CL815" s="46"/>
      <c r="CM815" s="46"/>
      <c r="CN815" s="46"/>
      <c r="CO815" s="46"/>
      <c r="CP815" s="46"/>
      <c r="CQ815" s="46"/>
      <c r="CR815" s="46"/>
      <c r="CS815" s="46"/>
    </row>
    <row r="816" spans="1:97" ht="15" customHeight="1" x14ac:dyDescent="0.25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J816" s="46"/>
      <c r="AK816" s="46"/>
      <c r="AL816" s="46"/>
      <c r="AM816" s="46"/>
      <c r="AN816" s="46"/>
      <c r="AO816" s="46"/>
      <c r="AP816" s="46"/>
      <c r="AQ816" s="46"/>
      <c r="AR816" s="46"/>
      <c r="AS816" s="46"/>
      <c r="AT816" s="46"/>
      <c r="AU816" s="46"/>
      <c r="AV816" s="46"/>
      <c r="AW816" s="46"/>
      <c r="AX816" s="46"/>
      <c r="AY816" s="46"/>
      <c r="AZ816" s="46"/>
      <c r="BA816" s="46"/>
      <c r="BB816" s="46"/>
      <c r="BC816" s="46"/>
      <c r="BD816" s="46"/>
      <c r="BE816" s="46"/>
      <c r="BF816" s="46"/>
      <c r="BG816" s="46"/>
      <c r="BH816" s="46"/>
      <c r="BI816" s="46"/>
      <c r="BJ816" s="46"/>
      <c r="BK816" s="46"/>
      <c r="BL816" s="46"/>
      <c r="BM816" s="46"/>
      <c r="BN816" s="46"/>
      <c r="BO816" s="46"/>
      <c r="BP816" s="46"/>
      <c r="BQ816" s="46"/>
      <c r="BR816" s="46"/>
      <c r="BS816" s="46"/>
      <c r="BT816" s="46"/>
      <c r="BU816" s="46"/>
      <c r="BV816" s="46"/>
      <c r="BW816" s="46"/>
      <c r="BX816" s="46"/>
      <c r="BY816" s="46"/>
      <c r="BZ816" s="46"/>
      <c r="CA816" s="46"/>
      <c r="CB816" s="46"/>
      <c r="CC816" s="46"/>
      <c r="CD816" s="46"/>
      <c r="CE816" s="46"/>
      <c r="CF816" s="46"/>
      <c r="CG816" s="46"/>
      <c r="CH816" s="46"/>
      <c r="CI816" s="46"/>
      <c r="CJ816" s="46"/>
      <c r="CK816" s="46"/>
      <c r="CL816" s="46"/>
      <c r="CM816" s="46"/>
      <c r="CN816" s="46"/>
      <c r="CO816" s="46"/>
      <c r="CP816" s="46"/>
      <c r="CQ816" s="46"/>
      <c r="CR816" s="46"/>
      <c r="CS816" s="46"/>
    </row>
    <row r="817" spans="1:97" ht="15" customHeight="1" x14ac:dyDescent="0.25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J817" s="46"/>
      <c r="AK817" s="46"/>
      <c r="AL817" s="46"/>
      <c r="AM817" s="46"/>
      <c r="AN817" s="46"/>
      <c r="AO817" s="46"/>
      <c r="AP817" s="46"/>
      <c r="AQ817" s="46"/>
      <c r="AR817" s="46"/>
      <c r="AS817" s="46"/>
      <c r="AT817" s="46"/>
      <c r="AU817" s="46"/>
      <c r="AV817" s="46"/>
      <c r="AW817" s="46"/>
      <c r="AX817" s="46"/>
      <c r="AY817" s="46"/>
      <c r="AZ817" s="46"/>
      <c r="BA817" s="46"/>
      <c r="BB817" s="46"/>
      <c r="BC817" s="46"/>
      <c r="BD817" s="46"/>
      <c r="BE817" s="46"/>
      <c r="BF817" s="46"/>
      <c r="BG817" s="46"/>
      <c r="BH817" s="46"/>
      <c r="BI817" s="46"/>
      <c r="BJ817" s="46"/>
      <c r="BK817" s="46"/>
      <c r="BL817" s="46"/>
      <c r="BM817" s="46"/>
      <c r="BN817" s="46"/>
      <c r="BO817" s="46"/>
      <c r="BP817" s="46"/>
      <c r="BQ817" s="46"/>
      <c r="BR817" s="46"/>
      <c r="BS817" s="46"/>
      <c r="BT817" s="46"/>
      <c r="BU817" s="46"/>
      <c r="BV817" s="46"/>
      <c r="BW817" s="46"/>
      <c r="BX817" s="46"/>
      <c r="BY817" s="46"/>
      <c r="BZ817" s="46"/>
      <c r="CA817" s="46"/>
      <c r="CB817" s="46"/>
      <c r="CC817" s="46"/>
      <c r="CD817" s="46"/>
      <c r="CE817" s="46"/>
      <c r="CF817" s="46"/>
      <c r="CG817" s="46"/>
      <c r="CH817" s="46"/>
      <c r="CI817" s="46"/>
      <c r="CJ817" s="46"/>
      <c r="CK817" s="46"/>
      <c r="CL817" s="46"/>
      <c r="CM817" s="46"/>
      <c r="CN817" s="46"/>
      <c r="CO817" s="46"/>
      <c r="CP817" s="46"/>
      <c r="CQ817" s="46"/>
      <c r="CR817" s="46"/>
      <c r="CS817" s="46"/>
    </row>
    <row r="818" spans="1:97" ht="15" customHeight="1" x14ac:dyDescent="0.25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J818" s="46"/>
      <c r="AK818" s="46"/>
      <c r="AL818" s="46"/>
      <c r="AM818" s="46"/>
      <c r="AN818" s="46"/>
      <c r="AO818" s="46"/>
      <c r="AP818" s="46"/>
      <c r="AQ818" s="46"/>
      <c r="AR818" s="46"/>
      <c r="AS818" s="46"/>
      <c r="AT818" s="46"/>
      <c r="AU818" s="46"/>
      <c r="AV818" s="46"/>
      <c r="AW818" s="46"/>
      <c r="AX818" s="46"/>
      <c r="AY818" s="46"/>
      <c r="AZ818" s="46"/>
      <c r="BA818" s="46"/>
      <c r="BB818" s="46"/>
      <c r="BC818" s="46"/>
      <c r="BD818" s="46"/>
      <c r="BE818" s="46"/>
      <c r="BF818" s="46"/>
      <c r="BG818" s="46"/>
      <c r="BH818" s="46"/>
      <c r="BI818" s="46"/>
      <c r="BJ818" s="46"/>
      <c r="BK818" s="46"/>
      <c r="BL818" s="46"/>
      <c r="BM818" s="46"/>
      <c r="BN818" s="46"/>
      <c r="BO818" s="46"/>
      <c r="BP818" s="46"/>
      <c r="BQ818" s="46"/>
      <c r="BR818" s="46"/>
      <c r="BS818" s="46"/>
      <c r="BT818" s="46"/>
      <c r="BU818" s="46"/>
      <c r="BV818" s="46"/>
      <c r="BW818" s="46"/>
      <c r="BX818" s="46"/>
      <c r="BY818" s="46"/>
      <c r="BZ818" s="46"/>
      <c r="CA818" s="46"/>
      <c r="CB818" s="46"/>
      <c r="CC818" s="46"/>
      <c r="CD818" s="46"/>
      <c r="CE818" s="46"/>
      <c r="CF818" s="46"/>
      <c r="CG818" s="46"/>
      <c r="CH818" s="46"/>
      <c r="CI818" s="46"/>
      <c r="CJ818" s="46"/>
      <c r="CK818" s="46"/>
      <c r="CL818" s="46"/>
      <c r="CM818" s="46"/>
      <c r="CN818" s="46"/>
      <c r="CO818" s="46"/>
      <c r="CP818" s="46"/>
      <c r="CQ818" s="46"/>
      <c r="CR818" s="46"/>
      <c r="CS818" s="46"/>
    </row>
    <row r="819" spans="1:97" ht="15" customHeight="1" x14ac:dyDescent="0.25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J819" s="46"/>
      <c r="AK819" s="46"/>
      <c r="AL819" s="46"/>
      <c r="AM819" s="46"/>
      <c r="AN819" s="46"/>
      <c r="AO819" s="46"/>
      <c r="AP819" s="46"/>
      <c r="AQ819" s="46"/>
      <c r="AR819" s="46"/>
      <c r="AS819" s="46"/>
      <c r="AT819" s="46"/>
      <c r="AU819" s="46"/>
      <c r="AV819" s="46"/>
      <c r="AW819" s="46"/>
      <c r="AX819" s="46"/>
      <c r="AY819" s="46"/>
      <c r="AZ819" s="46"/>
      <c r="BA819" s="46"/>
      <c r="BB819" s="46"/>
      <c r="BC819" s="46"/>
      <c r="BD819" s="46"/>
      <c r="BE819" s="46"/>
      <c r="BF819" s="46"/>
      <c r="BG819" s="46"/>
      <c r="BH819" s="46"/>
      <c r="BI819" s="46"/>
      <c r="BJ819" s="46"/>
      <c r="BK819" s="46"/>
      <c r="BL819" s="46"/>
      <c r="BM819" s="46"/>
      <c r="BN819" s="46"/>
      <c r="BO819" s="46"/>
      <c r="BP819" s="46"/>
      <c r="BQ819" s="46"/>
      <c r="BR819" s="46"/>
      <c r="BS819" s="46"/>
      <c r="BT819" s="46"/>
      <c r="BU819" s="46"/>
      <c r="BV819" s="46"/>
      <c r="BW819" s="46"/>
      <c r="BX819" s="46"/>
      <c r="BY819" s="46"/>
      <c r="BZ819" s="46"/>
      <c r="CA819" s="46"/>
      <c r="CB819" s="46"/>
      <c r="CC819" s="46"/>
      <c r="CD819" s="46"/>
      <c r="CE819" s="46"/>
      <c r="CF819" s="46"/>
      <c r="CG819" s="46"/>
      <c r="CH819" s="46"/>
      <c r="CI819" s="46"/>
      <c r="CJ819" s="46"/>
      <c r="CK819" s="46"/>
      <c r="CL819" s="46"/>
      <c r="CM819" s="46"/>
      <c r="CN819" s="46"/>
      <c r="CO819" s="46"/>
      <c r="CP819" s="46"/>
      <c r="CQ819" s="46"/>
      <c r="CR819" s="46"/>
      <c r="CS819" s="46"/>
    </row>
    <row r="820" spans="1:97" ht="15" customHeight="1" x14ac:dyDescent="0.25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J820" s="46"/>
      <c r="AK820" s="46"/>
      <c r="AL820" s="46"/>
      <c r="AM820" s="46"/>
      <c r="AN820" s="46"/>
      <c r="AO820" s="46"/>
      <c r="AP820" s="46"/>
      <c r="AQ820" s="46"/>
      <c r="AR820" s="46"/>
      <c r="AS820" s="46"/>
      <c r="AT820" s="46"/>
      <c r="AU820" s="46"/>
      <c r="AV820" s="46"/>
      <c r="AW820" s="46"/>
      <c r="AX820" s="46"/>
      <c r="AY820" s="46"/>
      <c r="AZ820" s="46"/>
      <c r="BA820" s="46"/>
      <c r="BB820" s="46"/>
      <c r="BC820" s="46"/>
      <c r="BD820" s="46"/>
      <c r="BE820" s="46"/>
      <c r="BF820" s="46"/>
      <c r="BG820" s="46"/>
      <c r="BH820" s="46"/>
      <c r="BI820" s="46"/>
      <c r="BJ820" s="46"/>
      <c r="BK820" s="46"/>
      <c r="BL820" s="46"/>
      <c r="BM820" s="46"/>
      <c r="BN820" s="46"/>
      <c r="BO820" s="46"/>
      <c r="BP820" s="46"/>
      <c r="BQ820" s="46"/>
      <c r="BR820" s="46"/>
      <c r="BS820" s="46"/>
      <c r="BT820" s="46"/>
      <c r="BU820" s="46"/>
      <c r="BV820" s="46"/>
      <c r="BW820" s="46"/>
      <c r="BX820" s="46"/>
      <c r="BY820" s="46"/>
      <c r="BZ820" s="46"/>
      <c r="CA820" s="46"/>
      <c r="CB820" s="46"/>
      <c r="CC820" s="46"/>
      <c r="CD820" s="46"/>
      <c r="CE820" s="46"/>
      <c r="CF820" s="46"/>
      <c r="CG820" s="46"/>
      <c r="CH820" s="46"/>
      <c r="CI820" s="46"/>
      <c r="CJ820" s="46"/>
      <c r="CK820" s="46"/>
      <c r="CL820" s="46"/>
      <c r="CM820" s="46"/>
      <c r="CN820" s="46"/>
      <c r="CO820" s="46"/>
      <c r="CP820" s="46"/>
      <c r="CQ820" s="46"/>
      <c r="CR820" s="46"/>
      <c r="CS820" s="46"/>
    </row>
    <row r="821" spans="1:97" ht="15" customHeight="1" x14ac:dyDescent="0.25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6"/>
      <c r="AJ821" s="46"/>
      <c r="AK821" s="46"/>
      <c r="AL821" s="46"/>
      <c r="AM821" s="46"/>
      <c r="AN821" s="46"/>
      <c r="AO821" s="46"/>
      <c r="AP821" s="46"/>
      <c r="AQ821" s="46"/>
      <c r="AR821" s="46"/>
      <c r="AS821" s="46"/>
      <c r="AT821" s="46"/>
      <c r="AU821" s="46"/>
      <c r="AV821" s="46"/>
      <c r="AW821" s="46"/>
      <c r="AX821" s="46"/>
      <c r="AY821" s="46"/>
      <c r="AZ821" s="46"/>
      <c r="BA821" s="46"/>
      <c r="BB821" s="46"/>
      <c r="BC821" s="46"/>
      <c r="BD821" s="46"/>
      <c r="BE821" s="46"/>
      <c r="BF821" s="46"/>
      <c r="BG821" s="46"/>
      <c r="BH821" s="46"/>
      <c r="BI821" s="46"/>
      <c r="BJ821" s="46"/>
      <c r="BK821" s="46"/>
      <c r="BL821" s="46"/>
      <c r="BM821" s="46"/>
      <c r="BN821" s="46"/>
      <c r="BO821" s="46"/>
      <c r="BP821" s="46"/>
      <c r="BQ821" s="46"/>
      <c r="BR821" s="46"/>
      <c r="BS821" s="46"/>
      <c r="BT821" s="46"/>
      <c r="BU821" s="46"/>
      <c r="BV821" s="46"/>
      <c r="BW821" s="46"/>
      <c r="BX821" s="46"/>
      <c r="BY821" s="46"/>
      <c r="BZ821" s="46"/>
      <c r="CA821" s="46"/>
      <c r="CB821" s="46"/>
      <c r="CC821" s="46"/>
      <c r="CD821" s="46"/>
      <c r="CE821" s="46"/>
      <c r="CF821" s="46"/>
      <c r="CG821" s="46"/>
      <c r="CH821" s="46"/>
      <c r="CI821" s="46"/>
      <c r="CJ821" s="46"/>
      <c r="CK821" s="46"/>
      <c r="CL821" s="46"/>
      <c r="CM821" s="46"/>
      <c r="CN821" s="46"/>
      <c r="CO821" s="46"/>
      <c r="CP821" s="46"/>
      <c r="CQ821" s="46"/>
      <c r="CR821" s="46"/>
      <c r="CS821" s="46"/>
    </row>
    <row r="822" spans="1:97" ht="15" customHeight="1" x14ac:dyDescent="0.25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6"/>
      <c r="AJ822" s="46"/>
      <c r="AK822" s="46"/>
      <c r="AL822" s="46"/>
      <c r="AM822" s="46"/>
      <c r="AN822" s="46"/>
      <c r="AO822" s="46"/>
      <c r="AP822" s="46"/>
      <c r="AQ822" s="46"/>
      <c r="AR822" s="46"/>
      <c r="AS822" s="46"/>
      <c r="AT822" s="46"/>
      <c r="AU822" s="46"/>
      <c r="AV822" s="46"/>
      <c r="AW822" s="46"/>
      <c r="AX822" s="46"/>
      <c r="AY822" s="46"/>
      <c r="AZ822" s="46"/>
      <c r="BA822" s="46"/>
      <c r="BB822" s="46"/>
      <c r="BC822" s="46"/>
      <c r="BD822" s="46"/>
      <c r="BE822" s="46"/>
      <c r="BF822" s="46"/>
      <c r="BG822" s="46"/>
      <c r="BH822" s="46"/>
      <c r="BI822" s="46"/>
      <c r="BJ822" s="46"/>
      <c r="BK822" s="46"/>
      <c r="BL822" s="46"/>
      <c r="BM822" s="46"/>
      <c r="BN822" s="46"/>
      <c r="BO822" s="46"/>
      <c r="BP822" s="46"/>
      <c r="BQ822" s="46"/>
      <c r="BR822" s="46"/>
      <c r="BS822" s="46"/>
      <c r="BT822" s="46"/>
      <c r="BU822" s="46"/>
      <c r="BV822" s="46"/>
      <c r="BW822" s="46"/>
      <c r="BX822" s="46"/>
      <c r="BY822" s="46"/>
      <c r="BZ822" s="46"/>
      <c r="CA822" s="46"/>
      <c r="CB822" s="46"/>
      <c r="CC822" s="46"/>
      <c r="CD822" s="46"/>
      <c r="CE822" s="46"/>
      <c r="CF822" s="46"/>
      <c r="CG822" s="46"/>
      <c r="CH822" s="46"/>
      <c r="CI822" s="46"/>
      <c r="CJ822" s="46"/>
      <c r="CK822" s="46"/>
      <c r="CL822" s="46"/>
      <c r="CM822" s="46"/>
      <c r="CN822" s="46"/>
      <c r="CO822" s="46"/>
      <c r="CP822" s="46"/>
      <c r="CQ822" s="46"/>
      <c r="CR822" s="46"/>
      <c r="CS822" s="46"/>
    </row>
    <row r="823" spans="1:97" ht="15" customHeight="1" x14ac:dyDescent="0.25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6"/>
      <c r="AJ823" s="46"/>
      <c r="AK823" s="46"/>
      <c r="AL823" s="46"/>
      <c r="AM823" s="46"/>
      <c r="AN823" s="46"/>
      <c r="AO823" s="46"/>
      <c r="AP823" s="46"/>
      <c r="AQ823" s="46"/>
      <c r="AR823" s="46"/>
      <c r="AS823" s="46"/>
      <c r="AT823" s="46"/>
      <c r="AU823" s="46"/>
      <c r="AV823" s="46"/>
      <c r="AW823" s="46"/>
      <c r="AX823" s="46"/>
      <c r="AY823" s="46"/>
      <c r="AZ823" s="46"/>
      <c r="BA823" s="46"/>
      <c r="BB823" s="46"/>
      <c r="BC823" s="46"/>
      <c r="BD823" s="46"/>
      <c r="BE823" s="46"/>
      <c r="BF823" s="46"/>
      <c r="BG823" s="46"/>
      <c r="BH823" s="46"/>
      <c r="BI823" s="46"/>
      <c r="BJ823" s="46"/>
      <c r="BK823" s="46"/>
      <c r="BL823" s="46"/>
      <c r="BM823" s="46"/>
      <c r="BN823" s="46"/>
      <c r="BO823" s="46"/>
      <c r="BP823" s="46"/>
      <c r="BQ823" s="46"/>
      <c r="BR823" s="46"/>
      <c r="BS823" s="46"/>
      <c r="BT823" s="46"/>
      <c r="BU823" s="46"/>
      <c r="BV823" s="46"/>
      <c r="BW823" s="46"/>
      <c r="BX823" s="46"/>
      <c r="BY823" s="46"/>
      <c r="BZ823" s="46"/>
      <c r="CA823" s="46"/>
      <c r="CB823" s="46"/>
      <c r="CC823" s="46"/>
      <c r="CD823" s="46"/>
      <c r="CE823" s="46"/>
      <c r="CF823" s="46"/>
      <c r="CG823" s="46"/>
      <c r="CH823" s="46"/>
      <c r="CI823" s="46"/>
      <c r="CJ823" s="46"/>
      <c r="CK823" s="46"/>
      <c r="CL823" s="46"/>
      <c r="CM823" s="46"/>
      <c r="CN823" s="46"/>
      <c r="CO823" s="46"/>
      <c r="CP823" s="46"/>
      <c r="CQ823" s="46"/>
      <c r="CR823" s="46"/>
      <c r="CS823" s="46"/>
    </row>
    <row r="824" spans="1:97" ht="15" customHeight="1" x14ac:dyDescent="0.25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6"/>
      <c r="AJ824" s="46"/>
      <c r="AK824" s="46"/>
      <c r="AL824" s="46"/>
      <c r="AM824" s="46"/>
      <c r="AN824" s="46"/>
      <c r="AO824" s="46"/>
      <c r="AP824" s="46"/>
      <c r="AQ824" s="46"/>
      <c r="AR824" s="46"/>
      <c r="AS824" s="46"/>
      <c r="AT824" s="46"/>
      <c r="AU824" s="46"/>
      <c r="AV824" s="46"/>
      <c r="AW824" s="46"/>
      <c r="AX824" s="46"/>
      <c r="AY824" s="46"/>
      <c r="AZ824" s="46"/>
      <c r="BA824" s="46"/>
      <c r="BB824" s="46"/>
      <c r="BC824" s="46"/>
      <c r="BD824" s="46"/>
      <c r="BE824" s="46"/>
      <c r="BF824" s="46"/>
      <c r="BG824" s="46"/>
      <c r="BH824" s="46"/>
      <c r="BI824" s="46"/>
      <c r="BJ824" s="46"/>
      <c r="BK824" s="46"/>
      <c r="BL824" s="46"/>
      <c r="BM824" s="46"/>
      <c r="BN824" s="46"/>
      <c r="BO824" s="46"/>
      <c r="BP824" s="46"/>
      <c r="BQ824" s="46"/>
      <c r="BR824" s="46"/>
      <c r="BS824" s="46"/>
      <c r="BT824" s="46"/>
      <c r="BU824" s="46"/>
      <c r="BV824" s="46"/>
      <c r="BW824" s="46"/>
      <c r="BX824" s="46"/>
      <c r="BY824" s="46"/>
      <c r="BZ824" s="46"/>
      <c r="CA824" s="46"/>
      <c r="CB824" s="46"/>
      <c r="CC824" s="46"/>
      <c r="CD824" s="46"/>
      <c r="CE824" s="46"/>
      <c r="CF824" s="46"/>
      <c r="CG824" s="46"/>
      <c r="CH824" s="46"/>
      <c r="CI824" s="46"/>
      <c r="CJ824" s="46"/>
      <c r="CK824" s="46"/>
      <c r="CL824" s="46"/>
      <c r="CM824" s="46"/>
      <c r="CN824" s="46"/>
      <c r="CO824" s="46"/>
      <c r="CP824" s="46"/>
      <c r="CQ824" s="46"/>
      <c r="CR824" s="46"/>
      <c r="CS824" s="46"/>
    </row>
    <row r="825" spans="1:97" ht="15" customHeight="1" x14ac:dyDescent="0.25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6"/>
      <c r="AJ825" s="46"/>
      <c r="AK825" s="46"/>
      <c r="AL825" s="46"/>
      <c r="AM825" s="46"/>
      <c r="AN825" s="46"/>
      <c r="AO825" s="46"/>
      <c r="AP825" s="46"/>
      <c r="AQ825" s="46"/>
      <c r="AR825" s="46"/>
      <c r="AS825" s="46"/>
      <c r="AT825" s="46"/>
      <c r="AU825" s="46"/>
      <c r="AV825" s="46"/>
      <c r="AW825" s="46"/>
      <c r="AX825" s="46"/>
      <c r="AY825" s="46"/>
      <c r="AZ825" s="46"/>
      <c r="BA825" s="46"/>
      <c r="BB825" s="46"/>
      <c r="BC825" s="46"/>
      <c r="BD825" s="46"/>
      <c r="BE825" s="46"/>
      <c r="BF825" s="46"/>
      <c r="BG825" s="46"/>
      <c r="BH825" s="46"/>
      <c r="BI825" s="46"/>
      <c r="BJ825" s="46"/>
      <c r="BK825" s="46"/>
      <c r="BL825" s="46"/>
      <c r="BM825" s="46"/>
      <c r="BN825" s="46"/>
      <c r="BO825" s="46"/>
      <c r="BP825" s="46"/>
      <c r="BQ825" s="46"/>
      <c r="BR825" s="46"/>
      <c r="BS825" s="46"/>
      <c r="BT825" s="46"/>
      <c r="BU825" s="46"/>
      <c r="BV825" s="46"/>
      <c r="BW825" s="46"/>
      <c r="BX825" s="46"/>
      <c r="BY825" s="46"/>
      <c r="BZ825" s="46"/>
      <c r="CA825" s="46"/>
      <c r="CB825" s="46"/>
      <c r="CC825" s="46"/>
      <c r="CD825" s="46"/>
      <c r="CE825" s="46"/>
      <c r="CF825" s="46"/>
      <c r="CG825" s="46"/>
      <c r="CH825" s="46"/>
      <c r="CI825" s="46"/>
      <c r="CJ825" s="46"/>
      <c r="CK825" s="46"/>
      <c r="CL825" s="46"/>
      <c r="CM825" s="46"/>
      <c r="CN825" s="46"/>
      <c r="CO825" s="46"/>
      <c r="CP825" s="46"/>
      <c r="CQ825" s="46"/>
      <c r="CR825" s="46"/>
      <c r="CS825" s="46"/>
    </row>
    <row r="826" spans="1:97" ht="15" customHeight="1" x14ac:dyDescent="0.25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6"/>
      <c r="AJ826" s="46"/>
      <c r="AK826" s="46"/>
      <c r="AL826" s="46"/>
      <c r="AM826" s="46"/>
      <c r="AN826" s="46"/>
      <c r="AO826" s="46"/>
      <c r="AP826" s="46"/>
      <c r="AQ826" s="46"/>
      <c r="AR826" s="46"/>
      <c r="AS826" s="46"/>
      <c r="AT826" s="46"/>
      <c r="AU826" s="46"/>
      <c r="AV826" s="46"/>
      <c r="AW826" s="46"/>
      <c r="AX826" s="46"/>
      <c r="AY826" s="46"/>
      <c r="AZ826" s="46"/>
      <c r="BA826" s="46"/>
      <c r="BB826" s="46"/>
      <c r="BC826" s="46"/>
      <c r="BD826" s="46"/>
      <c r="BE826" s="46"/>
      <c r="BF826" s="46"/>
      <c r="BG826" s="46"/>
      <c r="BH826" s="46"/>
      <c r="BI826" s="46"/>
      <c r="BJ826" s="46"/>
      <c r="BK826" s="46"/>
      <c r="BL826" s="46"/>
      <c r="BM826" s="46"/>
      <c r="BN826" s="46"/>
      <c r="BO826" s="46"/>
      <c r="BP826" s="46"/>
      <c r="BQ826" s="46"/>
      <c r="BR826" s="46"/>
      <c r="BS826" s="46"/>
      <c r="BT826" s="46"/>
      <c r="BU826" s="46"/>
      <c r="BV826" s="46"/>
      <c r="BW826" s="46"/>
      <c r="BX826" s="46"/>
      <c r="BY826" s="46"/>
      <c r="BZ826" s="46"/>
      <c r="CA826" s="46"/>
      <c r="CB826" s="46"/>
      <c r="CC826" s="46"/>
      <c r="CD826" s="46"/>
      <c r="CE826" s="46"/>
      <c r="CF826" s="46"/>
      <c r="CG826" s="46"/>
      <c r="CH826" s="46"/>
      <c r="CI826" s="46"/>
      <c r="CJ826" s="46"/>
      <c r="CK826" s="46"/>
      <c r="CL826" s="46"/>
      <c r="CM826" s="46"/>
      <c r="CN826" s="46"/>
      <c r="CO826" s="46"/>
      <c r="CP826" s="46"/>
      <c r="CQ826" s="46"/>
      <c r="CR826" s="46"/>
      <c r="CS826" s="46"/>
    </row>
    <row r="827" spans="1:97" ht="15" customHeight="1" x14ac:dyDescent="0.25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/>
      <c r="AY827" s="46"/>
      <c r="AZ827" s="46"/>
      <c r="BA827" s="46"/>
      <c r="BB827" s="46"/>
      <c r="BC827" s="46"/>
      <c r="BD827" s="46"/>
      <c r="BE827" s="46"/>
      <c r="BF827" s="46"/>
      <c r="BG827" s="46"/>
      <c r="BH827" s="46"/>
      <c r="BI827" s="46"/>
      <c r="BJ827" s="46"/>
      <c r="BK827" s="46"/>
      <c r="BL827" s="46"/>
      <c r="BM827" s="46"/>
      <c r="BN827" s="46"/>
      <c r="BO827" s="46"/>
      <c r="BP827" s="46"/>
      <c r="BQ827" s="46"/>
      <c r="BR827" s="46"/>
      <c r="BS827" s="46"/>
      <c r="BT827" s="46"/>
      <c r="BU827" s="46"/>
      <c r="BV827" s="46"/>
      <c r="BW827" s="46"/>
      <c r="BX827" s="46"/>
      <c r="BY827" s="46"/>
      <c r="BZ827" s="46"/>
      <c r="CA827" s="46"/>
      <c r="CB827" s="46"/>
      <c r="CC827" s="46"/>
      <c r="CD827" s="46"/>
      <c r="CE827" s="46"/>
      <c r="CF827" s="46"/>
      <c r="CG827" s="46"/>
      <c r="CH827" s="46"/>
      <c r="CI827" s="46"/>
      <c r="CJ827" s="46"/>
      <c r="CK827" s="46"/>
      <c r="CL827" s="46"/>
      <c r="CM827" s="46"/>
      <c r="CN827" s="46"/>
      <c r="CO827" s="46"/>
      <c r="CP827" s="46"/>
      <c r="CQ827" s="46"/>
      <c r="CR827" s="46"/>
      <c r="CS827" s="46"/>
    </row>
    <row r="828" spans="1:97" ht="15" customHeight="1" x14ac:dyDescent="0.25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  <c r="AG828" s="46"/>
      <c r="AH828" s="46"/>
      <c r="AI828" s="46"/>
      <c r="AJ828" s="46"/>
      <c r="AK828" s="46"/>
      <c r="AL828" s="46"/>
      <c r="AM828" s="46"/>
      <c r="AN828" s="46"/>
      <c r="AO828" s="46"/>
      <c r="AP828" s="46"/>
      <c r="AQ828" s="46"/>
      <c r="AR828" s="46"/>
      <c r="AS828" s="46"/>
      <c r="AT828" s="46"/>
      <c r="AU828" s="46"/>
      <c r="AV828" s="46"/>
      <c r="AW828" s="46"/>
      <c r="AX828" s="46"/>
      <c r="AY828" s="46"/>
      <c r="AZ828" s="46"/>
      <c r="BA828" s="46"/>
      <c r="BB828" s="46"/>
      <c r="BC828" s="46"/>
      <c r="BD828" s="46"/>
      <c r="BE828" s="46"/>
      <c r="BF828" s="46"/>
      <c r="BG828" s="46"/>
      <c r="BH828" s="46"/>
      <c r="BI828" s="46"/>
      <c r="BJ828" s="46"/>
      <c r="BK828" s="46"/>
      <c r="BL828" s="46"/>
      <c r="BM828" s="46"/>
      <c r="BN828" s="46"/>
      <c r="BO828" s="46"/>
      <c r="BP828" s="46"/>
      <c r="BQ828" s="46"/>
      <c r="BR828" s="46"/>
      <c r="BS828" s="46"/>
      <c r="BT828" s="46"/>
      <c r="BU828" s="46"/>
      <c r="BV828" s="46"/>
      <c r="BW828" s="46"/>
      <c r="BX828" s="46"/>
      <c r="BY828" s="46"/>
      <c r="BZ828" s="46"/>
      <c r="CA828" s="46"/>
      <c r="CB828" s="46"/>
      <c r="CC828" s="46"/>
      <c r="CD828" s="46"/>
      <c r="CE828" s="46"/>
      <c r="CF828" s="46"/>
      <c r="CG828" s="46"/>
      <c r="CH828" s="46"/>
      <c r="CI828" s="46"/>
      <c r="CJ828" s="46"/>
      <c r="CK828" s="46"/>
      <c r="CL828" s="46"/>
      <c r="CM828" s="46"/>
      <c r="CN828" s="46"/>
      <c r="CO828" s="46"/>
      <c r="CP828" s="46"/>
      <c r="CQ828" s="46"/>
      <c r="CR828" s="46"/>
      <c r="CS828" s="46"/>
    </row>
    <row r="829" spans="1:97" ht="15" customHeight="1" x14ac:dyDescent="0.25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  <c r="AG829" s="46"/>
      <c r="AH829" s="46"/>
      <c r="AI829" s="46"/>
      <c r="AJ829" s="46"/>
      <c r="AK829" s="46"/>
      <c r="AL829" s="46"/>
      <c r="AM829" s="46"/>
      <c r="AN829" s="46"/>
      <c r="AO829" s="46"/>
      <c r="AP829" s="46"/>
      <c r="AQ829" s="46"/>
      <c r="AR829" s="46"/>
      <c r="AS829" s="46"/>
      <c r="AT829" s="46"/>
      <c r="AU829" s="46"/>
      <c r="AV829" s="46"/>
      <c r="AW829" s="46"/>
      <c r="AX829" s="46"/>
      <c r="AY829" s="46"/>
      <c r="AZ829" s="46"/>
      <c r="BA829" s="46"/>
      <c r="BB829" s="46"/>
      <c r="BC829" s="46"/>
      <c r="BD829" s="46"/>
      <c r="BE829" s="46"/>
      <c r="BF829" s="46"/>
      <c r="BG829" s="46"/>
      <c r="BH829" s="46"/>
      <c r="BI829" s="46"/>
      <c r="BJ829" s="46"/>
      <c r="BK829" s="46"/>
      <c r="BL829" s="46"/>
      <c r="BM829" s="46"/>
      <c r="BN829" s="46"/>
      <c r="BO829" s="46"/>
      <c r="BP829" s="46"/>
      <c r="BQ829" s="46"/>
      <c r="BR829" s="46"/>
      <c r="BS829" s="46"/>
      <c r="BT829" s="46"/>
      <c r="BU829" s="46"/>
      <c r="BV829" s="46"/>
      <c r="BW829" s="46"/>
      <c r="BX829" s="46"/>
      <c r="BY829" s="46"/>
      <c r="BZ829" s="46"/>
      <c r="CA829" s="46"/>
      <c r="CB829" s="46"/>
      <c r="CC829" s="46"/>
      <c r="CD829" s="46"/>
      <c r="CE829" s="46"/>
      <c r="CF829" s="46"/>
      <c r="CG829" s="46"/>
      <c r="CH829" s="46"/>
      <c r="CI829" s="46"/>
      <c r="CJ829" s="46"/>
      <c r="CK829" s="46"/>
      <c r="CL829" s="46"/>
      <c r="CM829" s="46"/>
      <c r="CN829" s="46"/>
      <c r="CO829" s="46"/>
      <c r="CP829" s="46"/>
      <c r="CQ829" s="46"/>
      <c r="CR829" s="46"/>
      <c r="CS829" s="46"/>
    </row>
    <row r="830" spans="1:97" ht="15" customHeight="1" x14ac:dyDescent="0.25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  <c r="AG830" s="46"/>
      <c r="AH830" s="46"/>
      <c r="AI830" s="46"/>
      <c r="AJ830" s="46"/>
      <c r="AK830" s="46"/>
      <c r="AL830" s="46"/>
      <c r="AM830" s="46"/>
      <c r="AN830" s="46"/>
      <c r="AO830" s="46"/>
      <c r="AP830" s="46"/>
      <c r="AQ830" s="46"/>
      <c r="AR830" s="46"/>
      <c r="AS830" s="46"/>
      <c r="AT830" s="46"/>
      <c r="AU830" s="46"/>
      <c r="AV830" s="46"/>
      <c r="AW830" s="46"/>
      <c r="AX830" s="46"/>
      <c r="AY830" s="46"/>
      <c r="AZ830" s="46"/>
      <c r="BA830" s="46"/>
      <c r="BB830" s="46"/>
      <c r="BC830" s="46"/>
      <c r="BD830" s="46"/>
      <c r="BE830" s="46"/>
      <c r="BF830" s="46"/>
      <c r="BG830" s="46"/>
      <c r="BH830" s="46"/>
      <c r="BI830" s="46"/>
      <c r="BJ830" s="46"/>
      <c r="BK830" s="46"/>
      <c r="BL830" s="46"/>
      <c r="BM830" s="46"/>
      <c r="BN830" s="46"/>
      <c r="BO830" s="46"/>
      <c r="BP830" s="46"/>
      <c r="BQ830" s="46"/>
      <c r="BR830" s="46"/>
      <c r="BS830" s="46"/>
      <c r="BT830" s="46"/>
      <c r="BU830" s="46"/>
      <c r="BV830" s="46"/>
      <c r="BW830" s="46"/>
      <c r="BX830" s="46"/>
      <c r="BY830" s="46"/>
      <c r="BZ830" s="46"/>
      <c r="CA830" s="46"/>
      <c r="CB830" s="46"/>
      <c r="CC830" s="46"/>
      <c r="CD830" s="46"/>
      <c r="CE830" s="46"/>
      <c r="CF830" s="46"/>
      <c r="CG830" s="46"/>
      <c r="CH830" s="46"/>
      <c r="CI830" s="46"/>
      <c r="CJ830" s="46"/>
      <c r="CK830" s="46"/>
      <c r="CL830" s="46"/>
      <c r="CM830" s="46"/>
      <c r="CN830" s="46"/>
      <c r="CO830" s="46"/>
      <c r="CP830" s="46"/>
      <c r="CQ830" s="46"/>
      <c r="CR830" s="46"/>
      <c r="CS830" s="46"/>
    </row>
    <row r="831" spans="1:97" ht="15" customHeight="1" x14ac:dyDescent="0.25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6"/>
      <c r="AJ831" s="46"/>
      <c r="AK831" s="46"/>
      <c r="AL831" s="46"/>
      <c r="AM831" s="46"/>
      <c r="AN831" s="46"/>
      <c r="AO831" s="46"/>
      <c r="AP831" s="46"/>
      <c r="AQ831" s="46"/>
      <c r="AR831" s="46"/>
      <c r="AS831" s="46"/>
      <c r="AT831" s="46"/>
      <c r="AU831" s="46"/>
      <c r="AV831" s="46"/>
      <c r="AW831" s="46"/>
      <c r="AX831" s="46"/>
      <c r="AY831" s="46"/>
      <c r="AZ831" s="46"/>
      <c r="BA831" s="46"/>
      <c r="BB831" s="46"/>
      <c r="BC831" s="46"/>
      <c r="BD831" s="46"/>
      <c r="BE831" s="46"/>
      <c r="BF831" s="46"/>
      <c r="BG831" s="46"/>
      <c r="BH831" s="46"/>
      <c r="BI831" s="46"/>
      <c r="BJ831" s="46"/>
      <c r="BK831" s="46"/>
      <c r="BL831" s="46"/>
      <c r="BM831" s="46"/>
      <c r="BN831" s="46"/>
      <c r="BO831" s="46"/>
      <c r="BP831" s="46"/>
      <c r="BQ831" s="46"/>
      <c r="BR831" s="46"/>
      <c r="BS831" s="46"/>
      <c r="BT831" s="46"/>
      <c r="BU831" s="46"/>
      <c r="BV831" s="46"/>
      <c r="BW831" s="46"/>
      <c r="BX831" s="46"/>
      <c r="BY831" s="46"/>
      <c r="BZ831" s="46"/>
      <c r="CA831" s="46"/>
      <c r="CB831" s="46"/>
      <c r="CC831" s="46"/>
      <c r="CD831" s="46"/>
      <c r="CE831" s="46"/>
      <c r="CF831" s="46"/>
      <c r="CG831" s="46"/>
      <c r="CH831" s="46"/>
      <c r="CI831" s="46"/>
      <c r="CJ831" s="46"/>
      <c r="CK831" s="46"/>
      <c r="CL831" s="46"/>
      <c r="CM831" s="46"/>
      <c r="CN831" s="46"/>
      <c r="CO831" s="46"/>
      <c r="CP831" s="46"/>
      <c r="CQ831" s="46"/>
      <c r="CR831" s="46"/>
      <c r="CS831" s="46"/>
    </row>
    <row r="832" spans="1:97" ht="15" customHeight="1" x14ac:dyDescent="0.25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  <c r="AY832" s="46"/>
      <c r="AZ832" s="46"/>
      <c r="BA832" s="46"/>
      <c r="BB832" s="46"/>
      <c r="BC832" s="46"/>
      <c r="BD832" s="46"/>
      <c r="BE832" s="46"/>
      <c r="BF832" s="46"/>
      <c r="BG832" s="46"/>
      <c r="BH832" s="46"/>
      <c r="BI832" s="46"/>
      <c r="BJ832" s="46"/>
      <c r="BK832" s="46"/>
      <c r="BL832" s="46"/>
      <c r="BM832" s="46"/>
      <c r="BN832" s="46"/>
      <c r="BO832" s="46"/>
      <c r="BP832" s="46"/>
      <c r="BQ832" s="46"/>
      <c r="BR832" s="46"/>
      <c r="BS832" s="46"/>
      <c r="BT832" s="46"/>
      <c r="BU832" s="46"/>
      <c r="BV832" s="46"/>
      <c r="BW832" s="46"/>
      <c r="BX832" s="46"/>
      <c r="BY832" s="46"/>
      <c r="BZ832" s="46"/>
      <c r="CA832" s="46"/>
      <c r="CB832" s="46"/>
      <c r="CC832" s="46"/>
      <c r="CD832" s="46"/>
      <c r="CE832" s="46"/>
      <c r="CF832" s="46"/>
      <c r="CG832" s="46"/>
      <c r="CH832" s="46"/>
      <c r="CI832" s="46"/>
      <c r="CJ832" s="46"/>
      <c r="CK832" s="46"/>
      <c r="CL832" s="46"/>
      <c r="CM832" s="46"/>
      <c r="CN832" s="46"/>
      <c r="CO832" s="46"/>
      <c r="CP832" s="46"/>
      <c r="CQ832" s="46"/>
      <c r="CR832" s="46"/>
      <c r="CS832" s="46"/>
    </row>
    <row r="833" spans="1:97" ht="15" customHeight="1" x14ac:dyDescent="0.25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6"/>
      <c r="AJ833" s="46"/>
      <c r="AK833" s="46"/>
      <c r="AL833" s="46"/>
      <c r="AM833" s="46"/>
      <c r="AN833" s="46"/>
      <c r="AO833" s="46"/>
      <c r="AP833" s="46"/>
      <c r="AQ833" s="46"/>
      <c r="AR833" s="46"/>
      <c r="AS833" s="46"/>
      <c r="AT833" s="46"/>
      <c r="AU833" s="46"/>
      <c r="AV833" s="46"/>
      <c r="AW833" s="46"/>
      <c r="AX833" s="46"/>
      <c r="AY833" s="46"/>
      <c r="AZ833" s="46"/>
      <c r="BA833" s="46"/>
      <c r="BB833" s="46"/>
      <c r="BC833" s="46"/>
      <c r="BD833" s="46"/>
      <c r="BE833" s="46"/>
      <c r="BF833" s="46"/>
      <c r="BG833" s="46"/>
      <c r="BH833" s="46"/>
      <c r="BI833" s="46"/>
      <c r="BJ833" s="46"/>
      <c r="BK833" s="46"/>
      <c r="BL833" s="46"/>
      <c r="BM833" s="46"/>
      <c r="BN833" s="46"/>
      <c r="BO833" s="46"/>
      <c r="BP833" s="46"/>
      <c r="BQ833" s="46"/>
      <c r="BR833" s="46"/>
      <c r="BS833" s="46"/>
      <c r="BT833" s="46"/>
      <c r="BU833" s="46"/>
      <c r="BV833" s="46"/>
      <c r="BW833" s="46"/>
      <c r="BX833" s="46"/>
      <c r="BY833" s="46"/>
      <c r="BZ833" s="46"/>
      <c r="CA833" s="46"/>
      <c r="CB833" s="46"/>
      <c r="CC833" s="46"/>
      <c r="CD833" s="46"/>
      <c r="CE833" s="46"/>
      <c r="CF833" s="46"/>
      <c r="CG833" s="46"/>
      <c r="CH833" s="46"/>
      <c r="CI833" s="46"/>
      <c r="CJ833" s="46"/>
      <c r="CK833" s="46"/>
      <c r="CL833" s="46"/>
      <c r="CM833" s="46"/>
      <c r="CN833" s="46"/>
      <c r="CO833" s="46"/>
      <c r="CP833" s="46"/>
      <c r="CQ833" s="46"/>
      <c r="CR833" s="46"/>
      <c r="CS833" s="46"/>
    </row>
    <row r="834" spans="1:97" ht="15" customHeight="1" x14ac:dyDescent="0.25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  <c r="AY834" s="46"/>
      <c r="AZ834" s="46"/>
      <c r="BA834" s="46"/>
      <c r="BB834" s="46"/>
      <c r="BC834" s="46"/>
      <c r="BD834" s="46"/>
      <c r="BE834" s="46"/>
      <c r="BF834" s="46"/>
      <c r="BG834" s="46"/>
      <c r="BH834" s="46"/>
      <c r="BI834" s="46"/>
      <c r="BJ834" s="46"/>
      <c r="BK834" s="46"/>
      <c r="BL834" s="46"/>
      <c r="BM834" s="46"/>
      <c r="BN834" s="46"/>
      <c r="BO834" s="46"/>
      <c r="BP834" s="46"/>
      <c r="BQ834" s="46"/>
      <c r="BR834" s="46"/>
      <c r="BS834" s="46"/>
      <c r="BT834" s="46"/>
      <c r="BU834" s="46"/>
      <c r="BV834" s="46"/>
      <c r="BW834" s="46"/>
      <c r="BX834" s="46"/>
      <c r="BY834" s="46"/>
      <c r="BZ834" s="46"/>
      <c r="CA834" s="46"/>
      <c r="CB834" s="46"/>
      <c r="CC834" s="46"/>
      <c r="CD834" s="46"/>
      <c r="CE834" s="46"/>
      <c r="CF834" s="46"/>
      <c r="CG834" s="46"/>
      <c r="CH834" s="46"/>
      <c r="CI834" s="46"/>
      <c r="CJ834" s="46"/>
      <c r="CK834" s="46"/>
      <c r="CL834" s="46"/>
      <c r="CM834" s="46"/>
      <c r="CN834" s="46"/>
      <c r="CO834" s="46"/>
      <c r="CP834" s="46"/>
      <c r="CQ834" s="46"/>
      <c r="CR834" s="46"/>
      <c r="CS834" s="46"/>
    </row>
    <row r="835" spans="1:97" ht="15" customHeight="1" x14ac:dyDescent="0.25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6"/>
      <c r="AJ835" s="46"/>
      <c r="AK835" s="46"/>
      <c r="AL835" s="46"/>
      <c r="AM835" s="46"/>
      <c r="AN835" s="46"/>
      <c r="AO835" s="46"/>
      <c r="AP835" s="46"/>
      <c r="AQ835" s="46"/>
      <c r="AR835" s="46"/>
      <c r="AS835" s="46"/>
      <c r="AT835" s="46"/>
      <c r="AU835" s="46"/>
      <c r="AV835" s="46"/>
      <c r="AW835" s="46"/>
      <c r="AX835" s="46"/>
      <c r="AY835" s="46"/>
      <c r="AZ835" s="46"/>
      <c r="BA835" s="46"/>
      <c r="BB835" s="46"/>
      <c r="BC835" s="46"/>
      <c r="BD835" s="46"/>
      <c r="BE835" s="46"/>
      <c r="BF835" s="46"/>
      <c r="BG835" s="46"/>
      <c r="BH835" s="46"/>
      <c r="BI835" s="46"/>
      <c r="BJ835" s="46"/>
      <c r="BK835" s="46"/>
      <c r="BL835" s="46"/>
      <c r="BM835" s="46"/>
      <c r="BN835" s="46"/>
      <c r="BO835" s="46"/>
      <c r="BP835" s="46"/>
      <c r="BQ835" s="46"/>
      <c r="BR835" s="46"/>
      <c r="BS835" s="46"/>
      <c r="BT835" s="46"/>
      <c r="BU835" s="46"/>
      <c r="BV835" s="46"/>
      <c r="BW835" s="46"/>
      <c r="BX835" s="46"/>
      <c r="BY835" s="46"/>
      <c r="BZ835" s="46"/>
      <c r="CA835" s="46"/>
      <c r="CB835" s="46"/>
      <c r="CC835" s="46"/>
      <c r="CD835" s="46"/>
      <c r="CE835" s="46"/>
      <c r="CF835" s="46"/>
      <c r="CG835" s="46"/>
      <c r="CH835" s="46"/>
      <c r="CI835" s="46"/>
      <c r="CJ835" s="46"/>
      <c r="CK835" s="46"/>
      <c r="CL835" s="46"/>
      <c r="CM835" s="46"/>
      <c r="CN835" s="46"/>
      <c r="CO835" s="46"/>
      <c r="CP835" s="46"/>
      <c r="CQ835" s="46"/>
      <c r="CR835" s="46"/>
      <c r="CS835" s="46"/>
    </row>
    <row r="836" spans="1:97" ht="15" customHeight="1" x14ac:dyDescent="0.25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6"/>
      <c r="AJ836" s="46"/>
      <c r="AK836" s="46"/>
      <c r="AL836" s="46"/>
      <c r="AM836" s="46"/>
      <c r="AN836" s="46"/>
      <c r="AO836" s="46"/>
      <c r="AP836" s="46"/>
      <c r="AQ836" s="46"/>
      <c r="AR836" s="46"/>
      <c r="AS836" s="46"/>
      <c r="AT836" s="46"/>
      <c r="AU836" s="46"/>
      <c r="AV836" s="46"/>
      <c r="AW836" s="46"/>
      <c r="AX836" s="46"/>
      <c r="AY836" s="46"/>
      <c r="AZ836" s="46"/>
      <c r="BA836" s="46"/>
      <c r="BB836" s="46"/>
      <c r="BC836" s="46"/>
      <c r="BD836" s="46"/>
      <c r="BE836" s="46"/>
      <c r="BF836" s="46"/>
      <c r="BG836" s="46"/>
      <c r="BH836" s="46"/>
      <c r="BI836" s="46"/>
      <c r="BJ836" s="46"/>
      <c r="BK836" s="46"/>
      <c r="BL836" s="46"/>
      <c r="BM836" s="46"/>
      <c r="BN836" s="46"/>
      <c r="BO836" s="46"/>
      <c r="BP836" s="46"/>
      <c r="BQ836" s="46"/>
      <c r="BR836" s="46"/>
      <c r="BS836" s="46"/>
      <c r="BT836" s="46"/>
      <c r="BU836" s="46"/>
      <c r="BV836" s="46"/>
      <c r="BW836" s="46"/>
      <c r="BX836" s="46"/>
      <c r="BY836" s="46"/>
      <c r="BZ836" s="46"/>
      <c r="CA836" s="46"/>
      <c r="CB836" s="46"/>
      <c r="CC836" s="46"/>
      <c r="CD836" s="46"/>
      <c r="CE836" s="46"/>
      <c r="CF836" s="46"/>
      <c r="CG836" s="46"/>
      <c r="CH836" s="46"/>
      <c r="CI836" s="46"/>
      <c r="CJ836" s="46"/>
      <c r="CK836" s="46"/>
      <c r="CL836" s="46"/>
      <c r="CM836" s="46"/>
      <c r="CN836" s="46"/>
      <c r="CO836" s="46"/>
      <c r="CP836" s="46"/>
      <c r="CQ836" s="46"/>
      <c r="CR836" s="46"/>
      <c r="CS836" s="46"/>
    </row>
    <row r="837" spans="1:97" ht="15" customHeight="1" x14ac:dyDescent="0.25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6"/>
      <c r="AJ837" s="46"/>
      <c r="AK837" s="46"/>
      <c r="AL837" s="46"/>
      <c r="AM837" s="46"/>
      <c r="AN837" s="46"/>
      <c r="AO837" s="46"/>
      <c r="AP837" s="46"/>
      <c r="AQ837" s="46"/>
      <c r="AR837" s="46"/>
      <c r="AS837" s="46"/>
      <c r="AT837" s="46"/>
      <c r="AU837" s="46"/>
      <c r="AV837" s="46"/>
      <c r="AW837" s="46"/>
      <c r="AX837" s="46"/>
      <c r="AY837" s="46"/>
      <c r="AZ837" s="46"/>
      <c r="BA837" s="46"/>
      <c r="BB837" s="46"/>
      <c r="BC837" s="46"/>
      <c r="BD837" s="46"/>
      <c r="BE837" s="46"/>
      <c r="BF837" s="46"/>
      <c r="BG837" s="46"/>
      <c r="BH837" s="46"/>
      <c r="BI837" s="46"/>
      <c r="BJ837" s="46"/>
      <c r="BK837" s="46"/>
      <c r="BL837" s="46"/>
      <c r="BM837" s="46"/>
      <c r="BN837" s="46"/>
      <c r="BO837" s="46"/>
      <c r="BP837" s="46"/>
      <c r="BQ837" s="46"/>
      <c r="BR837" s="46"/>
      <c r="BS837" s="46"/>
      <c r="BT837" s="46"/>
      <c r="BU837" s="46"/>
      <c r="BV837" s="46"/>
      <c r="BW837" s="46"/>
      <c r="BX837" s="46"/>
      <c r="BY837" s="46"/>
      <c r="BZ837" s="46"/>
      <c r="CA837" s="46"/>
      <c r="CB837" s="46"/>
      <c r="CC837" s="46"/>
      <c r="CD837" s="46"/>
      <c r="CE837" s="46"/>
      <c r="CF837" s="46"/>
      <c r="CG837" s="46"/>
      <c r="CH837" s="46"/>
      <c r="CI837" s="46"/>
      <c r="CJ837" s="46"/>
      <c r="CK837" s="46"/>
      <c r="CL837" s="46"/>
      <c r="CM837" s="46"/>
      <c r="CN837" s="46"/>
      <c r="CO837" s="46"/>
      <c r="CP837" s="46"/>
      <c r="CQ837" s="46"/>
      <c r="CR837" s="46"/>
      <c r="CS837" s="46"/>
    </row>
    <row r="838" spans="1:97" ht="15" customHeight="1" x14ac:dyDescent="0.25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6"/>
      <c r="AJ838" s="46"/>
      <c r="AK838" s="46"/>
      <c r="AL838" s="46"/>
      <c r="AM838" s="46"/>
      <c r="AN838" s="46"/>
      <c r="AO838" s="46"/>
      <c r="AP838" s="46"/>
      <c r="AQ838" s="46"/>
      <c r="AR838" s="46"/>
      <c r="AS838" s="46"/>
      <c r="AT838" s="46"/>
      <c r="AU838" s="46"/>
      <c r="AV838" s="46"/>
      <c r="AW838" s="46"/>
      <c r="AX838" s="46"/>
      <c r="AY838" s="46"/>
      <c r="AZ838" s="46"/>
      <c r="BA838" s="46"/>
      <c r="BB838" s="46"/>
      <c r="BC838" s="46"/>
      <c r="BD838" s="46"/>
      <c r="BE838" s="46"/>
      <c r="BF838" s="46"/>
      <c r="BG838" s="46"/>
      <c r="BH838" s="46"/>
      <c r="BI838" s="46"/>
      <c r="BJ838" s="46"/>
      <c r="BK838" s="46"/>
      <c r="BL838" s="46"/>
      <c r="BM838" s="46"/>
      <c r="BN838" s="46"/>
      <c r="BO838" s="46"/>
      <c r="BP838" s="46"/>
      <c r="BQ838" s="46"/>
      <c r="BR838" s="46"/>
      <c r="BS838" s="46"/>
      <c r="BT838" s="46"/>
      <c r="BU838" s="46"/>
      <c r="BV838" s="46"/>
      <c r="BW838" s="46"/>
      <c r="BX838" s="46"/>
      <c r="BY838" s="46"/>
      <c r="BZ838" s="46"/>
      <c r="CA838" s="46"/>
      <c r="CB838" s="46"/>
      <c r="CC838" s="46"/>
      <c r="CD838" s="46"/>
      <c r="CE838" s="46"/>
      <c r="CF838" s="46"/>
      <c r="CG838" s="46"/>
      <c r="CH838" s="46"/>
      <c r="CI838" s="46"/>
      <c r="CJ838" s="46"/>
      <c r="CK838" s="46"/>
      <c r="CL838" s="46"/>
      <c r="CM838" s="46"/>
      <c r="CN838" s="46"/>
      <c r="CO838" s="46"/>
      <c r="CP838" s="46"/>
      <c r="CQ838" s="46"/>
      <c r="CR838" s="46"/>
      <c r="CS838" s="46"/>
    </row>
    <row r="839" spans="1:97" ht="15" customHeight="1" x14ac:dyDescent="0.25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6"/>
      <c r="AJ839" s="46"/>
      <c r="AK839" s="46"/>
      <c r="AL839" s="46"/>
      <c r="AM839" s="46"/>
      <c r="AN839" s="46"/>
      <c r="AO839" s="46"/>
      <c r="AP839" s="46"/>
      <c r="AQ839" s="46"/>
      <c r="AR839" s="46"/>
      <c r="AS839" s="46"/>
      <c r="AT839" s="46"/>
      <c r="AU839" s="46"/>
      <c r="AV839" s="46"/>
      <c r="AW839" s="46"/>
      <c r="AX839" s="46"/>
      <c r="AY839" s="46"/>
      <c r="AZ839" s="46"/>
      <c r="BA839" s="46"/>
      <c r="BB839" s="46"/>
      <c r="BC839" s="46"/>
      <c r="BD839" s="46"/>
      <c r="BE839" s="46"/>
      <c r="BF839" s="46"/>
      <c r="BG839" s="46"/>
      <c r="BH839" s="46"/>
      <c r="BI839" s="46"/>
      <c r="BJ839" s="46"/>
      <c r="BK839" s="46"/>
      <c r="BL839" s="46"/>
      <c r="BM839" s="46"/>
      <c r="BN839" s="46"/>
      <c r="BO839" s="46"/>
      <c r="BP839" s="46"/>
      <c r="BQ839" s="46"/>
      <c r="BR839" s="46"/>
      <c r="BS839" s="46"/>
      <c r="BT839" s="46"/>
      <c r="BU839" s="46"/>
      <c r="BV839" s="46"/>
      <c r="BW839" s="46"/>
      <c r="BX839" s="46"/>
      <c r="BY839" s="46"/>
      <c r="BZ839" s="46"/>
      <c r="CA839" s="46"/>
      <c r="CB839" s="46"/>
      <c r="CC839" s="46"/>
      <c r="CD839" s="46"/>
      <c r="CE839" s="46"/>
      <c r="CF839" s="46"/>
      <c r="CG839" s="46"/>
      <c r="CH839" s="46"/>
      <c r="CI839" s="46"/>
      <c r="CJ839" s="46"/>
      <c r="CK839" s="46"/>
      <c r="CL839" s="46"/>
      <c r="CM839" s="46"/>
      <c r="CN839" s="46"/>
      <c r="CO839" s="46"/>
      <c r="CP839" s="46"/>
      <c r="CQ839" s="46"/>
      <c r="CR839" s="46"/>
      <c r="CS839" s="46"/>
    </row>
    <row r="840" spans="1:97" ht="15" customHeight="1" x14ac:dyDescent="0.25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J840" s="46"/>
      <c r="AK840" s="46"/>
      <c r="AL840" s="46"/>
      <c r="AM840" s="46"/>
      <c r="AN840" s="46"/>
      <c r="AO840" s="46"/>
      <c r="AP840" s="46"/>
      <c r="AQ840" s="46"/>
      <c r="AR840" s="46"/>
      <c r="AS840" s="46"/>
      <c r="AT840" s="46"/>
      <c r="AU840" s="46"/>
      <c r="AV840" s="46"/>
      <c r="AW840" s="46"/>
      <c r="AX840" s="46"/>
      <c r="AY840" s="46"/>
      <c r="AZ840" s="46"/>
      <c r="BA840" s="46"/>
      <c r="BB840" s="46"/>
      <c r="BC840" s="46"/>
      <c r="BD840" s="46"/>
      <c r="BE840" s="46"/>
      <c r="BF840" s="46"/>
      <c r="BG840" s="46"/>
      <c r="BH840" s="46"/>
      <c r="BI840" s="46"/>
      <c r="BJ840" s="46"/>
      <c r="BK840" s="46"/>
      <c r="BL840" s="46"/>
      <c r="BM840" s="46"/>
      <c r="BN840" s="46"/>
      <c r="BO840" s="46"/>
      <c r="BP840" s="46"/>
      <c r="BQ840" s="46"/>
      <c r="BR840" s="46"/>
      <c r="BS840" s="46"/>
      <c r="BT840" s="46"/>
      <c r="BU840" s="46"/>
      <c r="BV840" s="46"/>
      <c r="BW840" s="46"/>
      <c r="BX840" s="46"/>
      <c r="BY840" s="46"/>
      <c r="BZ840" s="46"/>
      <c r="CA840" s="46"/>
      <c r="CB840" s="46"/>
      <c r="CC840" s="46"/>
      <c r="CD840" s="46"/>
      <c r="CE840" s="46"/>
      <c r="CF840" s="46"/>
      <c r="CG840" s="46"/>
      <c r="CH840" s="46"/>
      <c r="CI840" s="46"/>
      <c r="CJ840" s="46"/>
      <c r="CK840" s="46"/>
      <c r="CL840" s="46"/>
      <c r="CM840" s="46"/>
      <c r="CN840" s="46"/>
      <c r="CO840" s="46"/>
      <c r="CP840" s="46"/>
      <c r="CQ840" s="46"/>
      <c r="CR840" s="46"/>
      <c r="CS840" s="46"/>
    </row>
    <row r="841" spans="1:97" ht="15" customHeight="1" x14ac:dyDescent="0.25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J841" s="46"/>
      <c r="AK841" s="46"/>
      <c r="AL841" s="46"/>
      <c r="AM841" s="46"/>
      <c r="AN841" s="46"/>
      <c r="AO841" s="46"/>
      <c r="AP841" s="46"/>
      <c r="AQ841" s="46"/>
      <c r="AR841" s="46"/>
      <c r="AS841" s="46"/>
      <c r="AT841" s="46"/>
      <c r="AU841" s="46"/>
      <c r="AV841" s="46"/>
      <c r="AW841" s="46"/>
      <c r="AX841" s="46"/>
      <c r="AY841" s="46"/>
      <c r="AZ841" s="46"/>
      <c r="BA841" s="46"/>
      <c r="BB841" s="46"/>
      <c r="BC841" s="46"/>
      <c r="BD841" s="46"/>
      <c r="BE841" s="46"/>
      <c r="BF841" s="46"/>
      <c r="BG841" s="46"/>
      <c r="BH841" s="46"/>
      <c r="BI841" s="46"/>
      <c r="BJ841" s="46"/>
      <c r="BK841" s="46"/>
      <c r="BL841" s="46"/>
      <c r="BM841" s="46"/>
      <c r="BN841" s="46"/>
      <c r="BO841" s="46"/>
      <c r="BP841" s="46"/>
      <c r="BQ841" s="46"/>
      <c r="BR841" s="46"/>
      <c r="BS841" s="46"/>
      <c r="BT841" s="46"/>
      <c r="BU841" s="46"/>
      <c r="BV841" s="46"/>
      <c r="BW841" s="46"/>
      <c r="BX841" s="46"/>
      <c r="BY841" s="46"/>
      <c r="BZ841" s="46"/>
      <c r="CA841" s="46"/>
      <c r="CB841" s="46"/>
      <c r="CC841" s="46"/>
      <c r="CD841" s="46"/>
      <c r="CE841" s="46"/>
      <c r="CF841" s="46"/>
      <c r="CG841" s="46"/>
      <c r="CH841" s="46"/>
      <c r="CI841" s="46"/>
      <c r="CJ841" s="46"/>
      <c r="CK841" s="46"/>
      <c r="CL841" s="46"/>
      <c r="CM841" s="46"/>
      <c r="CN841" s="46"/>
      <c r="CO841" s="46"/>
      <c r="CP841" s="46"/>
      <c r="CQ841" s="46"/>
      <c r="CR841" s="46"/>
      <c r="CS841" s="46"/>
    </row>
    <row r="842" spans="1:97" ht="15" customHeight="1" x14ac:dyDescent="0.25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J842" s="46"/>
      <c r="AK842" s="46"/>
      <c r="AL842" s="46"/>
      <c r="AM842" s="46"/>
      <c r="AN842" s="46"/>
      <c r="AO842" s="46"/>
      <c r="AP842" s="46"/>
      <c r="AQ842" s="46"/>
      <c r="AR842" s="46"/>
      <c r="AS842" s="46"/>
      <c r="AT842" s="46"/>
      <c r="AU842" s="46"/>
      <c r="AV842" s="46"/>
      <c r="AW842" s="46"/>
      <c r="AX842" s="46"/>
      <c r="AY842" s="46"/>
      <c r="AZ842" s="46"/>
      <c r="BA842" s="46"/>
      <c r="BB842" s="46"/>
      <c r="BC842" s="46"/>
      <c r="BD842" s="46"/>
      <c r="BE842" s="46"/>
      <c r="BF842" s="46"/>
      <c r="BG842" s="46"/>
      <c r="BH842" s="46"/>
      <c r="BI842" s="46"/>
      <c r="BJ842" s="46"/>
      <c r="BK842" s="46"/>
      <c r="BL842" s="46"/>
      <c r="BM842" s="46"/>
      <c r="BN842" s="46"/>
      <c r="BO842" s="46"/>
      <c r="BP842" s="46"/>
      <c r="BQ842" s="46"/>
      <c r="BR842" s="46"/>
      <c r="BS842" s="46"/>
      <c r="BT842" s="46"/>
      <c r="BU842" s="46"/>
      <c r="BV842" s="46"/>
      <c r="BW842" s="46"/>
      <c r="BX842" s="46"/>
      <c r="BY842" s="46"/>
      <c r="BZ842" s="46"/>
      <c r="CA842" s="46"/>
      <c r="CB842" s="46"/>
      <c r="CC842" s="46"/>
      <c r="CD842" s="46"/>
      <c r="CE842" s="46"/>
      <c r="CF842" s="46"/>
      <c r="CG842" s="46"/>
      <c r="CH842" s="46"/>
      <c r="CI842" s="46"/>
      <c r="CJ842" s="46"/>
      <c r="CK842" s="46"/>
      <c r="CL842" s="46"/>
      <c r="CM842" s="46"/>
      <c r="CN842" s="46"/>
      <c r="CO842" s="46"/>
      <c r="CP842" s="46"/>
      <c r="CQ842" s="46"/>
      <c r="CR842" s="46"/>
      <c r="CS842" s="46"/>
    </row>
    <row r="843" spans="1:97" ht="15" customHeight="1" x14ac:dyDescent="0.25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J843" s="46"/>
      <c r="AK843" s="46"/>
      <c r="AL843" s="46"/>
      <c r="AM843" s="46"/>
      <c r="AN843" s="46"/>
      <c r="AO843" s="46"/>
      <c r="AP843" s="46"/>
      <c r="AQ843" s="46"/>
      <c r="AR843" s="46"/>
      <c r="AS843" s="46"/>
      <c r="AT843" s="46"/>
      <c r="AU843" s="46"/>
      <c r="AV843" s="46"/>
      <c r="AW843" s="46"/>
      <c r="AX843" s="46"/>
      <c r="AY843" s="46"/>
      <c r="AZ843" s="46"/>
      <c r="BA843" s="46"/>
      <c r="BB843" s="46"/>
      <c r="BC843" s="46"/>
      <c r="BD843" s="46"/>
      <c r="BE843" s="46"/>
      <c r="BF843" s="46"/>
      <c r="BG843" s="46"/>
      <c r="BH843" s="46"/>
      <c r="BI843" s="46"/>
      <c r="BJ843" s="46"/>
      <c r="BK843" s="46"/>
      <c r="BL843" s="46"/>
      <c r="BM843" s="46"/>
      <c r="BN843" s="46"/>
      <c r="BO843" s="46"/>
      <c r="BP843" s="46"/>
      <c r="BQ843" s="46"/>
      <c r="BR843" s="46"/>
      <c r="BS843" s="46"/>
      <c r="BT843" s="46"/>
      <c r="BU843" s="46"/>
      <c r="BV843" s="46"/>
      <c r="BW843" s="46"/>
      <c r="BX843" s="46"/>
      <c r="BY843" s="46"/>
      <c r="BZ843" s="46"/>
      <c r="CA843" s="46"/>
      <c r="CB843" s="46"/>
      <c r="CC843" s="46"/>
      <c r="CD843" s="46"/>
      <c r="CE843" s="46"/>
      <c r="CF843" s="46"/>
      <c r="CG843" s="46"/>
      <c r="CH843" s="46"/>
      <c r="CI843" s="46"/>
      <c r="CJ843" s="46"/>
      <c r="CK843" s="46"/>
      <c r="CL843" s="46"/>
      <c r="CM843" s="46"/>
      <c r="CN843" s="46"/>
      <c r="CO843" s="46"/>
      <c r="CP843" s="46"/>
      <c r="CQ843" s="46"/>
      <c r="CR843" s="46"/>
      <c r="CS843" s="46"/>
    </row>
    <row r="844" spans="1:97" ht="15" customHeight="1" x14ac:dyDescent="0.25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J844" s="46"/>
      <c r="AK844" s="46"/>
      <c r="AL844" s="46"/>
      <c r="AM844" s="46"/>
      <c r="AN844" s="46"/>
      <c r="AO844" s="46"/>
      <c r="AP844" s="46"/>
      <c r="AQ844" s="46"/>
      <c r="AR844" s="46"/>
      <c r="AS844" s="46"/>
      <c r="AT844" s="46"/>
      <c r="AU844" s="46"/>
      <c r="AV844" s="46"/>
      <c r="AW844" s="46"/>
      <c r="AX844" s="46"/>
      <c r="AY844" s="46"/>
      <c r="AZ844" s="46"/>
      <c r="BA844" s="46"/>
      <c r="BB844" s="46"/>
      <c r="BC844" s="46"/>
      <c r="BD844" s="46"/>
      <c r="BE844" s="46"/>
      <c r="BF844" s="46"/>
      <c r="BG844" s="46"/>
      <c r="BH844" s="46"/>
      <c r="BI844" s="46"/>
      <c r="BJ844" s="46"/>
      <c r="BK844" s="46"/>
      <c r="BL844" s="46"/>
      <c r="BM844" s="46"/>
      <c r="BN844" s="46"/>
      <c r="BO844" s="46"/>
      <c r="BP844" s="46"/>
      <c r="BQ844" s="46"/>
      <c r="BR844" s="46"/>
      <c r="BS844" s="46"/>
      <c r="BT844" s="46"/>
      <c r="BU844" s="46"/>
      <c r="BV844" s="46"/>
      <c r="BW844" s="46"/>
      <c r="BX844" s="46"/>
      <c r="BY844" s="46"/>
      <c r="BZ844" s="46"/>
      <c r="CA844" s="46"/>
      <c r="CB844" s="46"/>
      <c r="CC844" s="46"/>
      <c r="CD844" s="46"/>
      <c r="CE844" s="46"/>
      <c r="CF844" s="46"/>
      <c r="CG844" s="46"/>
      <c r="CH844" s="46"/>
      <c r="CI844" s="46"/>
      <c r="CJ844" s="46"/>
      <c r="CK844" s="46"/>
      <c r="CL844" s="46"/>
      <c r="CM844" s="46"/>
      <c r="CN844" s="46"/>
      <c r="CO844" s="46"/>
      <c r="CP844" s="46"/>
      <c r="CQ844" s="46"/>
      <c r="CR844" s="46"/>
      <c r="CS844" s="46"/>
    </row>
    <row r="845" spans="1:97" ht="15" customHeight="1" x14ac:dyDescent="0.25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J845" s="46"/>
      <c r="AK845" s="46"/>
      <c r="AL845" s="46"/>
      <c r="AM845" s="46"/>
      <c r="AN845" s="46"/>
      <c r="AO845" s="46"/>
      <c r="AP845" s="46"/>
      <c r="AQ845" s="46"/>
      <c r="AR845" s="46"/>
      <c r="AS845" s="46"/>
      <c r="AT845" s="46"/>
      <c r="AU845" s="46"/>
      <c r="AV845" s="46"/>
      <c r="AW845" s="46"/>
      <c r="AX845" s="46"/>
      <c r="AY845" s="46"/>
      <c r="AZ845" s="46"/>
      <c r="BA845" s="46"/>
      <c r="BB845" s="46"/>
      <c r="BC845" s="46"/>
      <c r="BD845" s="46"/>
      <c r="BE845" s="46"/>
      <c r="BF845" s="46"/>
      <c r="BG845" s="46"/>
      <c r="BH845" s="46"/>
      <c r="BI845" s="46"/>
      <c r="BJ845" s="46"/>
      <c r="BK845" s="46"/>
      <c r="BL845" s="46"/>
      <c r="BM845" s="46"/>
      <c r="BN845" s="46"/>
      <c r="BO845" s="46"/>
      <c r="BP845" s="46"/>
      <c r="BQ845" s="46"/>
      <c r="BR845" s="46"/>
      <c r="BS845" s="46"/>
      <c r="BT845" s="46"/>
      <c r="BU845" s="46"/>
      <c r="BV845" s="46"/>
      <c r="BW845" s="46"/>
      <c r="BX845" s="46"/>
      <c r="BY845" s="46"/>
      <c r="BZ845" s="46"/>
      <c r="CA845" s="46"/>
      <c r="CB845" s="46"/>
      <c r="CC845" s="46"/>
      <c r="CD845" s="46"/>
      <c r="CE845" s="46"/>
      <c r="CF845" s="46"/>
      <c r="CG845" s="46"/>
      <c r="CH845" s="46"/>
      <c r="CI845" s="46"/>
      <c r="CJ845" s="46"/>
      <c r="CK845" s="46"/>
      <c r="CL845" s="46"/>
      <c r="CM845" s="46"/>
      <c r="CN845" s="46"/>
      <c r="CO845" s="46"/>
      <c r="CP845" s="46"/>
      <c r="CQ845" s="46"/>
      <c r="CR845" s="46"/>
      <c r="CS845" s="46"/>
    </row>
    <row r="846" spans="1:97" ht="15" customHeight="1" x14ac:dyDescent="0.25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  <c r="AK846" s="46"/>
      <c r="AL846" s="46"/>
      <c r="AM846" s="46"/>
      <c r="AN846" s="46"/>
      <c r="AO846" s="46"/>
      <c r="AP846" s="46"/>
      <c r="AQ846" s="46"/>
      <c r="AR846" s="46"/>
      <c r="AS846" s="46"/>
      <c r="AT846" s="46"/>
      <c r="AU846" s="46"/>
      <c r="AV846" s="46"/>
      <c r="AW846" s="46"/>
      <c r="AX846" s="46"/>
      <c r="AY846" s="46"/>
      <c r="AZ846" s="46"/>
      <c r="BA846" s="46"/>
      <c r="BB846" s="46"/>
      <c r="BC846" s="46"/>
      <c r="BD846" s="46"/>
      <c r="BE846" s="46"/>
      <c r="BF846" s="46"/>
      <c r="BG846" s="46"/>
      <c r="BH846" s="46"/>
      <c r="BI846" s="46"/>
      <c r="BJ846" s="46"/>
      <c r="BK846" s="46"/>
      <c r="BL846" s="46"/>
      <c r="BM846" s="46"/>
      <c r="BN846" s="46"/>
      <c r="BO846" s="46"/>
      <c r="BP846" s="46"/>
      <c r="BQ846" s="46"/>
      <c r="BR846" s="46"/>
      <c r="BS846" s="46"/>
      <c r="BT846" s="46"/>
      <c r="BU846" s="46"/>
      <c r="BV846" s="46"/>
      <c r="BW846" s="46"/>
      <c r="BX846" s="46"/>
      <c r="BY846" s="46"/>
      <c r="BZ846" s="46"/>
      <c r="CA846" s="46"/>
      <c r="CB846" s="46"/>
      <c r="CC846" s="46"/>
      <c r="CD846" s="46"/>
      <c r="CE846" s="46"/>
      <c r="CF846" s="46"/>
      <c r="CG846" s="46"/>
      <c r="CH846" s="46"/>
      <c r="CI846" s="46"/>
      <c r="CJ846" s="46"/>
      <c r="CK846" s="46"/>
      <c r="CL846" s="46"/>
      <c r="CM846" s="46"/>
      <c r="CN846" s="46"/>
      <c r="CO846" s="46"/>
      <c r="CP846" s="46"/>
      <c r="CQ846" s="46"/>
      <c r="CR846" s="46"/>
      <c r="CS846" s="46"/>
    </row>
    <row r="847" spans="1:97" ht="15" customHeight="1" x14ac:dyDescent="0.25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  <c r="AK847" s="46"/>
      <c r="AL847" s="46"/>
      <c r="AM847" s="46"/>
      <c r="AN847" s="46"/>
      <c r="AO847" s="46"/>
      <c r="AP847" s="46"/>
      <c r="AQ847" s="46"/>
      <c r="AR847" s="46"/>
      <c r="AS847" s="46"/>
      <c r="AT847" s="46"/>
      <c r="AU847" s="46"/>
      <c r="AV847" s="46"/>
      <c r="AW847" s="46"/>
      <c r="AX847" s="46"/>
      <c r="AY847" s="46"/>
      <c r="AZ847" s="46"/>
      <c r="BA847" s="46"/>
      <c r="BB847" s="46"/>
      <c r="BC847" s="46"/>
      <c r="BD847" s="46"/>
      <c r="BE847" s="46"/>
      <c r="BF847" s="46"/>
      <c r="BG847" s="46"/>
      <c r="BH847" s="46"/>
      <c r="BI847" s="46"/>
      <c r="BJ847" s="46"/>
      <c r="BK847" s="46"/>
      <c r="BL847" s="46"/>
      <c r="BM847" s="46"/>
      <c r="BN847" s="46"/>
      <c r="BO847" s="46"/>
      <c r="BP847" s="46"/>
      <c r="BQ847" s="46"/>
      <c r="BR847" s="46"/>
      <c r="BS847" s="46"/>
      <c r="BT847" s="46"/>
      <c r="BU847" s="46"/>
      <c r="BV847" s="46"/>
      <c r="BW847" s="46"/>
      <c r="BX847" s="46"/>
      <c r="BY847" s="46"/>
      <c r="BZ847" s="46"/>
      <c r="CA847" s="46"/>
      <c r="CB847" s="46"/>
      <c r="CC847" s="46"/>
      <c r="CD847" s="46"/>
      <c r="CE847" s="46"/>
      <c r="CF847" s="46"/>
      <c r="CG847" s="46"/>
      <c r="CH847" s="46"/>
      <c r="CI847" s="46"/>
      <c r="CJ847" s="46"/>
      <c r="CK847" s="46"/>
      <c r="CL847" s="46"/>
      <c r="CM847" s="46"/>
      <c r="CN847" s="46"/>
      <c r="CO847" s="46"/>
      <c r="CP847" s="46"/>
      <c r="CQ847" s="46"/>
      <c r="CR847" s="46"/>
      <c r="CS847" s="46"/>
    </row>
    <row r="848" spans="1:97" ht="15" customHeight="1" x14ac:dyDescent="0.25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J848" s="46"/>
      <c r="AK848" s="46"/>
      <c r="AL848" s="46"/>
      <c r="AM848" s="46"/>
      <c r="AN848" s="46"/>
      <c r="AO848" s="46"/>
      <c r="AP848" s="46"/>
      <c r="AQ848" s="46"/>
      <c r="AR848" s="46"/>
      <c r="AS848" s="46"/>
      <c r="AT848" s="46"/>
      <c r="AU848" s="46"/>
      <c r="AV848" s="46"/>
      <c r="AW848" s="46"/>
      <c r="AX848" s="46"/>
      <c r="AY848" s="46"/>
      <c r="AZ848" s="46"/>
      <c r="BA848" s="46"/>
      <c r="BB848" s="46"/>
      <c r="BC848" s="46"/>
      <c r="BD848" s="46"/>
      <c r="BE848" s="46"/>
      <c r="BF848" s="46"/>
      <c r="BG848" s="46"/>
      <c r="BH848" s="46"/>
      <c r="BI848" s="46"/>
      <c r="BJ848" s="46"/>
      <c r="BK848" s="46"/>
      <c r="BL848" s="46"/>
      <c r="BM848" s="46"/>
      <c r="BN848" s="46"/>
      <c r="BO848" s="46"/>
      <c r="BP848" s="46"/>
      <c r="BQ848" s="46"/>
      <c r="BR848" s="46"/>
      <c r="BS848" s="46"/>
      <c r="BT848" s="46"/>
      <c r="BU848" s="46"/>
      <c r="BV848" s="46"/>
      <c r="BW848" s="46"/>
      <c r="BX848" s="46"/>
      <c r="BY848" s="46"/>
      <c r="BZ848" s="46"/>
      <c r="CA848" s="46"/>
      <c r="CB848" s="46"/>
      <c r="CC848" s="46"/>
      <c r="CD848" s="46"/>
      <c r="CE848" s="46"/>
      <c r="CF848" s="46"/>
      <c r="CG848" s="46"/>
      <c r="CH848" s="46"/>
      <c r="CI848" s="46"/>
      <c r="CJ848" s="46"/>
      <c r="CK848" s="46"/>
      <c r="CL848" s="46"/>
      <c r="CM848" s="46"/>
      <c r="CN848" s="46"/>
      <c r="CO848" s="46"/>
      <c r="CP848" s="46"/>
      <c r="CQ848" s="46"/>
      <c r="CR848" s="46"/>
      <c r="CS848" s="46"/>
    </row>
    <row r="849" spans="1:97" ht="15" customHeight="1" x14ac:dyDescent="0.25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  <c r="AO849" s="46"/>
      <c r="AP849" s="46"/>
      <c r="AQ849" s="46"/>
      <c r="AR849" s="46"/>
      <c r="AS849" s="46"/>
      <c r="AT849" s="46"/>
      <c r="AU849" s="46"/>
      <c r="AV849" s="46"/>
      <c r="AW849" s="46"/>
      <c r="AX849" s="46"/>
      <c r="AY849" s="46"/>
      <c r="AZ849" s="46"/>
      <c r="BA849" s="46"/>
      <c r="BB849" s="46"/>
      <c r="BC849" s="46"/>
      <c r="BD849" s="46"/>
      <c r="BE849" s="46"/>
      <c r="BF849" s="46"/>
      <c r="BG849" s="46"/>
      <c r="BH849" s="46"/>
      <c r="BI849" s="46"/>
      <c r="BJ849" s="46"/>
      <c r="BK849" s="46"/>
      <c r="BL849" s="46"/>
      <c r="BM849" s="46"/>
      <c r="BN849" s="46"/>
      <c r="BO849" s="46"/>
      <c r="BP849" s="46"/>
      <c r="BQ849" s="46"/>
      <c r="BR849" s="46"/>
      <c r="BS849" s="46"/>
      <c r="BT849" s="46"/>
      <c r="BU849" s="46"/>
      <c r="BV849" s="46"/>
      <c r="BW849" s="46"/>
      <c r="BX849" s="46"/>
      <c r="BY849" s="46"/>
      <c r="BZ849" s="46"/>
      <c r="CA849" s="46"/>
      <c r="CB849" s="46"/>
      <c r="CC849" s="46"/>
      <c r="CD849" s="46"/>
      <c r="CE849" s="46"/>
      <c r="CF849" s="46"/>
      <c r="CG849" s="46"/>
      <c r="CH849" s="46"/>
      <c r="CI849" s="46"/>
      <c r="CJ849" s="46"/>
      <c r="CK849" s="46"/>
      <c r="CL849" s="46"/>
      <c r="CM849" s="46"/>
      <c r="CN849" s="46"/>
      <c r="CO849" s="46"/>
      <c r="CP849" s="46"/>
      <c r="CQ849" s="46"/>
      <c r="CR849" s="46"/>
      <c r="CS849" s="46"/>
    </row>
    <row r="850" spans="1:97" ht="15" customHeight="1" x14ac:dyDescent="0.25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  <c r="AK850" s="46"/>
      <c r="AL850" s="46"/>
      <c r="AM850" s="46"/>
      <c r="AN850" s="46"/>
      <c r="AO850" s="46"/>
      <c r="AP850" s="46"/>
      <c r="AQ850" s="46"/>
      <c r="AR850" s="46"/>
      <c r="AS850" s="46"/>
      <c r="AT850" s="46"/>
      <c r="AU850" s="46"/>
      <c r="AV850" s="46"/>
      <c r="AW850" s="46"/>
      <c r="AX850" s="46"/>
      <c r="AY850" s="46"/>
      <c r="AZ850" s="46"/>
      <c r="BA850" s="46"/>
      <c r="BB850" s="46"/>
      <c r="BC850" s="46"/>
      <c r="BD850" s="46"/>
      <c r="BE850" s="46"/>
      <c r="BF850" s="46"/>
      <c r="BG850" s="46"/>
      <c r="BH850" s="46"/>
      <c r="BI850" s="46"/>
      <c r="BJ850" s="46"/>
      <c r="BK850" s="46"/>
      <c r="BL850" s="46"/>
      <c r="BM850" s="46"/>
      <c r="BN850" s="46"/>
      <c r="BO850" s="46"/>
      <c r="BP850" s="46"/>
      <c r="BQ850" s="46"/>
      <c r="BR850" s="46"/>
      <c r="BS850" s="46"/>
      <c r="BT850" s="46"/>
      <c r="BU850" s="46"/>
      <c r="BV850" s="46"/>
      <c r="BW850" s="46"/>
      <c r="BX850" s="46"/>
      <c r="BY850" s="46"/>
      <c r="BZ850" s="46"/>
      <c r="CA850" s="46"/>
      <c r="CB850" s="46"/>
      <c r="CC850" s="46"/>
      <c r="CD850" s="46"/>
      <c r="CE850" s="46"/>
      <c r="CF850" s="46"/>
      <c r="CG850" s="46"/>
      <c r="CH850" s="46"/>
      <c r="CI850" s="46"/>
      <c r="CJ850" s="46"/>
      <c r="CK850" s="46"/>
      <c r="CL850" s="46"/>
      <c r="CM850" s="46"/>
      <c r="CN850" s="46"/>
      <c r="CO850" s="46"/>
      <c r="CP850" s="46"/>
      <c r="CQ850" s="46"/>
      <c r="CR850" s="46"/>
      <c r="CS850" s="46"/>
    </row>
    <row r="851" spans="1:97" ht="15" customHeight="1" x14ac:dyDescent="0.25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  <c r="AK851" s="46"/>
      <c r="AL851" s="46"/>
      <c r="AM851" s="46"/>
      <c r="AN851" s="46"/>
      <c r="AO851" s="46"/>
      <c r="AP851" s="46"/>
      <c r="AQ851" s="46"/>
      <c r="AR851" s="46"/>
      <c r="AS851" s="46"/>
      <c r="AT851" s="46"/>
      <c r="AU851" s="46"/>
      <c r="AV851" s="46"/>
      <c r="AW851" s="46"/>
      <c r="AX851" s="46"/>
      <c r="AY851" s="46"/>
      <c r="AZ851" s="46"/>
      <c r="BA851" s="46"/>
      <c r="BB851" s="46"/>
      <c r="BC851" s="46"/>
      <c r="BD851" s="46"/>
      <c r="BE851" s="46"/>
      <c r="BF851" s="46"/>
      <c r="BG851" s="46"/>
      <c r="BH851" s="46"/>
      <c r="BI851" s="46"/>
      <c r="BJ851" s="46"/>
      <c r="BK851" s="46"/>
      <c r="BL851" s="46"/>
      <c r="BM851" s="46"/>
      <c r="BN851" s="46"/>
      <c r="BO851" s="46"/>
      <c r="BP851" s="46"/>
      <c r="BQ851" s="46"/>
      <c r="BR851" s="46"/>
      <c r="BS851" s="46"/>
      <c r="BT851" s="46"/>
      <c r="BU851" s="46"/>
      <c r="BV851" s="46"/>
      <c r="BW851" s="46"/>
      <c r="BX851" s="46"/>
      <c r="BY851" s="46"/>
      <c r="BZ851" s="46"/>
      <c r="CA851" s="46"/>
      <c r="CB851" s="46"/>
      <c r="CC851" s="46"/>
      <c r="CD851" s="46"/>
      <c r="CE851" s="46"/>
      <c r="CF851" s="46"/>
      <c r="CG851" s="46"/>
      <c r="CH851" s="46"/>
      <c r="CI851" s="46"/>
      <c r="CJ851" s="46"/>
      <c r="CK851" s="46"/>
      <c r="CL851" s="46"/>
      <c r="CM851" s="46"/>
      <c r="CN851" s="46"/>
      <c r="CO851" s="46"/>
      <c r="CP851" s="46"/>
      <c r="CQ851" s="46"/>
      <c r="CR851" s="46"/>
      <c r="CS851" s="46"/>
    </row>
    <row r="852" spans="1:97" ht="15" customHeight="1" x14ac:dyDescent="0.25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  <c r="AK852" s="46"/>
      <c r="AL852" s="46"/>
      <c r="AM852" s="46"/>
      <c r="AN852" s="46"/>
      <c r="AO852" s="46"/>
      <c r="AP852" s="46"/>
      <c r="AQ852" s="46"/>
      <c r="AR852" s="46"/>
      <c r="AS852" s="46"/>
      <c r="AT852" s="46"/>
      <c r="AU852" s="46"/>
      <c r="AV852" s="46"/>
      <c r="AW852" s="46"/>
      <c r="AX852" s="46"/>
      <c r="AY852" s="46"/>
      <c r="AZ852" s="46"/>
      <c r="BA852" s="46"/>
      <c r="BB852" s="46"/>
      <c r="BC852" s="46"/>
      <c r="BD852" s="46"/>
      <c r="BE852" s="46"/>
      <c r="BF852" s="46"/>
      <c r="BG852" s="46"/>
      <c r="BH852" s="46"/>
      <c r="BI852" s="46"/>
      <c r="BJ852" s="46"/>
      <c r="BK852" s="46"/>
      <c r="BL852" s="46"/>
      <c r="BM852" s="46"/>
      <c r="BN852" s="46"/>
      <c r="BO852" s="46"/>
      <c r="BP852" s="46"/>
      <c r="BQ852" s="46"/>
      <c r="BR852" s="46"/>
      <c r="BS852" s="46"/>
      <c r="BT852" s="46"/>
      <c r="BU852" s="46"/>
      <c r="BV852" s="46"/>
      <c r="BW852" s="46"/>
      <c r="BX852" s="46"/>
      <c r="BY852" s="46"/>
      <c r="BZ852" s="46"/>
      <c r="CA852" s="46"/>
      <c r="CB852" s="46"/>
      <c r="CC852" s="46"/>
      <c r="CD852" s="46"/>
      <c r="CE852" s="46"/>
      <c r="CF852" s="46"/>
      <c r="CG852" s="46"/>
      <c r="CH852" s="46"/>
      <c r="CI852" s="46"/>
      <c r="CJ852" s="46"/>
      <c r="CK852" s="46"/>
      <c r="CL852" s="46"/>
      <c r="CM852" s="46"/>
      <c r="CN852" s="46"/>
      <c r="CO852" s="46"/>
      <c r="CP852" s="46"/>
      <c r="CQ852" s="46"/>
      <c r="CR852" s="46"/>
      <c r="CS852" s="46"/>
    </row>
    <row r="853" spans="1:97" ht="15" customHeight="1" x14ac:dyDescent="0.25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  <c r="AK853" s="46"/>
      <c r="AL853" s="46"/>
      <c r="AM853" s="46"/>
      <c r="AN853" s="46"/>
      <c r="AO853" s="46"/>
      <c r="AP853" s="46"/>
      <c r="AQ853" s="46"/>
      <c r="AR853" s="46"/>
      <c r="AS853" s="46"/>
      <c r="AT853" s="46"/>
      <c r="AU853" s="46"/>
      <c r="AV853" s="46"/>
      <c r="AW853" s="46"/>
      <c r="AX853" s="46"/>
      <c r="AY853" s="46"/>
      <c r="AZ853" s="46"/>
      <c r="BA853" s="46"/>
      <c r="BB853" s="46"/>
      <c r="BC853" s="46"/>
      <c r="BD853" s="46"/>
      <c r="BE853" s="46"/>
      <c r="BF853" s="46"/>
      <c r="BG853" s="46"/>
      <c r="BH853" s="46"/>
      <c r="BI853" s="46"/>
      <c r="BJ853" s="46"/>
      <c r="BK853" s="46"/>
      <c r="BL853" s="46"/>
      <c r="BM853" s="46"/>
      <c r="BN853" s="46"/>
      <c r="BO853" s="46"/>
      <c r="BP853" s="46"/>
      <c r="BQ853" s="46"/>
      <c r="BR853" s="46"/>
      <c r="BS853" s="46"/>
      <c r="BT853" s="46"/>
      <c r="BU853" s="46"/>
      <c r="BV853" s="46"/>
      <c r="BW853" s="46"/>
      <c r="BX853" s="46"/>
      <c r="BY853" s="46"/>
      <c r="BZ853" s="46"/>
      <c r="CA853" s="46"/>
      <c r="CB853" s="46"/>
      <c r="CC853" s="46"/>
      <c r="CD853" s="46"/>
      <c r="CE853" s="46"/>
      <c r="CF853" s="46"/>
      <c r="CG853" s="46"/>
      <c r="CH853" s="46"/>
      <c r="CI853" s="46"/>
      <c r="CJ853" s="46"/>
      <c r="CK853" s="46"/>
      <c r="CL853" s="46"/>
      <c r="CM853" s="46"/>
      <c r="CN853" s="46"/>
      <c r="CO853" s="46"/>
      <c r="CP853" s="46"/>
      <c r="CQ853" s="46"/>
      <c r="CR853" s="46"/>
      <c r="CS853" s="46"/>
    </row>
    <row r="854" spans="1:97" ht="15" customHeight="1" x14ac:dyDescent="0.25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  <c r="AK854" s="46"/>
      <c r="AL854" s="46"/>
      <c r="AM854" s="46"/>
      <c r="AN854" s="46"/>
      <c r="AO854" s="46"/>
      <c r="AP854" s="46"/>
      <c r="AQ854" s="46"/>
      <c r="AR854" s="46"/>
      <c r="AS854" s="46"/>
      <c r="AT854" s="46"/>
      <c r="AU854" s="46"/>
      <c r="AV854" s="46"/>
      <c r="AW854" s="46"/>
      <c r="AX854" s="46"/>
      <c r="AY854" s="46"/>
      <c r="AZ854" s="46"/>
      <c r="BA854" s="46"/>
      <c r="BB854" s="46"/>
      <c r="BC854" s="46"/>
      <c r="BD854" s="46"/>
      <c r="BE854" s="46"/>
      <c r="BF854" s="46"/>
      <c r="BG854" s="46"/>
      <c r="BH854" s="46"/>
      <c r="BI854" s="46"/>
      <c r="BJ854" s="46"/>
      <c r="BK854" s="46"/>
      <c r="BL854" s="46"/>
      <c r="BM854" s="46"/>
      <c r="BN854" s="46"/>
      <c r="BO854" s="46"/>
      <c r="BP854" s="46"/>
      <c r="BQ854" s="46"/>
      <c r="BR854" s="46"/>
      <c r="BS854" s="46"/>
      <c r="BT854" s="46"/>
      <c r="BU854" s="46"/>
      <c r="BV854" s="46"/>
      <c r="BW854" s="46"/>
      <c r="BX854" s="46"/>
      <c r="BY854" s="46"/>
      <c r="BZ854" s="46"/>
      <c r="CA854" s="46"/>
      <c r="CB854" s="46"/>
      <c r="CC854" s="46"/>
      <c r="CD854" s="46"/>
      <c r="CE854" s="46"/>
      <c r="CF854" s="46"/>
      <c r="CG854" s="46"/>
      <c r="CH854" s="46"/>
      <c r="CI854" s="46"/>
      <c r="CJ854" s="46"/>
      <c r="CK854" s="46"/>
      <c r="CL854" s="46"/>
      <c r="CM854" s="46"/>
      <c r="CN854" s="46"/>
      <c r="CO854" s="46"/>
      <c r="CP854" s="46"/>
      <c r="CQ854" s="46"/>
      <c r="CR854" s="46"/>
      <c r="CS854" s="46"/>
    </row>
    <row r="855" spans="1:97" ht="15" customHeight="1" x14ac:dyDescent="0.25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  <c r="AK855" s="46"/>
      <c r="AL855" s="46"/>
      <c r="AM855" s="46"/>
      <c r="AN855" s="46"/>
      <c r="AO855" s="46"/>
      <c r="AP855" s="46"/>
      <c r="AQ855" s="46"/>
      <c r="AR855" s="46"/>
      <c r="AS855" s="46"/>
      <c r="AT855" s="46"/>
      <c r="AU855" s="46"/>
      <c r="AV855" s="46"/>
      <c r="AW855" s="46"/>
      <c r="AX855" s="46"/>
      <c r="AY855" s="46"/>
      <c r="AZ855" s="46"/>
      <c r="BA855" s="46"/>
      <c r="BB855" s="46"/>
      <c r="BC855" s="46"/>
      <c r="BD855" s="46"/>
      <c r="BE855" s="46"/>
      <c r="BF855" s="46"/>
      <c r="BG855" s="46"/>
      <c r="BH855" s="46"/>
      <c r="BI855" s="46"/>
      <c r="BJ855" s="46"/>
      <c r="BK855" s="46"/>
      <c r="BL855" s="46"/>
      <c r="BM855" s="46"/>
      <c r="BN855" s="46"/>
      <c r="BO855" s="46"/>
      <c r="BP855" s="46"/>
      <c r="BQ855" s="46"/>
      <c r="BR855" s="46"/>
      <c r="BS855" s="46"/>
      <c r="BT855" s="46"/>
      <c r="BU855" s="46"/>
      <c r="BV855" s="46"/>
      <c r="BW855" s="46"/>
      <c r="BX855" s="46"/>
      <c r="BY855" s="46"/>
      <c r="BZ855" s="46"/>
      <c r="CA855" s="46"/>
      <c r="CB855" s="46"/>
      <c r="CC855" s="46"/>
      <c r="CD855" s="46"/>
      <c r="CE855" s="46"/>
      <c r="CF855" s="46"/>
      <c r="CG855" s="46"/>
      <c r="CH855" s="46"/>
      <c r="CI855" s="46"/>
      <c r="CJ855" s="46"/>
      <c r="CK855" s="46"/>
      <c r="CL855" s="46"/>
      <c r="CM855" s="46"/>
      <c r="CN855" s="46"/>
      <c r="CO855" s="46"/>
      <c r="CP855" s="46"/>
      <c r="CQ855" s="46"/>
      <c r="CR855" s="46"/>
      <c r="CS855" s="46"/>
    </row>
    <row r="856" spans="1:97" ht="15" customHeight="1" x14ac:dyDescent="0.25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6"/>
      <c r="BI856" s="46"/>
      <c r="BJ856" s="46"/>
      <c r="BK856" s="46"/>
      <c r="BL856" s="46"/>
      <c r="BM856" s="46"/>
      <c r="BN856" s="46"/>
      <c r="BO856" s="46"/>
      <c r="BP856" s="46"/>
      <c r="BQ856" s="46"/>
      <c r="BR856" s="46"/>
      <c r="BS856" s="46"/>
      <c r="BT856" s="46"/>
      <c r="BU856" s="46"/>
      <c r="BV856" s="46"/>
      <c r="BW856" s="46"/>
      <c r="BX856" s="46"/>
      <c r="BY856" s="46"/>
      <c r="BZ856" s="46"/>
      <c r="CA856" s="46"/>
      <c r="CB856" s="46"/>
      <c r="CC856" s="46"/>
      <c r="CD856" s="46"/>
      <c r="CE856" s="46"/>
      <c r="CF856" s="46"/>
      <c r="CG856" s="46"/>
      <c r="CH856" s="46"/>
      <c r="CI856" s="46"/>
      <c r="CJ856" s="46"/>
      <c r="CK856" s="46"/>
      <c r="CL856" s="46"/>
      <c r="CM856" s="46"/>
      <c r="CN856" s="46"/>
      <c r="CO856" s="46"/>
      <c r="CP856" s="46"/>
      <c r="CQ856" s="46"/>
      <c r="CR856" s="46"/>
      <c r="CS856" s="46"/>
    </row>
    <row r="857" spans="1:97" ht="15" customHeight="1" x14ac:dyDescent="0.25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  <c r="AK857" s="46"/>
      <c r="AL857" s="46"/>
      <c r="AM857" s="46"/>
      <c r="AN857" s="46"/>
      <c r="AO857" s="46"/>
      <c r="AP857" s="46"/>
      <c r="AQ857" s="46"/>
      <c r="AR857" s="46"/>
      <c r="AS857" s="46"/>
      <c r="AT857" s="46"/>
      <c r="AU857" s="46"/>
      <c r="AV857" s="46"/>
      <c r="AW857" s="46"/>
      <c r="AX857" s="46"/>
      <c r="AY857" s="46"/>
      <c r="AZ857" s="46"/>
      <c r="BA857" s="46"/>
      <c r="BB857" s="46"/>
      <c r="BC857" s="46"/>
      <c r="BD857" s="46"/>
      <c r="BE857" s="46"/>
      <c r="BF857" s="46"/>
      <c r="BG857" s="46"/>
      <c r="BH857" s="46"/>
      <c r="BI857" s="46"/>
      <c r="BJ857" s="46"/>
      <c r="BK857" s="46"/>
      <c r="BL857" s="46"/>
      <c r="BM857" s="46"/>
      <c r="BN857" s="46"/>
      <c r="BO857" s="46"/>
      <c r="BP857" s="46"/>
      <c r="BQ857" s="46"/>
      <c r="BR857" s="46"/>
      <c r="BS857" s="46"/>
      <c r="BT857" s="46"/>
      <c r="BU857" s="46"/>
      <c r="BV857" s="46"/>
      <c r="BW857" s="46"/>
      <c r="BX857" s="46"/>
      <c r="BY857" s="46"/>
      <c r="BZ857" s="46"/>
      <c r="CA857" s="46"/>
      <c r="CB857" s="46"/>
      <c r="CC857" s="46"/>
      <c r="CD857" s="46"/>
      <c r="CE857" s="46"/>
      <c r="CF857" s="46"/>
      <c r="CG857" s="46"/>
      <c r="CH857" s="46"/>
      <c r="CI857" s="46"/>
      <c r="CJ857" s="46"/>
      <c r="CK857" s="46"/>
      <c r="CL857" s="46"/>
      <c r="CM857" s="46"/>
      <c r="CN857" s="46"/>
      <c r="CO857" s="46"/>
      <c r="CP857" s="46"/>
      <c r="CQ857" s="46"/>
      <c r="CR857" s="46"/>
      <c r="CS857" s="46"/>
    </row>
    <row r="858" spans="1:97" ht="15" customHeight="1" x14ac:dyDescent="0.25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  <c r="AK858" s="46"/>
      <c r="AL858" s="46"/>
      <c r="AM858" s="46"/>
      <c r="AN858" s="46"/>
      <c r="AO858" s="46"/>
      <c r="AP858" s="46"/>
      <c r="AQ858" s="46"/>
      <c r="AR858" s="46"/>
      <c r="AS858" s="46"/>
      <c r="AT858" s="46"/>
      <c r="AU858" s="46"/>
      <c r="AV858" s="46"/>
      <c r="AW858" s="46"/>
      <c r="AX858" s="46"/>
      <c r="AY858" s="46"/>
      <c r="AZ858" s="46"/>
      <c r="BA858" s="46"/>
      <c r="BB858" s="46"/>
      <c r="BC858" s="46"/>
      <c r="BD858" s="46"/>
      <c r="BE858" s="46"/>
      <c r="BF858" s="46"/>
      <c r="BG858" s="46"/>
      <c r="BH858" s="46"/>
      <c r="BI858" s="46"/>
      <c r="BJ858" s="46"/>
      <c r="BK858" s="46"/>
      <c r="BL858" s="46"/>
      <c r="BM858" s="46"/>
      <c r="BN858" s="46"/>
      <c r="BO858" s="46"/>
      <c r="BP858" s="46"/>
      <c r="BQ858" s="46"/>
      <c r="BR858" s="46"/>
      <c r="BS858" s="46"/>
      <c r="BT858" s="46"/>
      <c r="BU858" s="46"/>
      <c r="BV858" s="46"/>
      <c r="BW858" s="46"/>
      <c r="BX858" s="46"/>
      <c r="BY858" s="46"/>
      <c r="BZ858" s="46"/>
      <c r="CA858" s="46"/>
      <c r="CB858" s="46"/>
      <c r="CC858" s="46"/>
      <c r="CD858" s="46"/>
      <c r="CE858" s="46"/>
      <c r="CF858" s="46"/>
      <c r="CG858" s="46"/>
      <c r="CH858" s="46"/>
      <c r="CI858" s="46"/>
      <c r="CJ858" s="46"/>
      <c r="CK858" s="46"/>
      <c r="CL858" s="46"/>
      <c r="CM858" s="46"/>
      <c r="CN858" s="46"/>
      <c r="CO858" s="46"/>
      <c r="CP858" s="46"/>
      <c r="CQ858" s="46"/>
      <c r="CR858" s="46"/>
      <c r="CS858" s="46"/>
    </row>
    <row r="859" spans="1:97" ht="15" customHeight="1" x14ac:dyDescent="0.25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6"/>
      <c r="BI859" s="46"/>
      <c r="BJ859" s="46"/>
      <c r="BK859" s="46"/>
      <c r="BL859" s="46"/>
      <c r="BM859" s="46"/>
      <c r="BN859" s="46"/>
      <c r="BO859" s="46"/>
      <c r="BP859" s="46"/>
      <c r="BQ859" s="46"/>
      <c r="BR859" s="46"/>
      <c r="BS859" s="46"/>
      <c r="BT859" s="46"/>
      <c r="BU859" s="46"/>
      <c r="BV859" s="46"/>
      <c r="BW859" s="46"/>
      <c r="BX859" s="46"/>
      <c r="BY859" s="46"/>
      <c r="BZ859" s="46"/>
      <c r="CA859" s="46"/>
      <c r="CB859" s="46"/>
      <c r="CC859" s="46"/>
      <c r="CD859" s="46"/>
      <c r="CE859" s="46"/>
      <c r="CF859" s="46"/>
      <c r="CG859" s="46"/>
      <c r="CH859" s="46"/>
      <c r="CI859" s="46"/>
      <c r="CJ859" s="46"/>
      <c r="CK859" s="46"/>
      <c r="CL859" s="46"/>
      <c r="CM859" s="46"/>
      <c r="CN859" s="46"/>
      <c r="CO859" s="46"/>
      <c r="CP859" s="46"/>
      <c r="CQ859" s="46"/>
      <c r="CR859" s="46"/>
      <c r="CS859" s="46"/>
    </row>
    <row r="860" spans="1:97" ht="15" customHeight="1" x14ac:dyDescent="0.25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  <c r="AK860" s="46"/>
      <c r="AL860" s="46"/>
      <c r="AM860" s="46"/>
      <c r="AN860" s="46"/>
      <c r="AO860" s="46"/>
      <c r="AP860" s="46"/>
      <c r="AQ860" s="46"/>
      <c r="AR860" s="46"/>
      <c r="AS860" s="46"/>
      <c r="AT860" s="46"/>
      <c r="AU860" s="46"/>
      <c r="AV860" s="46"/>
      <c r="AW860" s="46"/>
      <c r="AX860" s="46"/>
      <c r="AY860" s="46"/>
      <c r="AZ860" s="46"/>
      <c r="BA860" s="46"/>
      <c r="BB860" s="46"/>
      <c r="BC860" s="46"/>
      <c r="BD860" s="46"/>
      <c r="BE860" s="46"/>
      <c r="BF860" s="46"/>
      <c r="BG860" s="46"/>
      <c r="BH860" s="46"/>
      <c r="BI860" s="46"/>
      <c r="BJ860" s="46"/>
      <c r="BK860" s="46"/>
      <c r="BL860" s="46"/>
      <c r="BM860" s="46"/>
      <c r="BN860" s="46"/>
      <c r="BO860" s="46"/>
      <c r="BP860" s="46"/>
      <c r="BQ860" s="46"/>
      <c r="BR860" s="46"/>
      <c r="BS860" s="46"/>
      <c r="BT860" s="46"/>
      <c r="BU860" s="46"/>
      <c r="BV860" s="46"/>
      <c r="BW860" s="46"/>
      <c r="BX860" s="46"/>
      <c r="BY860" s="46"/>
      <c r="BZ860" s="46"/>
      <c r="CA860" s="46"/>
      <c r="CB860" s="46"/>
      <c r="CC860" s="46"/>
      <c r="CD860" s="46"/>
      <c r="CE860" s="46"/>
      <c r="CF860" s="46"/>
      <c r="CG860" s="46"/>
      <c r="CH860" s="46"/>
      <c r="CI860" s="46"/>
      <c r="CJ860" s="46"/>
      <c r="CK860" s="46"/>
      <c r="CL860" s="46"/>
      <c r="CM860" s="46"/>
      <c r="CN860" s="46"/>
      <c r="CO860" s="46"/>
      <c r="CP860" s="46"/>
      <c r="CQ860" s="46"/>
      <c r="CR860" s="46"/>
      <c r="CS860" s="46"/>
    </row>
    <row r="861" spans="1:97" ht="15" customHeight="1" x14ac:dyDescent="0.25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  <c r="AK861" s="46"/>
      <c r="AL861" s="46"/>
      <c r="AM861" s="46"/>
      <c r="AN861" s="46"/>
      <c r="AO861" s="46"/>
      <c r="AP861" s="46"/>
      <c r="AQ861" s="46"/>
      <c r="AR861" s="46"/>
      <c r="AS861" s="46"/>
      <c r="AT861" s="46"/>
      <c r="AU861" s="46"/>
      <c r="AV861" s="46"/>
      <c r="AW861" s="46"/>
      <c r="AX861" s="46"/>
      <c r="AY861" s="46"/>
      <c r="AZ861" s="46"/>
      <c r="BA861" s="46"/>
      <c r="BB861" s="46"/>
      <c r="BC861" s="46"/>
      <c r="BD861" s="46"/>
      <c r="BE861" s="46"/>
      <c r="BF861" s="46"/>
      <c r="BG861" s="46"/>
      <c r="BH861" s="46"/>
      <c r="BI861" s="46"/>
      <c r="BJ861" s="46"/>
      <c r="BK861" s="46"/>
      <c r="BL861" s="46"/>
      <c r="BM861" s="46"/>
      <c r="BN861" s="46"/>
      <c r="BO861" s="46"/>
      <c r="BP861" s="46"/>
      <c r="BQ861" s="46"/>
      <c r="BR861" s="46"/>
      <c r="BS861" s="46"/>
      <c r="BT861" s="46"/>
      <c r="BU861" s="46"/>
      <c r="BV861" s="46"/>
      <c r="BW861" s="46"/>
      <c r="BX861" s="46"/>
      <c r="BY861" s="46"/>
      <c r="BZ861" s="46"/>
      <c r="CA861" s="46"/>
      <c r="CB861" s="46"/>
      <c r="CC861" s="46"/>
      <c r="CD861" s="46"/>
      <c r="CE861" s="46"/>
      <c r="CF861" s="46"/>
      <c r="CG861" s="46"/>
      <c r="CH861" s="46"/>
      <c r="CI861" s="46"/>
      <c r="CJ861" s="46"/>
      <c r="CK861" s="46"/>
      <c r="CL861" s="46"/>
      <c r="CM861" s="46"/>
      <c r="CN861" s="46"/>
      <c r="CO861" s="46"/>
      <c r="CP861" s="46"/>
      <c r="CQ861" s="46"/>
      <c r="CR861" s="46"/>
      <c r="CS861" s="46"/>
    </row>
    <row r="862" spans="1:97" ht="15" customHeight="1" x14ac:dyDescent="0.25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  <c r="AK862" s="46"/>
      <c r="AL862" s="46"/>
      <c r="AM862" s="46"/>
      <c r="AN862" s="46"/>
      <c r="AO862" s="46"/>
      <c r="AP862" s="46"/>
      <c r="AQ862" s="46"/>
      <c r="AR862" s="46"/>
      <c r="AS862" s="46"/>
      <c r="AT862" s="46"/>
      <c r="AU862" s="46"/>
      <c r="AV862" s="46"/>
      <c r="AW862" s="46"/>
      <c r="AX862" s="46"/>
      <c r="AY862" s="46"/>
      <c r="AZ862" s="46"/>
      <c r="BA862" s="46"/>
      <c r="BB862" s="46"/>
      <c r="BC862" s="46"/>
      <c r="BD862" s="46"/>
      <c r="BE862" s="46"/>
      <c r="BF862" s="46"/>
      <c r="BG862" s="46"/>
      <c r="BH862" s="46"/>
      <c r="BI862" s="46"/>
      <c r="BJ862" s="46"/>
      <c r="BK862" s="46"/>
      <c r="BL862" s="46"/>
      <c r="BM862" s="46"/>
      <c r="BN862" s="46"/>
      <c r="BO862" s="46"/>
      <c r="BP862" s="46"/>
      <c r="BQ862" s="46"/>
      <c r="BR862" s="46"/>
      <c r="BS862" s="46"/>
      <c r="BT862" s="46"/>
      <c r="BU862" s="46"/>
      <c r="BV862" s="46"/>
      <c r="BW862" s="46"/>
      <c r="BX862" s="46"/>
      <c r="BY862" s="46"/>
      <c r="BZ862" s="46"/>
      <c r="CA862" s="46"/>
      <c r="CB862" s="46"/>
      <c r="CC862" s="46"/>
      <c r="CD862" s="46"/>
      <c r="CE862" s="46"/>
      <c r="CF862" s="46"/>
      <c r="CG862" s="46"/>
      <c r="CH862" s="46"/>
      <c r="CI862" s="46"/>
      <c r="CJ862" s="46"/>
      <c r="CK862" s="46"/>
      <c r="CL862" s="46"/>
      <c r="CM862" s="46"/>
      <c r="CN862" s="46"/>
      <c r="CO862" s="46"/>
      <c r="CP862" s="46"/>
      <c r="CQ862" s="46"/>
      <c r="CR862" s="46"/>
      <c r="CS862" s="46"/>
    </row>
    <row r="863" spans="1:97" ht="15" customHeight="1" x14ac:dyDescent="0.25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  <c r="AK863" s="46"/>
      <c r="AL863" s="46"/>
      <c r="AM863" s="46"/>
      <c r="AN863" s="46"/>
      <c r="AO863" s="46"/>
      <c r="AP863" s="46"/>
      <c r="AQ863" s="46"/>
      <c r="AR863" s="46"/>
      <c r="AS863" s="46"/>
      <c r="AT863" s="46"/>
      <c r="AU863" s="46"/>
      <c r="AV863" s="46"/>
      <c r="AW863" s="46"/>
      <c r="AX863" s="46"/>
      <c r="AY863" s="46"/>
      <c r="AZ863" s="46"/>
      <c r="BA863" s="46"/>
      <c r="BB863" s="46"/>
      <c r="BC863" s="46"/>
      <c r="BD863" s="46"/>
      <c r="BE863" s="46"/>
      <c r="BF863" s="46"/>
      <c r="BG863" s="46"/>
      <c r="BH863" s="46"/>
      <c r="BI863" s="46"/>
      <c r="BJ863" s="46"/>
      <c r="BK863" s="46"/>
      <c r="BL863" s="46"/>
      <c r="BM863" s="46"/>
      <c r="BN863" s="46"/>
      <c r="BO863" s="46"/>
      <c r="BP863" s="46"/>
      <c r="BQ863" s="46"/>
      <c r="BR863" s="46"/>
      <c r="BS863" s="46"/>
      <c r="BT863" s="46"/>
      <c r="BU863" s="46"/>
      <c r="BV863" s="46"/>
      <c r="BW863" s="46"/>
      <c r="BX863" s="46"/>
      <c r="BY863" s="46"/>
      <c r="BZ863" s="46"/>
      <c r="CA863" s="46"/>
      <c r="CB863" s="46"/>
      <c r="CC863" s="46"/>
      <c r="CD863" s="46"/>
      <c r="CE863" s="46"/>
      <c r="CF863" s="46"/>
      <c r="CG863" s="46"/>
      <c r="CH863" s="46"/>
      <c r="CI863" s="46"/>
      <c r="CJ863" s="46"/>
      <c r="CK863" s="46"/>
      <c r="CL863" s="46"/>
      <c r="CM863" s="46"/>
      <c r="CN863" s="46"/>
      <c r="CO863" s="46"/>
      <c r="CP863" s="46"/>
      <c r="CQ863" s="46"/>
      <c r="CR863" s="46"/>
      <c r="CS863" s="46"/>
    </row>
    <row r="864" spans="1:97" ht="15" customHeight="1" x14ac:dyDescent="0.25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  <c r="AK864" s="46"/>
      <c r="AL864" s="46"/>
      <c r="AM864" s="46"/>
      <c r="AN864" s="46"/>
      <c r="AO864" s="46"/>
      <c r="AP864" s="46"/>
      <c r="AQ864" s="46"/>
      <c r="AR864" s="46"/>
      <c r="AS864" s="46"/>
      <c r="AT864" s="46"/>
      <c r="AU864" s="46"/>
      <c r="AV864" s="46"/>
      <c r="AW864" s="46"/>
      <c r="AX864" s="46"/>
      <c r="AY864" s="46"/>
      <c r="AZ864" s="46"/>
      <c r="BA864" s="46"/>
      <c r="BB864" s="46"/>
      <c r="BC864" s="46"/>
      <c r="BD864" s="46"/>
      <c r="BE864" s="46"/>
      <c r="BF864" s="46"/>
      <c r="BG864" s="46"/>
      <c r="BH864" s="46"/>
      <c r="BI864" s="46"/>
      <c r="BJ864" s="46"/>
      <c r="BK864" s="46"/>
      <c r="BL864" s="46"/>
      <c r="BM864" s="46"/>
      <c r="BN864" s="46"/>
      <c r="BO864" s="46"/>
      <c r="BP864" s="46"/>
      <c r="BQ864" s="46"/>
      <c r="BR864" s="46"/>
      <c r="BS864" s="46"/>
      <c r="BT864" s="46"/>
      <c r="BU864" s="46"/>
      <c r="BV864" s="46"/>
      <c r="BW864" s="46"/>
      <c r="BX864" s="46"/>
      <c r="BY864" s="46"/>
      <c r="BZ864" s="46"/>
      <c r="CA864" s="46"/>
      <c r="CB864" s="46"/>
      <c r="CC864" s="46"/>
      <c r="CD864" s="46"/>
      <c r="CE864" s="46"/>
      <c r="CF864" s="46"/>
      <c r="CG864" s="46"/>
      <c r="CH864" s="46"/>
      <c r="CI864" s="46"/>
      <c r="CJ864" s="46"/>
      <c r="CK864" s="46"/>
      <c r="CL864" s="46"/>
      <c r="CM864" s="46"/>
      <c r="CN864" s="46"/>
      <c r="CO864" s="46"/>
      <c r="CP864" s="46"/>
      <c r="CQ864" s="46"/>
      <c r="CR864" s="46"/>
      <c r="CS864" s="46"/>
    </row>
    <row r="865" spans="1:97" ht="15" customHeight="1" x14ac:dyDescent="0.25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  <c r="AK865" s="46"/>
      <c r="AL865" s="46"/>
      <c r="AM865" s="46"/>
      <c r="AN865" s="46"/>
      <c r="AO865" s="46"/>
      <c r="AP865" s="46"/>
      <c r="AQ865" s="46"/>
      <c r="AR865" s="46"/>
      <c r="AS865" s="46"/>
      <c r="AT865" s="46"/>
      <c r="AU865" s="46"/>
      <c r="AV865" s="46"/>
      <c r="AW865" s="46"/>
      <c r="AX865" s="46"/>
      <c r="AY865" s="46"/>
      <c r="AZ865" s="46"/>
      <c r="BA865" s="46"/>
      <c r="BB865" s="46"/>
      <c r="BC865" s="46"/>
      <c r="BD865" s="46"/>
      <c r="BE865" s="46"/>
      <c r="BF865" s="46"/>
      <c r="BG865" s="46"/>
      <c r="BH865" s="46"/>
      <c r="BI865" s="46"/>
      <c r="BJ865" s="46"/>
      <c r="BK865" s="46"/>
      <c r="BL865" s="46"/>
      <c r="BM865" s="46"/>
      <c r="BN865" s="46"/>
      <c r="BO865" s="46"/>
      <c r="BP865" s="46"/>
      <c r="BQ865" s="46"/>
      <c r="BR865" s="46"/>
      <c r="BS865" s="46"/>
      <c r="BT865" s="46"/>
      <c r="BU865" s="46"/>
      <c r="BV865" s="46"/>
      <c r="BW865" s="46"/>
      <c r="BX865" s="46"/>
      <c r="BY865" s="46"/>
      <c r="BZ865" s="46"/>
      <c r="CA865" s="46"/>
      <c r="CB865" s="46"/>
      <c r="CC865" s="46"/>
      <c r="CD865" s="46"/>
      <c r="CE865" s="46"/>
      <c r="CF865" s="46"/>
      <c r="CG865" s="46"/>
      <c r="CH865" s="46"/>
      <c r="CI865" s="46"/>
      <c r="CJ865" s="46"/>
      <c r="CK865" s="46"/>
      <c r="CL865" s="46"/>
      <c r="CM865" s="46"/>
      <c r="CN865" s="46"/>
      <c r="CO865" s="46"/>
      <c r="CP865" s="46"/>
      <c r="CQ865" s="46"/>
      <c r="CR865" s="46"/>
      <c r="CS865" s="46"/>
    </row>
    <row r="866" spans="1:97" ht="15" customHeight="1" x14ac:dyDescent="0.25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  <c r="AK866" s="46"/>
      <c r="AL866" s="46"/>
      <c r="AM866" s="46"/>
      <c r="AN866" s="46"/>
      <c r="AO866" s="46"/>
      <c r="AP866" s="46"/>
      <c r="AQ866" s="46"/>
      <c r="AR866" s="46"/>
      <c r="AS866" s="46"/>
      <c r="AT866" s="46"/>
      <c r="AU866" s="46"/>
      <c r="AV866" s="46"/>
      <c r="AW866" s="46"/>
      <c r="AX866" s="46"/>
      <c r="AY866" s="46"/>
      <c r="AZ866" s="46"/>
      <c r="BA866" s="46"/>
      <c r="BB866" s="46"/>
      <c r="BC866" s="46"/>
      <c r="BD866" s="46"/>
      <c r="BE866" s="46"/>
      <c r="BF866" s="46"/>
      <c r="BG866" s="46"/>
      <c r="BH866" s="46"/>
      <c r="BI866" s="46"/>
      <c r="BJ866" s="46"/>
      <c r="BK866" s="46"/>
      <c r="BL866" s="46"/>
      <c r="BM866" s="46"/>
      <c r="BN866" s="46"/>
      <c r="BO866" s="46"/>
      <c r="BP866" s="46"/>
      <c r="BQ866" s="46"/>
      <c r="BR866" s="46"/>
      <c r="BS866" s="46"/>
      <c r="BT866" s="46"/>
      <c r="BU866" s="46"/>
      <c r="BV866" s="46"/>
      <c r="BW866" s="46"/>
      <c r="BX866" s="46"/>
      <c r="BY866" s="46"/>
      <c r="BZ866" s="46"/>
      <c r="CA866" s="46"/>
      <c r="CB866" s="46"/>
      <c r="CC866" s="46"/>
      <c r="CD866" s="46"/>
      <c r="CE866" s="46"/>
      <c r="CF866" s="46"/>
      <c r="CG866" s="46"/>
      <c r="CH866" s="46"/>
      <c r="CI866" s="46"/>
      <c r="CJ866" s="46"/>
      <c r="CK866" s="46"/>
      <c r="CL866" s="46"/>
      <c r="CM866" s="46"/>
      <c r="CN866" s="46"/>
      <c r="CO866" s="46"/>
      <c r="CP866" s="46"/>
      <c r="CQ866" s="46"/>
      <c r="CR866" s="46"/>
      <c r="CS866" s="46"/>
    </row>
    <row r="867" spans="1:97" ht="15" customHeight="1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  <c r="AK867" s="46"/>
      <c r="AL867" s="46"/>
      <c r="AM867" s="46"/>
      <c r="AN867" s="46"/>
      <c r="AO867" s="46"/>
      <c r="AP867" s="46"/>
      <c r="AQ867" s="46"/>
      <c r="AR867" s="46"/>
      <c r="AS867" s="46"/>
      <c r="AT867" s="46"/>
      <c r="AU867" s="46"/>
      <c r="AV867" s="46"/>
      <c r="AW867" s="46"/>
      <c r="AX867" s="46"/>
      <c r="AY867" s="46"/>
      <c r="AZ867" s="46"/>
      <c r="BA867" s="46"/>
      <c r="BB867" s="46"/>
      <c r="BC867" s="46"/>
      <c r="BD867" s="46"/>
      <c r="BE867" s="46"/>
      <c r="BF867" s="46"/>
      <c r="BG867" s="46"/>
      <c r="BH867" s="46"/>
      <c r="BI867" s="46"/>
      <c r="BJ867" s="46"/>
      <c r="BK867" s="46"/>
      <c r="BL867" s="46"/>
      <c r="BM867" s="46"/>
      <c r="BN867" s="46"/>
      <c r="BO867" s="46"/>
      <c r="BP867" s="46"/>
      <c r="BQ867" s="46"/>
      <c r="BR867" s="46"/>
      <c r="BS867" s="46"/>
      <c r="BT867" s="46"/>
      <c r="BU867" s="46"/>
      <c r="BV867" s="46"/>
      <c r="BW867" s="46"/>
      <c r="BX867" s="46"/>
      <c r="BY867" s="46"/>
      <c r="BZ867" s="46"/>
      <c r="CA867" s="46"/>
      <c r="CB867" s="46"/>
      <c r="CC867" s="46"/>
      <c r="CD867" s="46"/>
      <c r="CE867" s="46"/>
      <c r="CF867" s="46"/>
      <c r="CG867" s="46"/>
      <c r="CH867" s="46"/>
      <c r="CI867" s="46"/>
      <c r="CJ867" s="46"/>
      <c r="CK867" s="46"/>
      <c r="CL867" s="46"/>
      <c r="CM867" s="46"/>
      <c r="CN867" s="46"/>
      <c r="CO867" s="46"/>
      <c r="CP867" s="46"/>
      <c r="CQ867" s="46"/>
      <c r="CR867" s="46"/>
      <c r="CS867" s="46"/>
    </row>
    <row r="868" spans="1:97" ht="15" customHeight="1" x14ac:dyDescent="0.25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  <c r="AK868" s="46"/>
      <c r="AL868" s="46"/>
      <c r="AM868" s="46"/>
      <c r="AN868" s="46"/>
      <c r="AO868" s="46"/>
      <c r="AP868" s="46"/>
      <c r="AQ868" s="46"/>
      <c r="AR868" s="46"/>
      <c r="AS868" s="46"/>
      <c r="AT868" s="46"/>
      <c r="AU868" s="46"/>
      <c r="AV868" s="46"/>
      <c r="AW868" s="46"/>
      <c r="AX868" s="46"/>
      <c r="AY868" s="46"/>
      <c r="AZ868" s="46"/>
      <c r="BA868" s="46"/>
      <c r="BB868" s="46"/>
      <c r="BC868" s="46"/>
      <c r="BD868" s="46"/>
      <c r="BE868" s="46"/>
      <c r="BF868" s="46"/>
      <c r="BG868" s="46"/>
      <c r="BH868" s="46"/>
      <c r="BI868" s="46"/>
      <c r="BJ868" s="46"/>
      <c r="BK868" s="46"/>
      <c r="BL868" s="46"/>
      <c r="BM868" s="46"/>
      <c r="BN868" s="46"/>
      <c r="BO868" s="46"/>
      <c r="BP868" s="46"/>
      <c r="BQ868" s="46"/>
      <c r="BR868" s="46"/>
      <c r="BS868" s="46"/>
      <c r="BT868" s="46"/>
      <c r="BU868" s="46"/>
      <c r="BV868" s="46"/>
      <c r="BW868" s="46"/>
      <c r="BX868" s="46"/>
      <c r="BY868" s="46"/>
      <c r="BZ868" s="46"/>
      <c r="CA868" s="46"/>
      <c r="CB868" s="46"/>
      <c r="CC868" s="46"/>
      <c r="CD868" s="46"/>
      <c r="CE868" s="46"/>
      <c r="CF868" s="46"/>
      <c r="CG868" s="46"/>
      <c r="CH868" s="46"/>
      <c r="CI868" s="46"/>
      <c r="CJ868" s="46"/>
      <c r="CK868" s="46"/>
      <c r="CL868" s="46"/>
      <c r="CM868" s="46"/>
      <c r="CN868" s="46"/>
      <c r="CO868" s="46"/>
      <c r="CP868" s="46"/>
      <c r="CQ868" s="46"/>
      <c r="CR868" s="46"/>
      <c r="CS868" s="46"/>
    </row>
    <row r="869" spans="1:97" ht="15" customHeight="1" x14ac:dyDescent="0.25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  <c r="AK869" s="46"/>
      <c r="AL869" s="46"/>
      <c r="AM869" s="46"/>
      <c r="AN869" s="46"/>
      <c r="AO869" s="46"/>
      <c r="AP869" s="46"/>
      <c r="AQ869" s="46"/>
      <c r="AR869" s="46"/>
      <c r="AS869" s="46"/>
      <c r="AT869" s="46"/>
      <c r="AU869" s="46"/>
      <c r="AV869" s="46"/>
      <c r="AW869" s="46"/>
      <c r="AX869" s="46"/>
      <c r="AY869" s="46"/>
      <c r="AZ869" s="46"/>
      <c r="BA869" s="46"/>
      <c r="BB869" s="46"/>
      <c r="BC869" s="46"/>
      <c r="BD869" s="46"/>
      <c r="BE869" s="46"/>
      <c r="BF869" s="46"/>
      <c r="BG869" s="46"/>
      <c r="BH869" s="46"/>
      <c r="BI869" s="46"/>
      <c r="BJ869" s="46"/>
      <c r="BK869" s="46"/>
      <c r="BL869" s="46"/>
      <c r="BM869" s="46"/>
      <c r="BN869" s="46"/>
      <c r="BO869" s="46"/>
      <c r="BP869" s="46"/>
      <c r="BQ869" s="46"/>
      <c r="BR869" s="46"/>
      <c r="BS869" s="46"/>
      <c r="BT869" s="46"/>
      <c r="BU869" s="46"/>
      <c r="BV869" s="46"/>
      <c r="BW869" s="46"/>
      <c r="BX869" s="46"/>
      <c r="BY869" s="46"/>
      <c r="BZ869" s="46"/>
      <c r="CA869" s="46"/>
      <c r="CB869" s="46"/>
      <c r="CC869" s="46"/>
      <c r="CD869" s="46"/>
      <c r="CE869" s="46"/>
      <c r="CF869" s="46"/>
      <c r="CG869" s="46"/>
      <c r="CH869" s="46"/>
      <c r="CI869" s="46"/>
      <c r="CJ869" s="46"/>
      <c r="CK869" s="46"/>
      <c r="CL869" s="46"/>
      <c r="CM869" s="46"/>
      <c r="CN869" s="46"/>
      <c r="CO869" s="46"/>
      <c r="CP869" s="46"/>
      <c r="CQ869" s="46"/>
      <c r="CR869" s="46"/>
      <c r="CS869" s="46"/>
    </row>
    <row r="870" spans="1:97" ht="15" customHeight="1" x14ac:dyDescent="0.25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  <c r="AK870" s="46"/>
      <c r="AL870" s="46"/>
      <c r="AM870" s="46"/>
      <c r="AN870" s="46"/>
      <c r="AO870" s="46"/>
      <c r="AP870" s="46"/>
      <c r="AQ870" s="46"/>
      <c r="AR870" s="46"/>
      <c r="AS870" s="46"/>
      <c r="AT870" s="46"/>
      <c r="AU870" s="46"/>
      <c r="AV870" s="46"/>
      <c r="AW870" s="46"/>
      <c r="AX870" s="46"/>
      <c r="AY870" s="46"/>
      <c r="AZ870" s="46"/>
      <c r="BA870" s="46"/>
      <c r="BB870" s="46"/>
      <c r="BC870" s="46"/>
      <c r="BD870" s="46"/>
      <c r="BE870" s="46"/>
      <c r="BF870" s="46"/>
      <c r="BG870" s="46"/>
      <c r="BH870" s="46"/>
      <c r="BI870" s="46"/>
      <c r="BJ870" s="46"/>
      <c r="BK870" s="46"/>
      <c r="BL870" s="46"/>
      <c r="BM870" s="46"/>
      <c r="BN870" s="46"/>
      <c r="BO870" s="46"/>
      <c r="BP870" s="46"/>
      <c r="BQ870" s="46"/>
      <c r="BR870" s="46"/>
      <c r="BS870" s="46"/>
      <c r="BT870" s="46"/>
      <c r="BU870" s="46"/>
      <c r="BV870" s="46"/>
      <c r="BW870" s="46"/>
      <c r="BX870" s="46"/>
      <c r="BY870" s="46"/>
      <c r="BZ870" s="46"/>
      <c r="CA870" s="46"/>
      <c r="CB870" s="46"/>
      <c r="CC870" s="46"/>
      <c r="CD870" s="46"/>
      <c r="CE870" s="46"/>
      <c r="CF870" s="46"/>
      <c r="CG870" s="46"/>
      <c r="CH870" s="46"/>
      <c r="CI870" s="46"/>
      <c r="CJ870" s="46"/>
      <c r="CK870" s="46"/>
      <c r="CL870" s="46"/>
      <c r="CM870" s="46"/>
      <c r="CN870" s="46"/>
      <c r="CO870" s="46"/>
      <c r="CP870" s="46"/>
      <c r="CQ870" s="46"/>
      <c r="CR870" s="46"/>
      <c r="CS870" s="46"/>
    </row>
    <row r="871" spans="1:97" ht="15" customHeight="1" x14ac:dyDescent="0.25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  <c r="AK871" s="46"/>
      <c r="AL871" s="46"/>
      <c r="AM871" s="46"/>
      <c r="AN871" s="46"/>
      <c r="AO871" s="46"/>
      <c r="AP871" s="46"/>
      <c r="AQ871" s="46"/>
      <c r="AR871" s="46"/>
      <c r="AS871" s="46"/>
      <c r="AT871" s="46"/>
      <c r="AU871" s="46"/>
      <c r="AV871" s="46"/>
      <c r="AW871" s="46"/>
      <c r="AX871" s="46"/>
      <c r="AY871" s="46"/>
      <c r="AZ871" s="46"/>
      <c r="BA871" s="46"/>
      <c r="BB871" s="46"/>
      <c r="BC871" s="46"/>
      <c r="BD871" s="46"/>
      <c r="BE871" s="46"/>
      <c r="BF871" s="46"/>
      <c r="BG871" s="46"/>
      <c r="BH871" s="46"/>
      <c r="BI871" s="46"/>
      <c r="BJ871" s="46"/>
      <c r="BK871" s="46"/>
      <c r="BL871" s="46"/>
      <c r="BM871" s="46"/>
      <c r="BN871" s="46"/>
      <c r="BO871" s="46"/>
      <c r="BP871" s="46"/>
      <c r="BQ871" s="46"/>
      <c r="BR871" s="46"/>
      <c r="BS871" s="46"/>
      <c r="BT871" s="46"/>
      <c r="BU871" s="46"/>
      <c r="BV871" s="46"/>
      <c r="BW871" s="46"/>
      <c r="BX871" s="46"/>
      <c r="BY871" s="46"/>
      <c r="BZ871" s="46"/>
      <c r="CA871" s="46"/>
      <c r="CB871" s="46"/>
      <c r="CC871" s="46"/>
      <c r="CD871" s="46"/>
      <c r="CE871" s="46"/>
      <c r="CF871" s="46"/>
      <c r="CG871" s="46"/>
      <c r="CH871" s="46"/>
      <c r="CI871" s="46"/>
      <c r="CJ871" s="46"/>
      <c r="CK871" s="46"/>
      <c r="CL871" s="46"/>
      <c r="CM871" s="46"/>
      <c r="CN871" s="46"/>
      <c r="CO871" s="46"/>
      <c r="CP871" s="46"/>
      <c r="CQ871" s="46"/>
      <c r="CR871" s="46"/>
      <c r="CS871" s="46"/>
    </row>
    <row r="872" spans="1:97" ht="15" customHeight="1" x14ac:dyDescent="0.25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  <c r="AK872" s="46"/>
      <c r="AL872" s="46"/>
      <c r="AM872" s="46"/>
      <c r="AN872" s="46"/>
      <c r="AO872" s="46"/>
      <c r="AP872" s="46"/>
      <c r="AQ872" s="46"/>
      <c r="AR872" s="46"/>
      <c r="AS872" s="46"/>
      <c r="AT872" s="46"/>
      <c r="AU872" s="46"/>
      <c r="AV872" s="46"/>
      <c r="AW872" s="46"/>
      <c r="AX872" s="46"/>
      <c r="AY872" s="46"/>
      <c r="AZ872" s="46"/>
      <c r="BA872" s="46"/>
      <c r="BB872" s="46"/>
      <c r="BC872" s="46"/>
      <c r="BD872" s="46"/>
      <c r="BE872" s="46"/>
      <c r="BF872" s="46"/>
      <c r="BG872" s="46"/>
      <c r="BH872" s="46"/>
      <c r="BI872" s="46"/>
      <c r="BJ872" s="46"/>
      <c r="BK872" s="46"/>
      <c r="BL872" s="46"/>
      <c r="BM872" s="46"/>
      <c r="BN872" s="46"/>
      <c r="BO872" s="46"/>
      <c r="BP872" s="46"/>
      <c r="BQ872" s="46"/>
      <c r="BR872" s="46"/>
      <c r="BS872" s="46"/>
      <c r="BT872" s="46"/>
      <c r="BU872" s="46"/>
      <c r="BV872" s="46"/>
      <c r="BW872" s="46"/>
      <c r="BX872" s="46"/>
      <c r="BY872" s="46"/>
      <c r="BZ872" s="46"/>
      <c r="CA872" s="46"/>
      <c r="CB872" s="46"/>
      <c r="CC872" s="46"/>
      <c r="CD872" s="46"/>
      <c r="CE872" s="46"/>
      <c r="CF872" s="46"/>
      <c r="CG872" s="46"/>
      <c r="CH872" s="46"/>
      <c r="CI872" s="46"/>
      <c r="CJ872" s="46"/>
      <c r="CK872" s="46"/>
      <c r="CL872" s="46"/>
      <c r="CM872" s="46"/>
      <c r="CN872" s="46"/>
      <c r="CO872" s="46"/>
      <c r="CP872" s="46"/>
      <c r="CQ872" s="46"/>
      <c r="CR872" s="46"/>
      <c r="CS872" s="46"/>
    </row>
    <row r="873" spans="1:97" ht="15" customHeight="1" x14ac:dyDescent="0.25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  <c r="AK873" s="46"/>
      <c r="AL873" s="46"/>
      <c r="AM873" s="46"/>
      <c r="AN873" s="46"/>
      <c r="AO873" s="46"/>
      <c r="AP873" s="46"/>
      <c r="AQ873" s="46"/>
      <c r="AR873" s="46"/>
      <c r="AS873" s="46"/>
      <c r="AT873" s="46"/>
      <c r="AU873" s="46"/>
      <c r="AV873" s="46"/>
      <c r="AW873" s="46"/>
      <c r="AX873" s="46"/>
      <c r="AY873" s="46"/>
      <c r="AZ873" s="46"/>
      <c r="BA873" s="46"/>
      <c r="BB873" s="46"/>
      <c r="BC873" s="46"/>
      <c r="BD873" s="46"/>
      <c r="BE873" s="46"/>
      <c r="BF873" s="46"/>
      <c r="BG873" s="46"/>
      <c r="BH873" s="46"/>
      <c r="BI873" s="46"/>
      <c r="BJ873" s="46"/>
      <c r="BK873" s="46"/>
      <c r="BL873" s="46"/>
      <c r="BM873" s="46"/>
      <c r="BN873" s="46"/>
      <c r="BO873" s="46"/>
      <c r="BP873" s="46"/>
      <c r="BQ873" s="46"/>
      <c r="BR873" s="46"/>
      <c r="BS873" s="46"/>
      <c r="BT873" s="46"/>
      <c r="BU873" s="46"/>
      <c r="BV873" s="46"/>
      <c r="BW873" s="46"/>
      <c r="BX873" s="46"/>
      <c r="BY873" s="46"/>
      <c r="BZ873" s="46"/>
      <c r="CA873" s="46"/>
      <c r="CB873" s="46"/>
      <c r="CC873" s="46"/>
      <c r="CD873" s="46"/>
      <c r="CE873" s="46"/>
      <c r="CF873" s="46"/>
      <c r="CG873" s="46"/>
      <c r="CH873" s="46"/>
      <c r="CI873" s="46"/>
      <c r="CJ873" s="46"/>
      <c r="CK873" s="46"/>
      <c r="CL873" s="46"/>
      <c r="CM873" s="46"/>
      <c r="CN873" s="46"/>
      <c r="CO873" s="46"/>
      <c r="CP873" s="46"/>
      <c r="CQ873" s="46"/>
      <c r="CR873" s="46"/>
      <c r="CS873" s="46"/>
    </row>
    <row r="874" spans="1:97" ht="15" customHeight="1" x14ac:dyDescent="0.25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  <c r="AK874" s="46"/>
      <c r="AL874" s="46"/>
      <c r="AM874" s="46"/>
      <c r="AN874" s="46"/>
      <c r="AO874" s="46"/>
      <c r="AP874" s="46"/>
      <c r="AQ874" s="46"/>
      <c r="AR874" s="46"/>
      <c r="AS874" s="46"/>
      <c r="AT874" s="46"/>
      <c r="AU874" s="46"/>
      <c r="AV874" s="46"/>
      <c r="AW874" s="46"/>
      <c r="AX874" s="46"/>
      <c r="AY874" s="46"/>
      <c r="AZ874" s="46"/>
      <c r="BA874" s="46"/>
      <c r="BB874" s="46"/>
      <c r="BC874" s="46"/>
      <c r="BD874" s="46"/>
      <c r="BE874" s="46"/>
      <c r="BF874" s="46"/>
      <c r="BG874" s="46"/>
      <c r="BH874" s="46"/>
      <c r="BI874" s="46"/>
      <c r="BJ874" s="46"/>
      <c r="BK874" s="46"/>
      <c r="BL874" s="46"/>
      <c r="BM874" s="46"/>
      <c r="BN874" s="46"/>
      <c r="BO874" s="46"/>
      <c r="BP874" s="46"/>
      <c r="BQ874" s="46"/>
      <c r="BR874" s="46"/>
      <c r="BS874" s="46"/>
      <c r="BT874" s="46"/>
      <c r="BU874" s="46"/>
      <c r="BV874" s="46"/>
      <c r="BW874" s="46"/>
      <c r="BX874" s="46"/>
      <c r="BY874" s="46"/>
      <c r="BZ874" s="46"/>
      <c r="CA874" s="46"/>
      <c r="CB874" s="46"/>
      <c r="CC874" s="46"/>
      <c r="CD874" s="46"/>
      <c r="CE874" s="46"/>
      <c r="CF874" s="46"/>
      <c r="CG874" s="46"/>
      <c r="CH874" s="46"/>
      <c r="CI874" s="46"/>
      <c r="CJ874" s="46"/>
      <c r="CK874" s="46"/>
      <c r="CL874" s="46"/>
      <c r="CM874" s="46"/>
      <c r="CN874" s="46"/>
      <c r="CO874" s="46"/>
      <c r="CP874" s="46"/>
      <c r="CQ874" s="46"/>
      <c r="CR874" s="46"/>
      <c r="CS874" s="46"/>
    </row>
    <row r="875" spans="1:97" ht="15" customHeight="1" x14ac:dyDescent="0.25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  <c r="AK875" s="46"/>
      <c r="AL875" s="46"/>
      <c r="AM875" s="46"/>
      <c r="AN875" s="46"/>
      <c r="AO875" s="46"/>
      <c r="AP875" s="46"/>
      <c r="AQ875" s="46"/>
      <c r="AR875" s="46"/>
      <c r="AS875" s="46"/>
      <c r="AT875" s="46"/>
      <c r="AU875" s="46"/>
      <c r="AV875" s="46"/>
      <c r="AW875" s="46"/>
      <c r="AX875" s="46"/>
      <c r="AY875" s="46"/>
      <c r="AZ875" s="46"/>
      <c r="BA875" s="46"/>
      <c r="BB875" s="46"/>
      <c r="BC875" s="46"/>
      <c r="BD875" s="46"/>
      <c r="BE875" s="46"/>
      <c r="BF875" s="46"/>
      <c r="BG875" s="46"/>
      <c r="BH875" s="46"/>
      <c r="BI875" s="46"/>
      <c r="BJ875" s="46"/>
      <c r="BK875" s="46"/>
      <c r="BL875" s="46"/>
      <c r="BM875" s="46"/>
      <c r="BN875" s="46"/>
      <c r="BO875" s="46"/>
      <c r="BP875" s="46"/>
      <c r="BQ875" s="46"/>
      <c r="BR875" s="46"/>
      <c r="BS875" s="46"/>
      <c r="BT875" s="46"/>
      <c r="BU875" s="46"/>
      <c r="BV875" s="46"/>
      <c r="BW875" s="46"/>
      <c r="BX875" s="46"/>
      <c r="BY875" s="46"/>
      <c r="BZ875" s="46"/>
      <c r="CA875" s="46"/>
      <c r="CB875" s="46"/>
      <c r="CC875" s="46"/>
      <c r="CD875" s="46"/>
      <c r="CE875" s="46"/>
      <c r="CF875" s="46"/>
      <c r="CG875" s="46"/>
      <c r="CH875" s="46"/>
      <c r="CI875" s="46"/>
      <c r="CJ875" s="46"/>
      <c r="CK875" s="46"/>
      <c r="CL875" s="46"/>
      <c r="CM875" s="46"/>
      <c r="CN875" s="46"/>
      <c r="CO875" s="46"/>
      <c r="CP875" s="46"/>
      <c r="CQ875" s="46"/>
      <c r="CR875" s="46"/>
      <c r="CS875" s="46"/>
    </row>
    <row r="876" spans="1:97" ht="15" customHeight="1" x14ac:dyDescent="0.25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  <c r="AK876" s="46"/>
      <c r="AL876" s="46"/>
      <c r="AM876" s="46"/>
      <c r="AN876" s="46"/>
      <c r="AO876" s="46"/>
      <c r="AP876" s="46"/>
      <c r="AQ876" s="46"/>
      <c r="AR876" s="46"/>
      <c r="AS876" s="46"/>
      <c r="AT876" s="46"/>
      <c r="AU876" s="46"/>
      <c r="AV876" s="46"/>
      <c r="AW876" s="46"/>
      <c r="AX876" s="46"/>
      <c r="AY876" s="46"/>
      <c r="AZ876" s="46"/>
      <c r="BA876" s="46"/>
      <c r="BB876" s="46"/>
      <c r="BC876" s="46"/>
      <c r="BD876" s="46"/>
      <c r="BE876" s="46"/>
      <c r="BF876" s="46"/>
      <c r="BG876" s="46"/>
      <c r="BH876" s="46"/>
      <c r="BI876" s="46"/>
      <c r="BJ876" s="46"/>
      <c r="BK876" s="46"/>
      <c r="BL876" s="46"/>
      <c r="BM876" s="46"/>
      <c r="BN876" s="46"/>
      <c r="BO876" s="46"/>
      <c r="BP876" s="46"/>
      <c r="BQ876" s="46"/>
      <c r="BR876" s="46"/>
      <c r="BS876" s="46"/>
      <c r="BT876" s="46"/>
      <c r="BU876" s="46"/>
      <c r="BV876" s="46"/>
      <c r="BW876" s="46"/>
      <c r="BX876" s="46"/>
      <c r="BY876" s="46"/>
      <c r="BZ876" s="46"/>
      <c r="CA876" s="46"/>
      <c r="CB876" s="46"/>
      <c r="CC876" s="46"/>
      <c r="CD876" s="46"/>
      <c r="CE876" s="46"/>
      <c r="CF876" s="46"/>
      <c r="CG876" s="46"/>
      <c r="CH876" s="46"/>
      <c r="CI876" s="46"/>
      <c r="CJ876" s="46"/>
      <c r="CK876" s="46"/>
      <c r="CL876" s="46"/>
      <c r="CM876" s="46"/>
      <c r="CN876" s="46"/>
      <c r="CO876" s="46"/>
      <c r="CP876" s="46"/>
      <c r="CQ876" s="46"/>
      <c r="CR876" s="46"/>
      <c r="CS876" s="46"/>
    </row>
    <row r="877" spans="1:97" ht="15" customHeight="1" x14ac:dyDescent="0.25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  <c r="AK877" s="46"/>
      <c r="AL877" s="46"/>
      <c r="AM877" s="46"/>
      <c r="AN877" s="46"/>
      <c r="AO877" s="46"/>
      <c r="AP877" s="46"/>
      <c r="AQ877" s="46"/>
      <c r="AR877" s="46"/>
      <c r="AS877" s="46"/>
      <c r="AT877" s="46"/>
      <c r="AU877" s="46"/>
      <c r="AV877" s="46"/>
      <c r="AW877" s="46"/>
      <c r="AX877" s="46"/>
      <c r="AY877" s="46"/>
      <c r="AZ877" s="46"/>
      <c r="BA877" s="46"/>
      <c r="BB877" s="46"/>
      <c r="BC877" s="46"/>
      <c r="BD877" s="46"/>
      <c r="BE877" s="46"/>
      <c r="BF877" s="46"/>
      <c r="BG877" s="46"/>
      <c r="BH877" s="46"/>
      <c r="BI877" s="46"/>
      <c r="BJ877" s="46"/>
      <c r="BK877" s="46"/>
      <c r="BL877" s="46"/>
      <c r="BM877" s="46"/>
      <c r="BN877" s="46"/>
      <c r="BO877" s="46"/>
      <c r="BP877" s="46"/>
      <c r="BQ877" s="46"/>
      <c r="BR877" s="46"/>
      <c r="BS877" s="46"/>
      <c r="BT877" s="46"/>
      <c r="BU877" s="46"/>
      <c r="BV877" s="46"/>
      <c r="BW877" s="46"/>
      <c r="BX877" s="46"/>
      <c r="BY877" s="46"/>
      <c r="BZ877" s="46"/>
      <c r="CA877" s="46"/>
      <c r="CB877" s="46"/>
      <c r="CC877" s="46"/>
      <c r="CD877" s="46"/>
      <c r="CE877" s="46"/>
      <c r="CF877" s="46"/>
      <c r="CG877" s="46"/>
      <c r="CH877" s="46"/>
      <c r="CI877" s="46"/>
      <c r="CJ877" s="46"/>
      <c r="CK877" s="46"/>
      <c r="CL877" s="46"/>
      <c r="CM877" s="46"/>
      <c r="CN877" s="46"/>
      <c r="CO877" s="46"/>
      <c r="CP877" s="46"/>
      <c r="CQ877" s="46"/>
      <c r="CR877" s="46"/>
      <c r="CS877" s="46"/>
    </row>
    <row r="878" spans="1:97" ht="15" customHeight="1" x14ac:dyDescent="0.25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  <c r="AK878" s="46"/>
      <c r="AL878" s="46"/>
      <c r="AM878" s="46"/>
      <c r="AN878" s="46"/>
      <c r="AO878" s="46"/>
      <c r="AP878" s="46"/>
      <c r="AQ878" s="46"/>
      <c r="AR878" s="46"/>
      <c r="AS878" s="46"/>
      <c r="AT878" s="46"/>
      <c r="AU878" s="46"/>
      <c r="AV878" s="46"/>
      <c r="AW878" s="46"/>
      <c r="AX878" s="46"/>
      <c r="AY878" s="46"/>
      <c r="AZ878" s="46"/>
      <c r="BA878" s="46"/>
      <c r="BB878" s="46"/>
      <c r="BC878" s="46"/>
      <c r="BD878" s="46"/>
      <c r="BE878" s="46"/>
      <c r="BF878" s="46"/>
      <c r="BG878" s="46"/>
      <c r="BH878" s="46"/>
      <c r="BI878" s="46"/>
      <c r="BJ878" s="46"/>
      <c r="BK878" s="46"/>
      <c r="BL878" s="46"/>
      <c r="BM878" s="46"/>
      <c r="BN878" s="46"/>
      <c r="BO878" s="46"/>
      <c r="BP878" s="46"/>
      <c r="BQ878" s="46"/>
      <c r="BR878" s="46"/>
      <c r="BS878" s="46"/>
      <c r="BT878" s="46"/>
      <c r="BU878" s="46"/>
      <c r="BV878" s="46"/>
      <c r="BW878" s="46"/>
      <c r="BX878" s="46"/>
      <c r="BY878" s="46"/>
      <c r="BZ878" s="46"/>
      <c r="CA878" s="46"/>
      <c r="CB878" s="46"/>
      <c r="CC878" s="46"/>
      <c r="CD878" s="46"/>
      <c r="CE878" s="46"/>
      <c r="CF878" s="46"/>
      <c r="CG878" s="46"/>
      <c r="CH878" s="46"/>
      <c r="CI878" s="46"/>
      <c r="CJ878" s="46"/>
      <c r="CK878" s="46"/>
      <c r="CL878" s="46"/>
      <c r="CM878" s="46"/>
      <c r="CN878" s="46"/>
      <c r="CO878" s="46"/>
      <c r="CP878" s="46"/>
      <c r="CQ878" s="46"/>
      <c r="CR878" s="46"/>
      <c r="CS878" s="46"/>
    </row>
    <row r="879" spans="1:97" ht="15" customHeight="1" x14ac:dyDescent="0.25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  <c r="AK879" s="46"/>
      <c r="AL879" s="46"/>
      <c r="AM879" s="46"/>
      <c r="AN879" s="46"/>
      <c r="AO879" s="46"/>
      <c r="AP879" s="46"/>
      <c r="AQ879" s="46"/>
      <c r="AR879" s="46"/>
      <c r="AS879" s="46"/>
      <c r="AT879" s="46"/>
      <c r="AU879" s="46"/>
      <c r="AV879" s="46"/>
      <c r="AW879" s="46"/>
      <c r="AX879" s="46"/>
      <c r="AY879" s="46"/>
      <c r="AZ879" s="46"/>
      <c r="BA879" s="46"/>
      <c r="BB879" s="46"/>
      <c r="BC879" s="46"/>
      <c r="BD879" s="46"/>
      <c r="BE879" s="46"/>
      <c r="BF879" s="46"/>
      <c r="BG879" s="46"/>
      <c r="BH879" s="46"/>
      <c r="BI879" s="46"/>
      <c r="BJ879" s="46"/>
      <c r="BK879" s="46"/>
      <c r="BL879" s="46"/>
      <c r="BM879" s="46"/>
      <c r="BN879" s="46"/>
      <c r="BO879" s="46"/>
      <c r="BP879" s="46"/>
      <c r="BQ879" s="46"/>
      <c r="BR879" s="46"/>
      <c r="BS879" s="46"/>
      <c r="BT879" s="46"/>
      <c r="BU879" s="46"/>
      <c r="BV879" s="46"/>
      <c r="BW879" s="46"/>
      <c r="BX879" s="46"/>
      <c r="BY879" s="46"/>
      <c r="BZ879" s="46"/>
      <c r="CA879" s="46"/>
      <c r="CB879" s="46"/>
      <c r="CC879" s="46"/>
      <c r="CD879" s="46"/>
      <c r="CE879" s="46"/>
      <c r="CF879" s="46"/>
      <c r="CG879" s="46"/>
      <c r="CH879" s="46"/>
      <c r="CI879" s="46"/>
      <c r="CJ879" s="46"/>
      <c r="CK879" s="46"/>
      <c r="CL879" s="46"/>
      <c r="CM879" s="46"/>
      <c r="CN879" s="46"/>
      <c r="CO879" s="46"/>
      <c r="CP879" s="46"/>
      <c r="CQ879" s="46"/>
      <c r="CR879" s="46"/>
      <c r="CS879" s="46"/>
    </row>
    <row r="880" spans="1:97" ht="15" customHeight="1" x14ac:dyDescent="0.25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  <c r="AK880" s="46"/>
      <c r="AL880" s="46"/>
      <c r="AM880" s="46"/>
      <c r="AN880" s="46"/>
      <c r="AO880" s="46"/>
      <c r="AP880" s="46"/>
      <c r="AQ880" s="46"/>
      <c r="AR880" s="46"/>
      <c r="AS880" s="46"/>
      <c r="AT880" s="46"/>
      <c r="AU880" s="46"/>
      <c r="AV880" s="46"/>
      <c r="AW880" s="46"/>
      <c r="AX880" s="46"/>
      <c r="AY880" s="46"/>
      <c r="AZ880" s="46"/>
      <c r="BA880" s="46"/>
      <c r="BB880" s="46"/>
      <c r="BC880" s="46"/>
      <c r="BD880" s="46"/>
      <c r="BE880" s="46"/>
      <c r="BF880" s="46"/>
      <c r="BG880" s="46"/>
      <c r="BH880" s="46"/>
      <c r="BI880" s="46"/>
      <c r="BJ880" s="46"/>
      <c r="BK880" s="46"/>
      <c r="BL880" s="46"/>
      <c r="BM880" s="46"/>
      <c r="BN880" s="46"/>
      <c r="BO880" s="46"/>
      <c r="BP880" s="46"/>
      <c r="BQ880" s="46"/>
      <c r="BR880" s="46"/>
      <c r="BS880" s="46"/>
      <c r="BT880" s="46"/>
      <c r="BU880" s="46"/>
      <c r="BV880" s="46"/>
      <c r="BW880" s="46"/>
      <c r="BX880" s="46"/>
      <c r="BY880" s="46"/>
      <c r="BZ880" s="46"/>
      <c r="CA880" s="46"/>
      <c r="CB880" s="46"/>
      <c r="CC880" s="46"/>
      <c r="CD880" s="46"/>
      <c r="CE880" s="46"/>
      <c r="CF880" s="46"/>
      <c r="CG880" s="46"/>
      <c r="CH880" s="46"/>
      <c r="CI880" s="46"/>
      <c r="CJ880" s="46"/>
      <c r="CK880" s="46"/>
      <c r="CL880" s="46"/>
      <c r="CM880" s="46"/>
      <c r="CN880" s="46"/>
      <c r="CO880" s="46"/>
      <c r="CP880" s="46"/>
      <c r="CQ880" s="46"/>
      <c r="CR880" s="46"/>
      <c r="CS880" s="46"/>
    </row>
    <row r="881" spans="1:97" ht="15" customHeight="1" x14ac:dyDescent="0.25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  <c r="AK881" s="46"/>
      <c r="AL881" s="46"/>
      <c r="AM881" s="46"/>
      <c r="AN881" s="46"/>
      <c r="AO881" s="46"/>
      <c r="AP881" s="46"/>
      <c r="AQ881" s="46"/>
      <c r="AR881" s="46"/>
      <c r="AS881" s="46"/>
      <c r="AT881" s="46"/>
      <c r="AU881" s="46"/>
      <c r="AV881" s="46"/>
      <c r="AW881" s="46"/>
      <c r="AX881" s="46"/>
      <c r="AY881" s="46"/>
      <c r="AZ881" s="46"/>
      <c r="BA881" s="46"/>
      <c r="BB881" s="46"/>
      <c r="BC881" s="46"/>
      <c r="BD881" s="46"/>
      <c r="BE881" s="46"/>
      <c r="BF881" s="46"/>
      <c r="BG881" s="46"/>
      <c r="BH881" s="46"/>
      <c r="BI881" s="46"/>
      <c r="BJ881" s="46"/>
      <c r="BK881" s="46"/>
      <c r="BL881" s="46"/>
      <c r="BM881" s="46"/>
      <c r="BN881" s="46"/>
      <c r="BO881" s="46"/>
      <c r="BP881" s="46"/>
      <c r="BQ881" s="46"/>
      <c r="BR881" s="46"/>
      <c r="BS881" s="46"/>
      <c r="BT881" s="46"/>
      <c r="BU881" s="46"/>
      <c r="BV881" s="46"/>
      <c r="BW881" s="46"/>
      <c r="BX881" s="46"/>
      <c r="BY881" s="46"/>
      <c r="BZ881" s="46"/>
      <c r="CA881" s="46"/>
      <c r="CB881" s="46"/>
      <c r="CC881" s="46"/>
      <c r="CD881" s="46"/>
      <c r="CE881" s="46"/>
      <c r="CF881" s="46"/>
      <c r="CG881" s="46"/>
      <c r="CH881" s="46"/>
      <c r="CI881" s="46"/>
      <c r="CJ881" s="46"/>
      <c r="CK881" s="46"/>
      <c r="CL881" s="46"/>
      <c r="CM881" s="46"/>
      <c r="CN881" s="46"/>
      <c r="CO881" s="46"/>
      <c r="CP881" s="46"/>
      <c r="CQ881" s="46"/>
      <c r="CR881" s="46"/>
      <c r="CS881" s="46"/>
    </row>
    <row r="882" spans="1:97" ht="15" customHeight="1" x14ac:dyDescent="0.25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  <c r="AK882" s="46"/>
      <c r="AL882" s="46"/>
      <c r="AM882" s="46"/>
      <c r="AN882" s="46"/>
      <c r="AO882" s="46"/>
      <c r="AP882" s="46"/>
      <c r="AQ882" s="46"/>
      <c r="AR882" s="46"/>
      <c r="AS882" s="46"/>
      <c r="AT882" s="46"/>
      <c r="AU882" s="46"/>
      <c r="AV882" s="46"/>
      <c r="AW882" s="46"/>
      <c r="AX882" s="46"/>
      <c r="AY882" s="46"/>
      <c r="AZ882" s="46"/>
      <c r="BA882" s="46"/>
      <c r="BB882" s="46"/>
      <c r="BC882" s="46"/>
      <c r="BD882" s="46"/>
      <c r="BE882" s="46"/>
      <c r="BF882" s="46"/>
      <c r="BG882" s="46"/>
      <c r="BH882" s="46"/>
      <c r="BI882" s="46"/>
      <c r="BJ882" s="46"/>
      <c r="BK882" s="46"/>
      <c r="BL882" s="46"/>
      <c r="BM882" s="46"/>
      <c r="BN882" s="46"/>
      <c r="BO882" s="46"/>
      <c r="BP882" s="46"/>
      <c r="BQ882" s="46"/>
      <c r="BR882" s="46"/>
      <c r="BS882" s="46"/>
      <c r="BT882" s="46"/>
      <c r="BU882" s="46"/>
      <c r="BV882" s="46"/>
      <c r="BW882" s="46"/>
      <c r="BX882" s="46"/>
      <c r="BY882" s="46"/>
      <c r="BZ882" s="46"/>
      <c r="CA882" s="46"/>
      <c r="CB882" s="46"/>
      <c r="CC882" s="46"/>
      <c r="CD882" s="46"/>
      <c r="CE882" s="46"/>
      <c r="CF882" s="46"/>
      <c r="CG882" s="46"/>
      <c r="CH882" s="46"/>
      <c r="CI882" s="46"/>
      <c r="CJ882" s="46"/>
      <c r="CK882" s="46"/>
      <c r="CL882" s="46"/>
      <c r="CM882" s="46"/>
      <c r="CN882" s="46"/>
      <c r="CO882" s="46"/>
      <c r="CP882" s="46"/>
      <c r="CQ882" s="46"/>
      <c r="CR882" s="46"/>
      <c r="CS882" s="46"/>
    </row>
    <row r="883" spans="1:97" ht="15" customHeight="1" x14ac:dyDescent="0.25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  <c r="AK883" s="46"/>
      <c r="AL883" s="46"/>
      <c r="AM883" s="46"/>
      <c r="AN883" s="46"/>
      <c r="AO883" s="46"/>
      <c r="AP883" s="46"/>
      <c r="AQ883" s="46"/>
      <c r="AR883" s="46"/>
      <c r="AS883" s="46"/>
      <c r="AT883" s="46"/>
      <c r="AU883" s="46"/>
      <c r="AV883" s="46"/>
      <c r="AW883" s="46"/>
      <c r="AX883" s="46"/>
      <c r="AY883" s="46"/>
      <c r="AZ883" s="46"/>
      <c r="BA883" s="46"/>
      <c r="BB883" s="46"/>
      <c r="BC883" s="46"/>
      <c r="BD883" s="46"/>
      <c r="BE883" s="46"/>
      <c r="BF883" s="46"/>
      <c r="BG883" s="46"/>
      <c r="BH883" s="46"/>
      <c r="BI883" s="46"/>
      <c r="BJ883" s="46"/>
      <c r="BK883" s="46"/>
      <c r="BL883" s="46"/>
      <c r="BM883" s="46"/>
      <c r="BN883" s="46"/>
      <c r="BO883" s="46"/>
      <c r="BP883" s="46"/>
      <c r="BQ883" s="46"/>
      <c r="BR883" s="46"/>
      <c r="BS883" s="46"/>
      <c r="BT883" s="46"/>
      <c r="BU883" s="46"/>
      <c r="BV883" s="46"/>
      <c r="BW883" s="46"/>
      <c r="BX883" s="46"/>
      <c r="BY883" s="46"/>
      <c r="BZ883" s="46"/>
      <c r="CA883" s="46"/>
      <c r="CB883" s="46"/>
      <c r="CC883" s="46"/>
      <c r="CD883" s="46"/>
      <c r="CE883" s="46"/>
      <c r="CF883" s="46"/>
      <c r="CG883" s="46"/>
      <c r="CH883" s="46"/>
      <c r="CI883" s="46"/>
      <c r="CJ883" s="46"/>
      <c r="CK883" s="46"/>
      <c r="CL883" s="46"/>
      <c r="CM883" s="46"/>
      <c r="CN883" s="46"/>
      <c r="CO883" s="46"/>
      <c r="CP883" s="46"/>
      <c r="CQ883" s="46"/>
      <c r="CR883" s="46"/>
      <c r="CS883" s="46"/>
    </row>
    <row r="884" spans="1:97" ht="15" customHeight="1" x14ac:dyDescent="0.25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  <c r="AK884" s="46"/>
      <c r="AL884" s="46"/>
      <c r="AM884" s="46"/>
      <c r="AN884" s="46"/>
      <c r="AO884" s="46"/>
      <c r="AP884" s="46"/>
      <c r="AQ884" s="46"/>
      <c r="AR884" s="46"/>
      <c r="AS884" s="46"/>
      <c r="AT884" s="46"/>
      <c r="AU884" s="46"/>
      <c r="AV884" s="46"/>
      <c r="AW884" s="46"/>
      <c r="AX884" s="46"/>
      <c r="AY884" s="46"/>
      <c r="AZ884" s="46"/>
      <c r="BA884" s="46"/>
      <c r="BB884" s="46"/>
      <c r="BC884" s="46"/>
      <c r="BD884" s="46"/>
      <c r="BE884" s="46"/>
      <c r="BF884" s="46"/>
      <c r="BG884" s="46"/>
      <c r="BH884" s="46"/>
      <c r="BI884" s="46"/>
      <c r="BJ884" s="46"/>
      <c r="BK884" s="46"/>
      <c r="BL884" s="46"/>
      <c r="BM884" s="46"/>
      <c r="BN884" s="46"/>
      <c r="BO884" s="46"/>
      <c r="BP884" s="46"/>
      <c r="BQ884" s="46"/>
      <c r="BR884" s="46"/>
      <c r="BS884" s="46"/>
      <c r="BT884" s="46"/>
      <c r="BU884" s="46"/>
      <c r="BV884" s="46"/>
      <c r="BW884" s="46"/>
      <c r="BX884" s="46"/>
      <c r="BY884" s="46"/>
      <c r="BZ884" s="46"/>
      <c r="CA884" s="46"/>
      <c r="CB884" s="46"/>
      <c r="CC884" s="46"/>
      <c r="CD884" s="46"/>
      <c r="CE884" s="46"/>
      <c r="CF884" s="46"/>
      <c r="CG884" s="46"/>
      <c r="CH884" s="46"/>
      <c r="CI884" s="46"/>
      <c r="CJ884" s="46"/>
      <c r="CK884" s="46"/>
      <c r="CL884" s="46"/>
      <c r="CM884" s="46"/>
      <c r="CN884" s="46"/>
      <c r="CO884" s="46"/>
      <c r="CP884" s="46"/>
      <c r="CQ884" s="46"/>
      <c r="CR884" s="46"/>
      <c r="CS884" s="46"/>
    </row>
    <row r="885" spans="1:97" ht="15" customHeight="1" x14ac:dyDescent="0.25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  <c r="AK885" s="46"/>
      <c r="AL885" s="46"/>
      <c r="AM885" s="46"/>
      <c r="AN885" s="46"/>
      <c r="AO885" s="46"/>
      <c r="AP885" s="46"/>
      <c r="AQ885" s="46"/>
      <c r="AR885" s="46"/>
      <c r="AS885" s="46"/>
      <c r="AT885" s="46"/>
      <c r="AU885" s="46"/>
      <c r="AV885" s="46"/>
      <c r="AW885" s="46"/>
      <c r="AX885" s="46"/>
      <c r="AY885" s="46"/>
      <c r="AZ885" s="46"/>
      <c r="BA885" s="46"/>
      <c r="BB885" s="46"/>
      <c r="BC885" s="46"/>
      <c r="BD885" s="46"/>
      <c r="BE885" s="46"/>
      <c r="BF885" s="46"/>
      <c r="BG885" s="46"/>
      <c r="BH885" s="46"/>
      <c r="BI885" s="46"/>
      <c r="BJ885" s="46"/>
      <c r="BK885" s="46"/>
      <c r="BL885" s="46"/>
      <c r="BM885" s="46"/>
      <c r="BN885" s="46"/>
      <c r="BO885" s="46"/>
      <c r="BP885" s="46"/>
      <c r="BQ885" s="46"/>
      <c r="BR885" s="46"/>
      <c r="BS885" s="46"/>
      <c r="BT885" s="46"/>
      <c r="BU885" s="46"/>
      <c r="BV885" s="46"/>
      <c r="BW885" s="46"/>
      <c r="BX885" s="46"/>
      <c r="BY885" s="46"/>
      <c r="BZ885" s="46"/>
      <c r="CA885" s="46"/>
      <c r="CB885" s="46"/>
      <c r="CC885" s="46"/>
      <c r="CD885" s="46"/>
      <c r="CE885" s="46"/>
      <c r="CF885" s="46"/>
      <c r="CG885" s="46"/>
      <c r="CH885" s="46"/>
      <c r="CI885" s="46"/>
      <c r="CJ885" s="46"/>
      <c r="CK885" s="46"/>
      <c r="CL885" s="46"/>
      <c r="CM885" s="46"/>
      <c r="CN885" s="46"/>
      <c r="CO885" s="46"/>
      <c r="CP885" s="46"/>
      <c r="CQ885" s="46"/>
      <c r="CR885" s="46"/>
      <c r="CS885" s="46"/>
    </row>
    <row r="886" spans="1:97" ht="15" customHeight="1" x14ac:dyDescent="0.25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  <c r="AO886" s="46"/>
      <c r="AP886" s="46"/>
      <c r="AQ886" s="46"/>
      <c r="AR886" s="46"/>
      <c r="AS886" s="46"/>
      <c r="AT886" s="46"/>
      <c r="AU886" s="46"/>
      <c r="AV886" s="46"/>
      <c r="AW886" s="46"/>
      <c r="AX886" s="46"/>
      <c r="AY886" s="46"/>
      <c r="AZ886" s="46"/>
      <c r="BA886" s="46"/>
      <c r="BB886" s="46"/>
      <c r="BC886" s="46"/>
      <c r="BD886" s="46"/>
      <c r="BE886" s="46"/>
      <c r="BF886" s="46"/>
      <c r="BG886" s="46"/>
      <c r="BH886" s="46"/>
      <c r="BI886" s="46"/>
      <c r="BJ886" s="46"/>
      <c r="BK886" s="46"/>
      <c r="BL886" s="46"/>
      <c r="BM886" s="46"/>
      <c r="BN886" s="46"/>
      <c r="BO886" s="46"/>
      <c r="BP886" s="46"/>
      <c r="BQ886" s="46"/>
      <c r="BR886" s="46"/>
      <c r="BS886" s="46"/>
      <c r="BT886" s="46"/>
      <c r="BU886" s="46"/>
      <c r="BV886" s="46"/>
      <c r="BW886" s="46"/>
      <c r="BX886" s="46"/>
      <c r="BY886" s="46"/>
      <c r="BZ886" s="46"/>
      <c r="CA886" s="46"/>
      <c r="CB886" s="46"/>
      <c r="CC886" s="46"/>
      <c r="CD886" s="46"/>
      <c r="CE886" s="46"/>
      <c r="CF886" s="46"/>
      <c r="CG886" s="46"/>
      <c r="CH886" s="46"/>
      <c r="CI886" s="46"/>
      <c r="CJ886" s="46"/>
      <c r="CK886" s="46"/>
      <c r="CL886" s="46"/>
      <c r="CM886" s="46"/>
      <c r="CN886" s="46"/>
      <c r="CO886" s="46"/>
      <c r="CP886" s="46"/>
      <c r="CQ886" s="46"/>
      <c r="CR886" s="46"/>
      <c r="CS886" s="46"/>
    </row>
    <row r="887" spans="1:97" ht="15" customHeight="1" x14ac:dyDescent="0.25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  <c r="AK887" s="46"/>
      <c r="AL887" s="46"/>
      <c r="AM887" s="46"/>
      <c r="AN887" s="46"/>
      <c r="AO887" s="46"/>
      <c r="AP887" s="46"/>
      <c r="AQ887" s="46"/>
      <c r="AR887" s="46"/>
      <c r="AS887" s="46"/>
      <c r="AT887" s="46"/>
      <c r="AU887" s="46"/>
      <c r="AV887" s="46"/>
      <c r="AW887" s="46"/>
      <c r="AX887" s="46"/>
      <c r="AY887" s="46"/>
      <c r="AZ887" s="46"/>
      <c r="BA887" s="46"/>
      <c r="BB887" s="46"/>
      <c r="BC887" s="46"/>
      <c r="BD887" s="46"/>
      <c r="BE887" s="46"/>
      <c r="BF887" s="46"/>
      <c r="BG887" s="46"/>
      <c r="BH887" s="46"/>
      <c r="BI887" s="46"/>
      <c r="BJ887" s="46"/>
      <c r="BK887" s="46"/>
      <c r="BL887" s="46"/>
      <c r="BM887" s="46"/>
      <c r="BN887" s="46"/>
      <c r="BO887" s="46"/>
      <c r="BP887" s="46"/>
      <c r="BQ887" s="46"/>
      <c r="BR887" s="46"/>
      <c r="BS887" s="46"/>
      <c r="BT887" s="46"/>
      <c r="BU887" s="46"/>
      <c r="BV887" s="46"/>
      <c r="BW887" s="46"/>
      <c r="BX887" s="46"/>
      <c r="BY887" s="46"/>
      <c r="BZ887" s="46"/>
      <c r="CA887" s="46"/>
      <c r="CB887" s="46"/>
      <c r="CC887" s="46"/>
      <c r="CD887" s="46"/>
      <c r="CE887" s="46"/>
      <c r="CF887" s="46"/>
      <c r="CG887" s="46"/>
      <c r="CH887" s="46"/>
      <c r="CI887" s="46"/>
      <c r="CJ887" s="46"/>
      <c r="CK887" s="46"/>
      <c r="CL887" s="46"/>
      <c r="CM887" s="46"/>
      <c r="CN887" s="46"/>
      <c r="CO887" s="46"/>
      <c r="CP887" s="46"/>
      <c r="CQ887" s="46"/>
      <c r="CR887" s="46"/>
      <c r="CS887" s="46"/>
    </row>
    <row r="888" spans="1:97" ht="15" customHeight="1" x14ac:dyDescent="0.25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6"/>
      <c r="AO888" s="46"/>
      <c r="AP888" s="46"/>
      <c r="AQ888" s="46"/>
      <c r="AR888" s="46"/>
      <c r="AS888" s="46"/>
      <c r="AT888" s="46"/>
      <c r="AU888" s="46"/>
      <c r="AV888" s="46"/>
      <c r="AW888" s="46"/>
      <c r="AX888" s="46"/>
      <c r="AY888" s="46"/>
      <c r="AZ888" s="46"/>
      <c r="BA888" s="46"/>
      <c r="BB888" s="46"/>
      <c r="BC888" s="46"/>
      <c r="BD888" s="46"/>
      <c r="BE888" s="46"/>
      <c r="BF888" s="46"/>
      <c r="BG888" s="46"/>
      <c r="BH888" s="46"/>
      <c r="BI888" s="46"/>
      <c r="BJ888" s="46"/>
      <c r="BK888" s="46"/>
      <c r="BL888" s="46"/>
      <c r="BM888" s="46"/>
      <c r="BN888" s="46"/>
      <c r="BO888" s="46"/>
      <c r="BP888" s="46"/>
      <c r="BQ888" s="46"/>
      <c r="BR888" s="46"/>
      <c r="BS888" s="46"/>
      <c r="BT888" s="46"/>
      <c r="BU888" s="46"/>
      <c r="BV888" s="46"/>
      <c r="BW888" s="46"/>
      <c r="BX888" s="46"/>
      <c r="BY888" s="46"/>
      <c r="BZ888" s="46"/>
      <c r="CA888" s="46"/>
      <c r="CB888" s="46"/>
      <c r="CC888" s="46"/>
      <c r="CD888" s="46"/>
      <c r="CE888" s="46"/>
      <c r="CF888" s="46"/>
      <c r="CG888" s="46"/>
      <c r="CH888" s="46"/>
      <c r="CI888" s="46"/>
      <c r="CJ888" s="46"/>
      <c r="CK888" s="46"/>
      <c r="CL888" s="46"/>
      <c r="CM888" s="46"/>
      <c r="CN888" s="46"/>
      <c r="CO888" s="46"/>
      <c r="CP888" s="46"/>
      <c r="CQ888" s="46"/>
      <c r="CR888" s="46"/>
      <c r="CS888" s="46"/>
    </row>
    <row r="889" spans="1:97" ht="15" customHeight="1" x14ac:dyDescent="0.25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  <c r="AK889" s="46"/>
      <c r="AL889" s="46"/>
      <c r="AM889" s="46"/>
      <c r="AN889" s="46"/>
      <c r="AO889" s="46"/>
      <c r="AP889" s="46"/>
      <c r="AQ889" s="46"/>
      <c r="AR889" s="46"/>
      <c r="AS889" s="46"/>
      <c r="AT889" s="46"/>
      <c r="AU889" s="46"/>
      <c r="AV889" s="46"/>
      <c r="AW889" s="46"/>
      <c r="AX889" s="46"/>
      <c r="AY889" s="46"/>
      <c r="AZ889" s="46"/>
      <c r="BA889" s="46"/>
      <c r="BB889" s="46"/>
      <c r="BC889" s="46"/>
      <c r="BD889" s="46"/>
      <c r="BE889" s="46"/>
      <c r="BF889" s="46"/>
      <c r="BG889" s="46"/>
      <c r="BH889" s="46"/>
      <c r="BI889" s="46"/>
      <c r="BJ889" s="46"/>
      <c r="BK889" s="46"/>
      <c r="BL889" s="46"/>
      <c r="BM889" s="46"/>
      <c r="BN889" s="46"/>
      <c r="BO889" s="46"/>
      <c r="BP889" s="46"/>
      <c r="BQ889" s="46"/>
      <c r="BR889" s="46"/>
      <c r="BS889" s="46"/>
      <c r="BT889" s="46"/>
      <c r="BU889" s="46"/>
      <c r="BV889" s="46"/>
      <c r="BW889" s="46"/>
      <c r="BX889" s="46"/>
      <c r="BY889" s="46"/>
      <c r="BZ889" s="46"/>
      <c r="CA889" s="46"/>
      <c r="CB889" s="46"/>
      <c r="CC889" s="46"/>
      <c r="CD889" s="46"/>
      <c r="CE889" s="46"/>
      <c r="CF889" s="46"/>
      <c r="CG889" s="46"/>
      <c r="CH889" s="46"/>
      <c r="CI889" s="46"/>
      <c r="CJ889" s="46"/>
      <c r="CK889" s="46"/>
      <c r="CL889" s="46"/>
      <c r="CM889" s="46"/>
      <c r="CN889" s="46"/>
      <c r="CO889" s="46"/>
      <c r="CP889" s="46"/>
      <c r="CQ889" s="46"/>
      <c r="CR889" s="46"/>
      <c r="CS889" s="46"/>
    </row>
    <row r="890" spans="1:97" ht="15" customHeight="1" x14ac:dyDescent="0.25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  <c r="AK890" s="46"/>
      <c r="AL890" s="46"/>
      <c r="AM890" s="46"/>
      <c r="AN890" s="46"/>
      <c r="AO890" s="46"/>
      <c r="AP890" s="46"/>
      <c r="AQ890" s="46"/>
      <c r="AR890" s="46"/>
      <c r="AS890" s="46"/>
      <c r="AT890" s="46"/>
      <c r="AU890" s="46"/>
      <c r="AV890" s="46"/>
      <c r="AW890" s="46"/>
      <c r="AX890" s="46"/>
      <c r="AY890" s="46"/>
      <c r="AZ890" s="46"/>
      <c r="BA890" s="46"/>
      <c r="BB890" s="46"/>
      <c r="BC890" s="46"/>
      <c r="BD890" s="46"/>
      <c r="BE890" s="46"/>
      <c r="BF890" s="46"/>
      <c r="BG890" s="46"/>
      <c r="BH890" s="46"/>
      <c r="BI890" s="46"/>
      <c r="BJ890" s="46"/>
      <c r="BK890" s="46"/>
      <c r="BL890" s="46"/>
      <c r="BM890" s="46"/>
      <c r="BN890" s="46"/>
      <c r="BO890" s="46"/>
      <c r="BP890" s="46"/>
      <c r="BQ890" s="46"/>
      <c r="BR890" s="46"/>
      <c r="BS890" s="46"/>
      <c r="BT890" s="46"/>
      <c r="BU890" s="46"/>
      <c r="BV890" s="46"/>
      <c r="BW890" s="46"/>
      <c r="BX890" s="46"/>
      <c r="BY890" s="46"/>
      <c r="BZ890" s="46"/>
      <c r="CA890" s="46"/>
      <c r="CB890" s="46"/>
      <c r="CC890" s="46"/>
      <c r="CD890" s="46"/>
      <c r="CE890" s="46"/>
      <c r="CF890" s="46"/>
      <c r="CG890" s="46"/>
      <c r="CH890" s="46"/>
      <c r="CI890" s="46"/>
      <c r="CJ890" s="46"/>
      <c r="CK890" s="46"/>
      <c r="CL890" s="46"/>
      <c r="CM890" s="46"/>
      <c r="CN890" s="46"/>
      <c r="CO890" s="46"/>
      <c r="CP890" s="46"/>
      <c r="CQ890" s="46"/>
      <c r="CR890" s="46"/>
      <c r="CS890" s="46"/>
    </row>
  </sheetData>
  <conditionalFormatting sqref="CB1:CS16">
    <cfRule type="containsBlanks" dxfId="379" priority="1">
      <formula>LEN(TRIM(A17))=0</formula>
    </cfRule>
  </conditionalFormatting>
  <conditionalFormatting sqref="A1:CS890">
    <cfRule type="containsBlanks" dxfId="378" priority="2">
      <formula>LEN(TRIM(A1))=0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602"/>
  <sheetViews>
    <sheetView zoomScale="70" zoomScaleNormal="70" workbookViewId="0">
      <selection activeCell="AC10" sqref="AC10"/>
    </sheetView>
  </sheetViews>
  <sheetFormatPr defaultColWidth="12.625" defaultRowHeight="15" customHeight="1" x14ac:dyDescent="0.2"/>
  <cols>
    <col min="1" max="1" width="27.125" customWidth="1"/>
    <col min="2" max="4" width="7.625" customWidth="1"/>
    <col min="5" max="5" width="17" customWidth="1"/>
    <col min="6" max="7" width="7.875" customWidth="1"/>
    <col min="8" max="8" width="7.125" customWidth="1"/>
    <col min="9" max="10" width="7.875" customWidth="1"/>
    <col min="11" max="11" width="7.125" customWidth="1"/>
    <col min="12" max="13" width="7.875" customWidth="1"/>
    <col min="14" max="14" width="7.125" customWidth="1"/>
    <col min="15" max="20" width="7.875" customWidth="1"/>
    <col min="21" max="21" width="7.625" customWidth="1"/>
    <col min="22" max="22" width="12.625" customWidth="1"/>
    <col min="23" max="24" width="13" customWidth="1"/>
    <col min="25" max="25" width="11.625" customWidth="1"/>
    <col min="26" max="26" width="11.625" style="40" customWidth="1"/>
    <col min="27" max="27" width="7.625" customWidth="1"/>
    <col min="28" max="31" width="12.625" customWidth="1"/>
    <col min="32" max="32" width="12.625" style="40" customWidth="1"/>
    <col min="33" max="33" width="7.625" customWidth="1"/>
  </cols>
  <sheetData>
    <row r="1" spans="1:32" x14ac:dyDescent="0.25">
      <c r="F1" s="3"/>
      <c r="I1" s="3"/>
      <c r="L1" s="3"/>
      <c r="O1" s="3"/>
      <c r="R1" s="4"/>
      <c r="S1" s="5"/>
      <c r="T1" s="6"/>
      <c r="V1" s="53" t="s">
        <v>123</v>
      </c>
      <c r="W1" s="53"/>
      <c r="X1" s="53"/>
      <c r="Y1" s="53"/>
      <c r="Z1" s="53"/>
      <c r="AB1" s="53" t="s">
        <v>128</v>
      </c>
      <c r="AC1" s="53"/>
      <c r="AD1" s="53"/>
      <c r="AE1" s="53"/>
      <c r="AF1" s="53"/>
    </row>
    <row r="2" spans="1:32" ht="18.75" x14ac:dyDescent="0.3">
      <c r="A2" s="2" t="str">
        <f>'Raw Data'!A2</f>
        <v>State</v>
      </c>
      <c r="B2" s="2" t="str">
        <f>'Raw Data'!B2</f>
        <v>Start</v>
      </c>
      <c r="C2" s="2" t="str">
        <f>'Raw Data'!C2</f>
        <v>End</v>
      </c>
      <c r="D2" s="2" t="str">
        <f>'Raw Data'!D2</f>
        <v>Sequence</v>
      </c>
      <c r="F2" s="54">
        <v>0.3</v>
      </c>
      <c r="G2" s="55"/>
      <c r="H2" s="56"/>
      <c r="I2" s="54">
        <v>3</v>
      </c>
      <c r="J2" s="55"/>
      <c r="K2" s="56"/>
      <c r="L2" s="54">
        <v>30</v>
      </c>
      <c r="M2" s="55"/>
      <c r="N2" s="56"/>
      <c r="O2" s="54">
        <v>300</v>
      </c>
      <c r="P2" s="55"/>
      <c r="Q2" s="56"/>
      <c r="R2" s="57">
        <v>3000</v>
      </c>
      <c r="S2" s="58"/>
      <c r="T2" s="59"/>
      <c r="V2">
        <v>0.3</v>
      </c>
      <c r="W2" s="2">
        <v>3</v>
      </c>
      <c r="X2" s="2">
        <v>30</v>
      </c>
      <c r="Y2" s="2">
        <v>300</v>
      </c>
      <c r="Z2" s="2">
        <v>3000</v>
      </c>
      <c r="AB2" s="43">
        <v>0.3</v>
      </c>
      <c r="AC2" s="2">
        <v>3</v>
      </c>
      <c r="AD2" s="2">
        <v>30</v>
      </c>
      <c r="AE2" s="2">
        <v>300</v>
      </c>
      <c r="AF2" s="2">
        <v>3000</v>
      </c>
    </row>
    <row r="3" spans="1:32" x14ac:dyDescent="0.25">
      <c r="A3" s="2" t="str">
        <f>'Raw Data'!A3</f>
        <v>R</v>
      </c>
      <c r="B3" s="2">
        <f>'Raw Data'!B3</f>
        <v>8</v>
      </c>
      <c r="C3" s="2">
        <f>'Raw Data'!C3</f>
        <v>12</v>
      </c>
      <c r="D3" s="2" t="str">
        <f>'Raw Data'!D3</f>
        <v>YDYLF</v>
      </c>
      <c r="F3" s="3">
        <f>'Raw Data'!J3</f>
        <v>0.16900000000000001</v>
      </c>
      <c r="G3" s="3">
        <f>'Raw Data'!P3</f>
        <v>0.185</v>
      </c>
      <c r="H3" s="3">
        <f>'Raw Data'!V3</f>
        <v>0.219</v>
      </c>
      <c r="I3" s="3">
        <f>'Raw Data'!AB3</f>
        <v>0.33500000000000002</v>
      </c>
      <c r="J3" s="3">
        <f>'Raw Data'!AH3</f>
        <v>0.41099999999999998</v>
      </c>
      <c r="K3" s="3">
        <f>'Raw Data'!AN3</f>
        <v>0.438</v>
      </c>
      <c r="L3" s="3">
        <f>'Raw Data'!AT3</f>
        <v>1.0649999999999999</v>
      </c>
      <c r="M3" s="3">
        <f>'Raw Data'!AZ3</f>
        <v>1.044</v>
      </c>
      <c r="N3" s="3">
        <f>'Raw Data'!BF3</f>
        <v>1.1339999999999999</v>
      </c>
      <c r="O3" s="3">
        <f>'Raw Data'!BL3</f>
        <v>1.573</v>
      </c>
      <c r="P3" s="3">
        <f>'Raw Data'!BR3</f>
        <v>1.63</v>
      </c>
      <c r="Q3" s="3">
        <f>'Raw Data'!BX3</f>
        <v>1.5629999999999999</v>
      </c>
      <c r="R3" s="7">
        <f>'Raw Data'!CD3</f>
        <v>1.681</v>
      </c>
      <c r="S3" s="8">
        <f>'Raw Data'!CJ3</f>
        <v>1.6930000000000001</v>
      </c>
      <c r="T3" s="8">
        <f>'Raw Data'!CP3</f>
        <v>1.6459999999999999</v>
      </c>
      <c r="V3" s="9">
        <f>TTEST(F3:H3,F237:H237,2,3)</f>
        <v>1.9547570592601128E-2</v>
      </c>
      <c r="W3" s="9">
        <f>TTEST(I3:K3,I237:K237,2,3)</f>
        <v>1.9079226799726848E-2</v>
      </c>
      <c r="X3" s="9">
        <f>TTEST(L3:N3,L237:N237,2,3)</f>
        <v>2.2667745791692284E-2</v>
      </c>
      <c r="Y3" s="9">
        <f>TTEST(O3:Q3,O237:Q237,2,3)</f>
        <v>0.22736770439193835</v>
      </c>
      <c r="Z3" s="9">
        <f>TTEST(R3:T3,R237:T237,2,3)</f>
        <v>2.8317382254783408E-2</v>
      </c>
      <c r="AB3" s="9">
        <f>TTEST(F120:H120,F237:H237,2,3)</f>
        <v>0.32089828359675393</v>
      </c>
      <c r="AC3" s="9">
        <f>TTEST(I120:K120,I237:K237,2,3)</f>
        <v>6.5869517060720154E-2</v>
      </c>
      <c r="AD3" s="9">
        <f>TTEST(L120:N120,L237:N237,2,3)</f>
        <v>0.69782481272205632</v>
      </c>
      <c r="AE3" s="9">
        <f>TTEST(O120:Q120,O237:Q237,2,3)</f>
        <v>0.37126976754373953</v>
      </c>
      <c r="AF3" s="9">
        <f>TTEST(R120:T120,R237:T237,2,3)</f>
        <v>0.2295019017262982</v>
      </c>
    </row>
    <row r="4" spans="1:32" x14ac:dyDescent="0.25">
      <c r="A4" s="2" t="str">
        <f>'Raw Data'!A4</f>
        <v>R</v>
      </c>
      <c r="B4" s="2">
        <f>'Raw Data'!B4</f>
        <v>10</v>
      </c>
      <c r="C4" s="2">
        <f>'Raw Data'!C4</f>
        <v>16</v>
      </c>
      <c r="D4" s="2" t="str">
        <f>'Raw Data'!D4</f>
        <v>YLFKVVL</v>
      </c>
      <c r="F4" s="3">
        <f>'Raw Data'!J4</f>
        <v>3.9E-2</v>
      </c>
      <c r="G4" s="3">
        <f>'Raw Data'!P4</f>
        <v>2.1999999999999999E-2</v>
      </c>
      <c r="H4" s="3">
        <f>'Raw Data'!V4</f>
        <v>5.2999999999999999E-2</v>
      </c>
      <c r="I4" s="3">
        <f>'Raw Data'!AB4</f>
        <v>4.3999999999999997E-2</v>
      </c>
      <c r="J4" s="3">
        <f>'Raw Data'!AH4</f>
        <v>5.1999999999999998E-2</v>
      </c>
      <c r="K4" s="3">
        <f>'Raw Data'!AN4</f>
        <v>4.9000000000000002E-2</v>
      </c>
      <c r="L4" s="3">
        <f>'Raw Data'!AT4</f>
        <v>0.107</v>
      </c>
      <c r="M4" s="3">
        <f>'Raw Data'!AZ4</f>
        <v>0.125</v>
      </c>
      <c r="N4" s="3">
        <f>'Raw Data'!BF4</f>
        <v>9.8000000000000004E-2</v>
      </c>
      <c r="O4" s="3">
        <f>'Raw Data'!BL4</f>
        <v>0.54300000000000004</v>
      </c>
      <c r="P4" s="3">
        <f>'Raw Data'!BR4</f>
        <v>0.60099999999999998</v>
      </c>
      <c r="Q4" s="3">
        <f>'Raw Data'!BX4</f>
        <v>0.59199999999999997</v>
      </c>
      <c r="R4" s="7">
        <f>'Raw Data'!CD4</f>
        <v>1.0900000000000001</v>
      </c>
      <c r="S4" s="8">
        <f>'Raw Data'!CJ4</f>
        <v>1.0720000000000001</v>
      </c>
      <c r="T4" s="8">
        <f>'Raw Data'!CP4</f>
        <v>1.05</v>
      </c>
      <c r="V4" s="9">
        <f t="shared" ref="V4:V67" si="0">TTEST(F4:H4,F238:H238,2,3)</f>
        <v>0.57285894176167218</v>
      </c>
      <c r="W4" s="9">
        <f t="shared" ref="W4:W67" si="1">TTEST(I4:K4,I238:K238,2,3)</f>
        <v>0.4885769887921399</v>
      </c>
      <c r="X4" s="9">
        <f t="shared" ref="X4:X67" si="2">TTEST(L4:N4,L238:N238,2,3)</f>
        <v>0.16584033229251158</v>
      </c>
      <c r="Y4" s="9">
        <f t="shared" ref="Y4:Y67" si="3">TTEST(O4:Q4,O238:Q238,2,3)</f>
        <v>8.4804613426525492E-4</v>
      </c>
      <c r="Z4" s="9">
        <f t="shared" ref="Z4:Z67" si="4">TTEST(R4:T4,R238:T238,2,3)</f>
        <v>1.2652196825962322E-2</v>
      </c>
      <c r="AB4" s="9">
        <f t="shared" ref="AB4:AB67" si="5">TTEST(F121:H121,F238:H238,2,3)</f>
        <v>0.85194639274046757</v>
      </c>
      <c r="AC4" s="9">
        <f t="shared" ref="AC4:AC67" si="6">TTEST(I121:K121,I238:K238,2,3)</f>
        <v>0.20090662315626881</v>
      </c>
      <c r="AD4" s="9">
        <f t="shared" ref="AD4:AD67" si="7">TTEST(L121:N121,L238:N238,2,3)</f>
        <v>0.31635623591190259</v>
      </c>
      <c r="AE4" s="9">
        <f t="shared" ref="AE4:AE67" si="8">TTEST(O121:Q121,O238:Q238,2,3)</f>
        <v>3.4591010432478683E-2</v>
      </c>
      <c r="AF4" s="9">
        <f t="shared" ref="AF4:AF67" si="9">TTEST(R121:T121,R238:T238,2,3)</f>
        <v>2.2385789761958413E-2</v>
      </c>
    </row>
    <row r="5" spans="1:32" x14ac:dyDescent="0.25">
      <c r="A5" s="2" t="str">
        <f>'Raw Data'!A5</f>
        <v>R</v>
      </c>
      <c r="B5" s="2">
        <f>'Raw Data'!B5</f>
        <v>12</v>
      </c>
      <c r="C5" s="2">
        <f>'Raw Data'!C5</f>
        <v>16</v>
      </c>
      <c r="D5" s="2" t="str">
        <f>'Raw Data'!D5</f>
        <v>FKVVL</v>
      </c>
      <c r="F5" s="3">
        <f>'Raw Data'!J5</f>
        <v>1.0999999999999999E-2</v>
      </c>
      <c r="G5" s="3">
        <f>'Raw Data'!P5</f>
        <v>2.1999999999999999E-2</v>
      </c>
      <c r="H5" s="3">
        <f>'Raw Data'!V5</f>
        <v>1.7000000000000001E-2</v>
      </c>
      <c r="I5" s="3">
        <f>'Raw Data'!AB5</f>
        <v>2.4E-2</v>
      </c>
      <c r="J5" s="3">
        <f>'Raw Data'!AH5</f>
        <v>2.4E-2</v>
      </c>
      <c r="K5" s="3">
        <f>'Raw Data'!AN5</f>
        <v>2.3E-2</v>
      </c>
      <c r="L5" s="3">
        <f>'Raw Data'!AT5</f>
        <v>3.5000000000000003E-2</v>
      </c>
      <c r="M5" s="3">
        <f>'Raw Data'!AZ5</f>
        <v>3.5000000000000003E-2</v>
      </c>
      <c r="N5" s="3">
        <f>'Raw Data'!BF5</f>
        <v>2.3E-2</v>
      </c>
      <c r="O5" s="3">
        <f>'Raw Data'!BL5</f>
        <v>3.2000000000000001E-2</v>
      </c>
      <c r="P5" s="3">
        <f>'Raw Data'!BR5</f>
        <v>3.2000000000000001E-2</v>
      </c>
      <c r="Q5" s="3">
        <f>'Raw Data'!BX5</f>
        <v>2.9000000000000001E-2</v>
      </c>
      <c r="R5" s="7">
        <f>'Raw Data'!CD5</f>
        <v>4.2000000000000003E-2</v>
      </c>
      <c r="S5" s="8">
        <f>'Raw Data'!CJ5</f>
        <v>4.7E-2</v>
      </c>
      <c r="T5" s="8">
        <f>'Raw Data'!CP5</f>
        <v>3.5999999999999997E-2</v>
      </c>
      <c r="V5" s="9">
        <f t="shared" si="0"/>
        <v>0.68890999983525636</v>
      </c>
      <c r="W5" s="9">
        <f t="shared" si="1"/>
        <v>0.16042704232252764</v>
      </c>
      <c r="X5" s="9">
        <f t="shared" si="2"/>
        <v>0.11293667767171565</v>
      </c>
      <c r="Y5" s="9">
        <f t="shared" si="3"/>
        <v>4.5080170749445987E-3</v>
      </c>
      <c r="Z5" s="9">
        <f t="shared" si="4"/>
        <v>0.37934334348059573</v>
      </c>
      <c r="AB5" s="9">
        <f t="shared" si="5"/>
        <v>0.79887189358888755</v>
      </c>
      <c r="AC5" s="9">
        <f t="shared" si="6"/>
        <v>0.28015153655041591</v>
      </c>
      <c r="AD5" s="9">
        <f t="shared" si="7"/>
        <v>0.2466418814398314</v>
      </c>
      <c r="AE5" s="9">
        <f t="shared" si="8"/>
        <v>8.0089391721486991E-2</v>
      </c>
      <c r="AF5" s="9">
        <f t="shared" si="9"/>
        <v>0.69760514412760155</v>
      </c>
    </row>
    <row r="6" spans="1:32" x14ac:dyDescent="0.25">
      <c r="A6" s="2" t="str">
        <f>'Raw Data'!A6</f>
        <v>R</v>
      </c>
      <c r="B6" s="2">
        <f>'Raw Data'!B6</f>
        <v>12</v>
      </c>
      <c r="C6" s="2">
        <f>'Raw Data'!C6</f>
        <v>16</v>
      </c>
      <c r="D6" s="2" t="str">
        <f>'Raw Data'!D6</f>
        <v>FKVVL</v>
      </c>
      <c r="F6" s="3">
        <f>'Raw Data'!J6</f>
        <v>1.7000000000000001E-2</v>
      </c>
      <c r="G6" s="3">
        <f>'Raw Data'!P6</f>
        <v>1.4E-2</v>
      </c>
      <c r="H6" s="3">
        <f>'Raw Data'!V6</f>
        <v>2.5999999999999999E-2</v>
      </c>
      <c r="I6" s="3">
        <f>'Raw Data'!AB6</f>
        <v>1.6E-2</v>
      </c>
      <c r="J6" s="3">
        <f>'Raw Data'!AH6</f>
        <v>1.7999999999999999E-2</v>
      </c>
      <c r="K6" s="3">
        <f>'Raw Data'!AN6</f>
        <v>2.1000000000000001E-2</v>
      </c>
      <c r="L6" s="3">
        <f>'Raw Data'!AT6</f>
        <v>2.3E-2</v>
      </c>
      <c r="M6" s="3">
        <f>'Raw Data'!AZ6</f>
        <v>2.3E-2</v>
      </c>
      <c r="N6" s="3">
        <f>'Raw Data'!BF6</f>
        <v>2.3E-2</v>
      </c>
      <c r="O6" s="3">
        <f>'Raw Data'!BL6</f>
        <v>2.3E-2</v>
      </c>
      <c r="P6" s="3">
        <f>'Raw Data'!BR6</f>
        <v>2.5999999999999999E-2</v>
      </c>
      <c r="Q6" s="3">
        <f>'Raw Data'!BX6</f>
        <v>3.4000000000000002E-2</v>
      </c>
      <c r="R6" s="7">
        <f>'Raw Data'!CD6</f>
        <v>4.3999999999999997E-2</v>
      </c>
      <c r="S6" s="8">
        <f>'Raw Data'!CJ6</f>
        <v>3.9E-2</v>
      </c>
      <c r="T6" s="8">
        <f>'Raw Data'!CP6</f>
        <v>4.4999999999999998E-2</v>
      </c>
      <c r="V6" s="9">
        <f t="shared" si="0"/>
        <v>0.44295858608585786</v>
      </c>
      <c r="W6" s="9">
        <f t="shared" si="1"/>
        <v>0.17754220992084122</v>
      </c>
      <c r="X6" s="9">
        <f t="shared" si="2"/>
        <v>4.4669705557548588E-2</v>
      </c>
      <c r="Y6" s="9">
        <f t="shared" si="3"/>
        <v>0.14076416216660939</v>
      </c>
      <c r="Z6" s="9">
        <f t="shared" si="4"/>
        <v>4.105558906385658E-3</v>
      </c>
      <c r="AA6" s="1"/>
      <c r="AB6" s="9">
        <f t="shared" si="5"/>
        <v>0.94008286927519746</v>
      </c>
      <c r="AC6" s="9">
        <f t="shared" si="6"/>
        <v>0.25186635933370966</v>
      </c>
      <c r="AD6" s="9">
        <f t="shared" si="7"/>
        <v>0.30678111542435588</v>
      </c>
      <c r="AE6" s="9">
        <f t="shared" si="8"/>
        <v>0.93747747152432592</v>
      </c>
      <c r="AF6" s="9">
        <f t="shared" si="9"/>
        <v>1</v>
      </c>
    </row>
    <row r="7" spans="1:32" x14ac:dyDescent="0.25">
      <c r="A7" s="2" t="str">
        <f>'Raw Data'!A7</f>
        <v>R</v>
      </c>
      <c r="B7" s="2">
        <f>'Raw Data'!B7</f>
        <v>12</v>
      </c>
      <c r="C7" s="2">
        <f>'Raw Data'!C7</f>
        <v>27</v>
      </c>
      <c r="D7" s="2" t="str">
        <f>'Raw Data'!D7</f>
        <v>FKVVLIGDSGVGKSNL</v>
      </c>
      <c r="F7" s="3">
        <f>'Raw Data'!J7</f>
        <v>0.26800000000000002</v>
      </c>
      <c r="G7" s="3">
        <f>'Raw Data'!P7</f>
        <v>0.26600000000000001</v>
      </c>
      <c r="H7" s="3">
        <f>'Raw Data'!V7</f>
        <v>0.29399999999999998</v>
      </c>
      <c r="I7" s="3">
        <f>'Raw Data'!AB7</f>
        <v>0.30599999999999999</v>
      </c>
      <c r="J7" s="3">
        <f>'Raw Data'!AH7</f>
        <v>0.33900000000000002</v>
      </c>
      <c r="K7" s="3">
        <f>'Raw Data'!AN7</f>
        <v>0.35399999999999998</v>
      </c>
      <c r="L7" s="3">
        <f>'Raw Data'!AT7</f>
        <v>0.56799999999999995</v>
      </c>
      <c r="M7" s="3">
        <f>'Raw Data'!AZ7</f>
        <v>0.56399999999999995</v>
      </c>
      <c r="N7" s="3">
        <f>'Raw Data'!BF7</f>
        <v>0.61799999999999999</v>
      </c>
      <c r="O7" s="3">
        <f>'Raw Data'!BL7</f>
        <v>0.74199999999999999</v>
      </c>
      <c r="P7" s="3">
        <f>'Raw Data'!BR7</f>
        <v>0.80700000000000005</v>
      </c>
      <c r="Q7" s="3">
        <f>'Raw Data'!BX7</f>
        <v>0.79400000000000004</v>
      </c>
      <c r="R7" s="7">
        <f>'Raw Data'!CD7</f>
        <v>1.339</v>
      </c>
      <c r="S7" s="8">
        <f>'Raw Data'!CJ7</f>
        <v>1.3380000000000001</v>
      </c>
      <c r="T7" s="8">
        <f>'Raw Data'!CP7</f>
        <v>1.3640000000000001</v>
      </c>
      <c r="V7" s="9">
        <f t="shared" si="0"/>
        <v>0.13901795869239286</v>
      </c>
      <c r="W7" s="9">
        <f t="shared" si="1"/>
        <v>0.23724308299453589</v>
      </c>
      <c r="X7" s="9">
        <f t="shared" si="2"/>
        <v>2.2936012776632722E-2</v>
      </c>
      <c r="Y7" s="9">
        <f t="shared" si="3"/>
        <v>0.30356340696203626</v>
      </c>
      <c r="Z7" s="9">
        <f t="shared" si="4"/>
        <v>8.2101426580421868E-3</v>
      </c>
      <c r="AB7" s="9">
        <f t="shared" si="5"/>
        <v>0.81094545830780418</v>
      </c>
      <c r="AC7" s="9">
        <f t="shared" si="6"/>
        <v>0.29826335382781588</v>
      </c>
      <c r="AD7" s="9">
        <f t="shared" si="7"/>
        <v>0.73246904942229407</v>
      </c>
      <c r="AE7" s="9">
        <f t="shared" si="8"/>
        <v>0.41678041241640257</v>
      </c>
      <c r="AF7" s="9">
        <f t="shared" si="9"/>
        <v>0.10710807290018153</v>
      </c>
    </row>
    <row r="8" spans="1:32" ht="17.25" customHeight="1" x14ac:dyDescent="0.25">
      <c r="A8" s="2" t="str">
        <f>'Raw Data'!A8</f>
        <v>R</v>
      </c>
      <c r="B8" s="2">
        <f>'Raw Data'!B8</f>
        <v>12</v>
      </c>
      <c r="C8" s="2">
        <f>'Raw Data'!C8</f>
        <v>27</v>
      </c>
      <c r="D8" s="2" t="str">
        <f>'Raw Data'!D8</f>
        <v>FKVVLIGDSGVGKSNL</v>
      </c>
      <c r="F8" s="3">
        <f>'Raw Data'!J8</f>
        <v>0.23599999999999999</v>
      </c>
      <c r="G8" s="3">
        <f>'Raw Data'!P8</f>
        <v>0.23899999999999999</v>
      </c>
      <c r="H8" s="3">
        <f>'Raw Data'!V8</f>
        <v>0.28699999999999998</v>
      </c>
      <c r="I8" s="3">
        <f>'Raw Data'!AB8</f>
        <v>0.28799999999999998</v>
      </c>
      <c r="J8" s="3">
        <f>'Raw Data'!AH8</f>
        <v>0.32800000000000001</v>
      </c>
      <c r="K8" s="3">
        <f>'Raw Data'!AN8</f>
        <v>0.32600000000000001</v>
      </c>
      <c r="L8" s="3">
        <f>'Raw Data'!AT8</f>
        <v>0.52200000000000002</v>
      </c>
      <c r="M8" s="3">
        <f>'Raw Data'!AZ8</f>
        <v>0.52900000000000003</v>
      </c>
      <c r="N8" s="3">
        <f>'Raw Data'!BF8</f>
        <v>0.56000000000000005</v>
      </c>
      <c r="O8" s="3">
        <f>'Raw Data'!BL8</f>
        <v>0.71499999999999997</v>
      </c>
      <c r="P8" s="3">
        <f>'Raw Data'!BR8</f>
        <v>0.76700000000000002</v>
      </c>
      <c r="Q8" s="3">
        <f>'Raw Data'!BX8</f>
        <v>0.78900000000000003</v>
      </c>
      <c r="R8" s="7">
        <f>'Raw Data'!CD8</f>
        <v>1.26</v>
      </c>
      <c r="S8" s="8">
        <f>'Raw Data'!CJ8</f>
        <v>1.3160000000000001</v>
      </c>
      <c r="T8" s="8">
        <f>'Raw Data'!CP8</f>
        <v>1.306</v>
      </c>
      <c r="V8" s="9">
        <f t="shared" si="0"/>
        <v>0.36389532721979462</v>
      </c>
      <c r="W8" s="9">
        <f t="shared" si="1"/>
        <v>0.18844592499250407</v>
      </c>
      <c r="X8" s="9">
        <f t="shared" si="2"/>
        <v>1.5757181050484785E-2</v>
      </c>
      <c r="Y8" s="9">
        <f t="shared" si="3"/>
        <v>0.36373265620812184</v>
      </c>
      <c r="Z8" s="9">
        <f t="shared" si="4"/>
        <v>0.27552664092197315</v>
      </c>
      <c r="AB8" s="9">
        <f t="shared" si="5"/>
        <v>0.21011254312421682</v>
      </c>
      <c r="AC8" s="9">
        <f t="shared" si="6"/>
        <v>0.45306754922298309</v>
      </c>
      <c r="AD8" s="9">
        <f t="shared" si="7"/>
        <v>8.6061983059570926E-2</v>
      </c>
      <c r="AE8" s="9">
        <f t="shared" si="8"/>
        <v>0.63916721277616817</v>
      </c>
      <c r="AF8" s="9">
        <f t="shared" si="9"/>
        <v>1.4540114076675412E-2</v>
      </c>
    </row>
    <row r="9" spans="1:32" x14ac:dyDescent="0.25">
      <c r="A9" s="2" t="str">
        <f>'Raw Data'!A9</f>
        <v>R</v>
      </c>
      <c r="B9" s="2">
        <f>'Raw Data'!B9</f>
        <v>13</v>
      </c>
      <c r="C9" s="2">
        <f>'Raw Data'!C9</f>
        <v>27</v>
      </c>
      <c r="D9" s="2" t="str">
        <f>'Raw Data'!D9</f>
        <v>KVVLIGDSGVGKSNL</v>
      </c>
      <c r="F9" s="3">
        <f>'Raw Data'!J9</f>
        <v>0.255</v>
      </c>
      <c r="G9" s="3">
        <f>'Raw Data'!P9</f>
        <v>0.254</v>
      </c>
      <c r="H9" s="3">
        <f>'Raw Data'!V9</f>
        <v>0.315</v>
      </c>
      <c r="I9" s="3">
        <f>'Raw Data'!AB9</f>
        <v>0.34399999999999997</v>
      </c>
      <c r="J9" s="3">
        <f>'Raw Data'!AH9</f>
        <v>0.35899999999999999</v>
      </c>
      <c r="K9" s="3">
        <f>'Raw Data'!AN9</f>
        <v>0.375</v>
      </c>
      <c r="L9" s="3">
        <f>'Raw Data'!AT9</f>
        <v>0.57499999999999996</v>
      </c>
      <c r="M9" s="3">
        <f>'Raw Data'!AZ9</f>
        <v>0.57099999999999995</v>
      </c>
      <c r="N9" s="3">
        <f>'Raw Data'!BF9</f>
        <v>0.60599999999999998</v>
      </c>
      <c r="O9" s="3">
        <f>'Raw Data'!BL9</f>
        <v>0.72899999999999998</v>
      </c>
      <c r="P9" s="3">
        <f>'Raw Data'!BR9</f>
        <v>0.78600000000000003</v>
      </c>
      <c r="Q9" s="3">
        <f>'Raw Data'!BX9</f>
        <v>0.80300000000000005</v>
      </c>
      <c r="R9" s="7">
        <f>'Raw Data'!CD9</f>
        <v>1.298</v>
      </c>
      <c r="S9" s="8">
        <f>'Raw Data'!CJ9</f>
        <v>1.331</v>
      </c>
      <c r="T9" s="8">
        <f>'Raw Data'!CP9</f>
        <v>1.3109999999999999</v>
      </c>
      <c r="V9" s="9">
        <f t="shared" si="0"/>
        <v>0.51446961616090581</v>
      </c>
      <c r="W9" s="9">
        <f t="shared" si="1"/>
        <v>9.6790491214720095E-2</v>
      </c>
      <c r="X9" s="9">
        <f t="shared" si="2"/>
        <v>6.3322379364322227E-3</v>
      </c>
      <c r="Y9" s="9">
        <f t="shared" si="3"/>
        <v>0.21843574194831314</v>
      </c>
      <c r="Z9" s="9">
        <f t="shared" si="4"/>
        <v>2.9867811510812133E-2</v>
      </c>
      <c r="AB9" s="9">
        <f t="shared" si="5"/>
        <v>0.65865781358795383</v>
      </c>
      <c r="AC9" s="9">
        <f t="shared" si="6"/>
        <v>0.9045339744073424</v>
      </c>
      <c r="AD9" s="9">
        <f t="shared" si="7"/>
        <v>0.42291915989164092</v>
      </c>
      <c r="AE9" s="9">
        <f t="shared" si="8"/>
        <v>0.26896413222242693</v>
      </c>
      <c r="AF9" s="9">
        <f t="shared" si="9"/>
        <v>0.31582651611311047</v>
      </c>
    </row>
    <row r="10" spans="1:32" x14ac:dyDescent="0.25">
      <c r="A10" s="2" t="str">
        <f>'Raw Data'!A10</f>
        <v>R</v>
      </c>
      <c r="B10" s="2">
        <f>'Raw Data'!B10</f>
        <v>17</v>
      </c>
      <c r="C10" s="2">
        <f>'Raw Data'!C10</f>
        <v>27</v>
      </c>
      <c r="D10" s="2" t="str">
        <f>'Raw Data'!D10</f>
        <v>IGDSGVGKSNL</v>
      </c>
      <c r="F10" s="3">
        <f>'Raw Data'!J10</f>
        <v>0.22900000000000001</v>
      </c>
      <c r="G10" s="3">
        <f>'Raw Data'!P10</f>
        <v>0.221</v>
      </c>
      <c r="H10" s="3">
        <f>'Raw Data'!V10</f>
        <v>0.26300000000000001</v>
      </c>
      <c r="I10" s="3">
        <f>'Raw Data'!AB10</f>
        <v>0.28399999999999997</v>
      </c>
      <c r="J10" s="3">
        <f>'Raw Data'!AH10</f>
        <v>0.317</v>
      </c>
      <c r="K10" s="3">
        <f>'Raw Data'!AN10</f>
        <v>0.34100000000000003</v>
      </c>
      <c r="L10" s="3">
        <f>'Raw Data'!AT10</f>
        <v>0.52300000000000002</v>
      </c>
      <c r="M10" s="3">
        <f>'Raw Data'!AZ10</f>
        <v>0.52500000000000002</v>
      </c>
      <c r="N10" s="3">
        <f>'Raw Data'!BF10</f>
        <v>0.52800000000000002</v>
      </c>
      <c r="O10" s="3">
        <f>'Raw Data'!BL10</f>
        <v>0.52</v>
      </c>
      <c r="P10" s="3">
        <f>'Raw Data'!BR10</f>
        <v>0.57499999999999996</v>
      </c>
      <c r="Q10" s="3">
        <f>'Raw Data'!BX10</f>
        <v>0.59599999999999997</v>
      </c>
      <c r="R10" s="7">
        <f>'Raw Data'!CD10</f>
        <v>0.7</v>
      </c>
      <c r="S10" s="8">
        <f>'Raw Data'!CJ10</f>
        <v>0.7</v>
      </c>
      <c r="T10" s="8">
        <f>'Raw Data'!CP10</f>
        <v>0.72099999999999997</v>
      </c>
      <c r="V10" s="9">
        <f t="shared" si="0"/>
        <v>0.54874228444481055</v>
      </c>
      <c r="W10" s="9">
        <f t="shared" si="1"/>
        <v>0.97612926258185784</v>
      </c>
      <c r="X10" s="9">
        <f t="shared" si="2"/>
        <v>1.3967658551690259E-2</v>
      </c>
      <c r="Y10" s="9">
        <f t="shared" si="3"/>
        <v>0.76926677374249242</v>
      </c>
      <c r="Z10" s="9">
        <f t="shared" si="4"/>
        <v>0.11565446657071971</v>
      </c>
      <c r="AB10" s="9">
        <f t="shared" si="5"/>
        <v>0.15552872539060336</v>
      </c>
      <c r="AC10" s="9">
        <f t="shared" si="6"/>
        <v>0.31302429003793708</v>
      </c>
      <c r="AD10" s="9">
        <f t="shared" si="7"/>
        <v>5.215661149637215E-2</v>
      </c>
      <c r="AE10" s="9">
        <f t="shared" si="8"/>
        <v>0.49946716623205822</v>
      </c>
      <c r="AF10" s="9">
        <f t="shared" si="9"/>
        <v>0.51709453953145013</v>
      </c>
    </row>
    <row r="11" spans="1:32" x14ac:dyDescent="0.25">
      <c r="A11" s="2" t="str">
        <f>'Raw Data'!A11</f>
        <v>R</v>
      </c>
      <c r="B11" s="2">
        <f>'Raw Data'!B11</f>
        <v>17</v>
      </c>
      <c r="C11" s="2">
        <f>'Raw Data'!C11</f>
        <v>28</v>
      </c>
      <c r="D11" s="2" t="str">
        <f>'Raw Data'!D11</f>
        <v>IGDSGVGKSNLL</v>
      </c>
      <c r="F11" s="3">
        <f>'Raw Data'!J11</f>
        <v>0.21199999999999999</v>
      </c>
      <c r="G11" s="3">
        <f>'Raw Data'!P11</f>
        <v>0.191</v>
      </c>
      <c r="H11" s="3">
        <f>'Raw Data'!V11</f>
        <v>0.22900000000000001</v>
      </c>
      <c r="I11" s="3">
        <f>'Raw Data'!AB11</f>
        <v>0.224</v>
      </c>
      <c r="J11" s="3">
        <f>'Raw Data'!AH11</f>
        <v>0.26300000000000001</v>
      </c>
      <c r="K11" s="3">
        <f>'Raw Data'!AN11</f>
        <v>0.27100000000000002</v>
      </c>
      <c r="L11" s="3">
        <f>'Raw Data'!AT11</f>
        <v>0.39200000000000002</v>
      </c>
      <c r="M11" s="3">
        <f>'Raw Data'!AZ11</f>
        <v>0.40600000000000003</v>
      </c>
      <c r="N11" s="3">
        <f>'Raw Data'!BF11</f>
        <v>0.41799999999999998</v>
      </c>
      <c r="O11" s="3">
        <f>'Raw Data'!BL11</f>
        <v>0.38800000000000001</v>
      </c>
      <c r="P11" s="3">
        <f>'Raw Data'!BR11</f>
        <v>0.44500000000000001</v>
      </c>
      <c r="Q11" s="3">
        <f>'Raw Data'!BX11</f>
        <v>0.436</v>
      </c>
      <c r="R11" s="7">
        <f>'Raw Data'!CD11</f>
        <v>0.51700000000000002</v>
      </c>
      <c r="S11" s="8">
        <f>'Raw Data'!CJ11</f>
        <v>0.53700000000000003</v>
      </c>
      <c r="T11" s="8">
        <f>'Raw Data'!CP11</f>
        <v>0.51900000000000002</v>
      </c>
      <c r="V11" s="9">
        <f t="shared" si="0"/>
        <v>0.57702479510813487</v>
      </c>
      <c r="W11" s="9">
        <f t="shared" si="1"/>
        <v>0.2331043179698746</v>
      </c>
      <c r="X11" s="9">
        <f t="shared" si="2"/>
        <v>3.1366341272534618E-3</v>
      </c>
      <c r="Y11" s="9">
        <f t="shared" si="3"/>
        <v>6.4779859887339031E-2</v>
      </c>
      <c r="Z11" s="9">
        <f t="shared" si="4"/>
        <v>0.33730668979972739</v>
      </c>
      <c r="AB11" s="9">
        <f t="shared" si="5"/>
        <v>0.55921837043617684</v>
      </c>
      <c r="AC11" s="9">
        <f t="shared" si="6"/>
        <v>0.98873366321928424</v>
      </c>
      <c r="AD11" s="9">
        <f t="shared" si="7"/>
        <v>0.31850600373559723</v>
      </c>
      <c r="AE11" s="9">
        <f t="shared" si="8"/>
        <v>7.4557240611248425E-3</v>
      </c>
      <c r="AF11" s="9">
        <f t="shared" si="9"/>
        <v>0.62908723729609339</v>
      </c>
    </row>
    <row r="12" spans="1:32" x14ac:dyDescent="0.25">
      <c r="A12" s="2" t="str">
        <f>'Raw Data'!A12</f>
        <v>R</v>
      </c>
      <c r="B12" s="2">
        <f>'Raw Data'!B12</f>
        <v>17</v>
      </c>
      <c r="C12" s="2">
        <f>'Raw Data'!C12</f>
        <v>36</v>
      </c>
      <c r="D12" s="2" t="str">
        <f>'Raw Data'!D12</f>
        <v>IGDSGVGKSNLLSRFTRNEF</v>
      </c>
      <c r="F12" s="3">
        <f>'Raw Data'!J12</f>
        <v>0.28100000000000003</v>
      </c>
      <c r="G12" s="3">
        <f>'Raw Data'!P12</f>
        <v>0.26300000000000001</v>
      </c>
      <c r="H12" s="3">
        <f>'Raw Data'!V12</f>
        <v>0.311</v>
      </c>
      <c r="I12" s="3">
        <f>'Raw Data'!AB12</f>
        <v>0.503</v>
      </c>
      <c r="J12" s="3">
        <f>'Raw Data'!AH12</f>
        <v>0.53700000000000003</v>
      </c>
      <c r="K12" s="3">
        <f>'Raw Data'!AN12</f>
        <v>0.55000000000000004</v>
      </c>
      <c r="L12" s="3">
        <f>'Raw Data'!AT12</f>
        <v>1.486</v>
      </c>
      <c r="M12" s="3">
        <f>'Raw Data'!AZ12</f>
        <v>1.5720000000000001</v>
      </c>
      <c r="N12" s="3">
        <f>'Raw Data'!BF12</f>
        <v>1.5169999999999999</v>
      </c>
      <c r="O12" s="3">
        <f>'Raw Data'!BL12</f>
        <v>2.4279999999999999</v>
      </c>
      <c r="P12" s="3">
        <f>'Raw Data'!BR12</f>
        <v>2.4900000000000002</v>
      </c>
      <c r="Q12" s="3">
        <f>'Raw Data'!BX12</f>
        <v>2.56</v>
      </c>
      <c r="R12" s="7">
        <f>'Raw Data'!CD12</f>
        <v>3.5409999999999999</v>
      </c>
      <c r="S12" s="8">
        <f>'Raw Data'!CJ12</f>
        <v>3.46</v>
      </c>
      <c r="T12" s="8">
        <f>'Raw Data'!CP12</f>
        <v>3.411</v>
      </c>
      <c r="V12" s="9">
        <f t="shared" si="0"/>
        <v>0.20796657232499763</v>
      </c>
      <c r="W12" s="9">
        <f t="shared" si="1"/>
        <v>0.2785402794856558</v>
      </c>
      <c r="X12" s="9">
        <f t="shared" si="2"/>
        <v>1.0880568033901111E-2</v>
      </c>
      <c r="Y12" s="9">
        <f t="shared" si="3"/>
        <v>4.0525526035473519E-3</v>
      </c>
      <c r="Z12" s="9">
        <f t="shared" si="4"/>
        <v>5.8800538896159639E-2</v>
      </c>
      <c r="AA12" s="1"/>
      <c r="AB12" s="9">
        <f t="shared" si="5"/>
        <v>0.20712750171385458</v>
      </c>
      <c r="AC12" s="9">
        <f t="shared" si="6"/>
        <v>4.9949414922294551E-2</v>
      </c>
      <c r="AD12" s="9">
        <f t="shared" si="7"/>
        <v>0.45039389914772821</v>
      </c>
      <c r="AE12" s="9">
        <f t="shared" si="8"/>
        <v>0.68417092518618294</v>
      </c>
      <c r="AF12" s="9">
        <f t="shared" si="9"/>
        <v>0.11314190292358943</v>
      </c>
    </row>
    <row r="13" spans="1:32" x14ac:dyDescent="0.25">
      <c r="A13" s="2" t="str">
        <f>'Raw Data'!A13</f>
        <v>R</v>
      </c>
      <c r="B13" s="2">
        <f>'Raw Data'!B13</f>
        <v>28</v>
      </c>
      <c r="C13" s="2">
        <f>'Raw Data'!C13</f>
        <v>36</v>
      </c>
      <c r="D13" s="2" t="str">
        <f>'Raw Data'!D13</f>
        <v>LSRFTRNEF</v>
      </c>
      <c r="F13" s="3">
        <f>'Raw Data'!J13</f>
        <v>0.217</v>
      </c>
      <c r="G13" s="3">
        <f>'Raw Data'!P13</f>
        <v>0.17299999999999999</v>
      </c>
      <c r="H13" s="3">
        <f>'Raw Data'!V13</f>
        <v>0.218</v>
      </c>
      <c r="I13" s="3">
        <f>'Raw Data'!AB13</f>
        <v>0.36299999999999999</v>
      </c>
      <c r="J13" s="3">
        <f>'Raw Data'!AH13</f>
        <v>0.42899999999999999</v>
      </c>
      <c r="K13" s="3">
        <f>'Raw Data'!AN13</f>
        <v>0.47</v>
      </c>
      <c r="L13" s="3">
        <f>'Raw Data'!AT13</f>
        <v>1.3879999999999999</v>
      </c>
      <c r="M13" s="3">
        <f>'Raw Data'!AZ13</f>
        <v>1.3480000000000001</v>
      </c>
      <c r="N13" s="3">
        <f>'Raw Data'!BF13</f>
        <v>1.3660000000000001</v>
      </c>
      <c r="O13" s="3">
        <f>'Raw Data'!BL13</f>
        <v>2.0880000000000001</v>
      </c>
      <c r="P13" s="3">
        <f>'Raw Data'!BR13</f>
        <v>2.2160000000000002</v>
      </c>
      <c r="Q13" s="3">
        <f>'Raw Data'!BX13</f>
        <v>2.1760000000000002</v>
      </c>
      <c r="R13" s="7">
        <f>'Raw Data'!CD13</f>
        <v>2.9289999999999998</v>
      </c>
      <c r="S13" s="8">
        <f>'Raw Data'!CJ13</f>
        <v>2.8980000000000001</v>
      </c>
      <c r="T13" s="8">
        <f>'Raw Data'!CP13</f>
        <v>2.8849999999999998</v>
      </c>
      <c r="V13" s="9">
        <f t="shared" si="0"/>
        <v>0.27471729959188707</v>
      </c>
      <c r="W13" s="9">
        <f t="shared" si="1"/>
        <v>0.98190212635335183</v>
      </c>
      <c r="X13" s="9">
        <f t="shared" si="2"/>
        <v>1.4742710149615583E-2</v>
      </c>
      <c r="Y13" s="9">
        <f t="shared" si="3"/>
        <v>2.4189672057113734E-3</v>
      </c>
      <c r="Z13" s="9">
        <f t="shared" si="4"/>
        <v>6.5780626088357066E-2</v>
      </c>
      <c r="AA13" s="1"/>
      <c r="AB13" s="9">
        <f t="shared" si="5"/>
        <v>8.6557287236286293E-2</v>
      </c>
      <c r="AC13" s="9">
        <f t="shared" si="6"/>
        <v>9.4859183815063794E-2</v>
      </c>
      <c r="AD13" s="9">
        <f t="shared" si="7"/>
        <v>0.39151209777244461</v>
      </c>
      <c r="AE13" s="9">
        <f t="shared" si="8"/>
        <v>0.30451644469105121</v>
      </c>
      <c r="AF13" s="9">
        <f t="shared" si="9"/>
        <v>0.51303708801064096</v>
      </c>
    </row>
    <row r="14" spans="1:32" x14ac:dyDescent="0.25">
      <c r="A14" s="2" t="str">
        <f>'Raw Data'!A14</f>
        <v>R</v>
      </c>
      <c r="B14" s="2">
        <f>'Raw Data'!B14</f>
        <v>28</v>
      </c>
      <c r="C14" s="2">
        <f>'Raw Data'!C14</f>
        <v>36</v>
      </c>
      <c r="D14" s="2" t="str">
        <f>'Raw Data'!D14</f>
        <v>LSRFTRNEF</v>
      </c>
      <c r="F14" s="3">
        <f>'Raw Data'!J14</f>
        <v>0.224</v>
      </c>
      <c r="G14" s="3">
        <f>'Raw Data'!P14</f>
        <v>0.189</v>
      </c>
      <c r="H14" s="3">
        <f>'Raw Data'!V14</f>
        <v>0.23899999999999999</v>
      </c>
      <c r="I14" s="3">
        <f>'Raw Data'!AB14</f>
        <v>0.41399999999999998</v>
      </c>
      <c r="J14" s="3">
        <f>'Raw Data'!AH14</f>
        <v>0.46800000000000003</v>
      </c>
      <c r="K14" s="3">
        <f>'Raw Data'!AN14</f>
        <v>0.45900000000000002</v>
      </c>
      <c r="L14" s="3">
        <f>'Raw Data'!AT14</f>
        <v>1.425</v>
      </c>
      <c r="M14" s="3">
        <f>'Raw Data'!AZ14</f>
        <v>1.3640000000000001</v>
      </c>
      <c r="N14" s="3">
        <f>'Raw Data'!BF14</f>
        <v>1.3759999999999999</v>
      </c>
      <c r="O14" s="3">
        <f>'Raw Data'!BL14</f>
        <v>2.1709999999999998</v>
      </c>
      <c r="P14" s="3">
        <f>'Raw Data'!BR14</f>
        <v>2.2610000000000001</v>
      </c>
      <c r="Q14" s="3">
        <f>'Raw Data'!BX14</f>
        <v>2.2509999999999999</v>
      </c>
      <c r="R14" s="7">
        <f>'Raw Data'!CD14</f>
        <v>3.0030000000000001</v>
      </c>
      <c r="S14" s="8">
        <f>'Raw Data'!CJ14</f>
        <v>2.9279999999999999</v>
      </c>
      <c r="T14" s="8">
        <f>'Raw Data'!CP14</f>
        <v>2.9420000000000002</v>
      </c>
      <c r="V14" s="9">
        <f t="shared" si="0"/>
        <v>0.20752878082351253</v>
      </c>
      <c r="W14" s="9">
        <f t="shared" si="1"/>
        <v>0.55812552405339266</v>
      </c>
      <c r="X14" s="9">
        <f t="shared" si="2"/>
        <v>0.2073189184621092</v>
      </c>
      <c r="Y14" s="9">
        <f t="shared" si="3"/>
        <v>3.0771163477972211E-3</v>
      </c>
      <c r="Z14" s="9">
        <f t="shared" si="4"/>
        <v>3.754187975612739E-2</v>
      </c>
      <c r="AB14" s="9">
        <f t="shared" si="5"/>
        <v>0.39990606750152397</v>
      </c>
      <c r="AC14" s="9">
        <f t="shared" si="6"/>
        <v>6.026376679645843E-2</v>
      </c>
      <c r="AD14" s="9">
        <f t="shared" si="7"/>
        <v>0.15160962449556703</v>
      </c>
      <c r="AE14" s="9">
        <f t="shared" si="8"/>
        <v>0.30116565201460405</v>
      </c>
      <c r="AF14" s="9">
        <f t="shared" si="9"/>
        <v>0.40075616354925064</v>
      </c>
    </row>
    <row r="15" spans="1:32" x14ac:dyDescent="0.25">
      <c r="A15" s="2" t="str">
        <f>'Raw Data'!A15</f>
        <v>R</v>
      </c>
      <c r="B15" s="2">
        <f>'Raw Data'!B15</f>
        <v>28</v>
      </c>
      <c r="C15" s="2">
        <f>'Raw Data'!C15</f>
        <v>38</v>
      </c>
      <c r="D15" s="2" t="str">
        <f>'Raw Data'!D15</f>
        <v>LSRFTRNEFNL</v>
      </c>
      <c r="F15" s="3">
        <f>'Raw Data'!J15</f>
        <v>0.97499999999999998</v>
      </c>
      <c r="G15" s="3">
        <f>'Raw Data'!P15</f>
        <v>0.9</v>
      </c>
      <c r="H15" s="3">
        <f>'Raw Data'!V15</f>
        <v>1.0589999999999999</v>
      </c>
      <c r="I15" s="3">
        <f>'Raw Data'!AB15</f>
        <v>1.2929999999999999</v>
      </c>
      <c r="J15" s="3">
        <f>'Raw Data'!AH15</f>
        <v>1.3169999999999999</v>
      </c>
      <c r="K15" s="3">
        <f>'Raw Data'!AN15</f>
        <v>1.3680000000000001</v>
      </c>
      <c r="L15" s="3">
        <f>'Raw Data'!AT15</f>
        <v>2.472</v>
      </c>
      <c r="M15" s="3">
        <f>'Raw Data'!AZ15</f>
        <v>2.496</v>
      </c>
      <c r="N15" s="3">
        <f>'Raw Data'!BF15</f>
        <v>2.516</v>
      </c>
      <c r="O15" s="3">
        <f>'Raw Data'!BL15</f>
        <v>3.59</v>
      </c>
      <c r="P15" s="3">
        <f>'Raw Data'!BR15</f>
        <v>3.6520000000000001</v>
      </c>
      <c r="Q15" s="3">
        <f>'Raw Data'!BX15</f>
        <v>3.6680000000000001</v>
      </c>
      <c r="R15" s="7">
        <f>'Raw Data'!CD15</f>
        <v>4.3559999999999999</v>
      </c>
      <c r="S15" s="8">
        <f>'Raw Data'!CJ15</f>
        <v>4.306</v>
      </c>
      <c r="T15" s="8">
        <f>'Raw Data'!CP15</f>
        <v>4.2809999999999997</v>
      </c>
      <c r="V15" s="9">
        <f t="shared" si="0"/>
        <v>0.81437480756589198</v>
      </c>
      <c r="W15" s="9">
        <f t="shared" si="1"/>
        <v>0.2750108472536521</v>
      </c>
      <c r="X15" s="9">
        <f t="shared" si="2"/>
        <v>3.7534927389504574E-3</v>
      </c>
      <c r="Y15" s="9">
        <f t="shared" si="3"/>
        <v>2.4869390848506346E-4</v>
      </c>
      <c r="Z15" s="9">
        <f t="shared" si="4"/>
        <v>7.6048503084179306E-2</v>
      </c>
      <c r="AB15" s="9">
        <f t="shared" si="5"/>
        <v>0.20073386419757744</v>
      </c>
      <c r="AC15" s="9">
        <f t="shared" si="6"/>
        <v>0.16813023453090881</v>
      </c>
      <c r="AD15" s="9">
        <f t="shared" si="7"/>
        <v>0.27000644219469083</v>
      </c>
      <c r="AE15" s="9">
        <f t="shared" si="8"/>
        <v>0.95995465228194843</v>
      </c>
      <c r="AF15" s="9">
        <f t="shared" si="9"/>
        <v>0.38302353219786328</v>
      </c>
    </row>
    <row r="16" spans="1:32" x14ac:dyDescent="0.25">
      <c r="A16" s="2" t="str">
        <f>'Raw Data'!A16</f>
        <v>R</v>
      </c>
      <c r="B16" s="2">
        <f>'Raw Data'!B16</f>
        <v>28</v>
      </c>
      <c r="C16" s="2">
        <f>'Raw Data'!C16</f>
        <v>48</v>
      </c>
      <c r="D16" s="2" t="str">
        <f>'Raw Data'!D16</f>
        <v>LSRFTRNEFNLESKSTIGVEF</v>
      </c>
      <c r="F16" s="3">
        <f>'Raw Data'!J16</f>
        <v>4.6059999999999999</v>
      </c>
      <c r="G16" s="3">
        <f>'Raw Data'!P16</f>
        <v>4.12</v>
      </c>
      <c r="H16" s="3">
        <f>'Raw Data'!V16</f>
        <v>4.8570000000000002</v>
      </c>
      <c r="I16" s="3">
        <f>'Raw Data'!AB16</f>
        <v>5.8680000000000003</v>
      </c>
      <c r="J16" s="3">
        <f>'Raw Data'!AH16</f>
        <v>5.8310000000000004</v>
      </c>
      <c r="K16" s="3">
        <f>'Raw Data'!AN16</f>
        <v>6.24</v>
      </c>
      <c r="L16" s="3">
        <f>'Raw Data'!AT16</f>
        <v>8.5909999999999993</v>
      </c>
      <c r="M16" s="3">
        <f>'Raw Data'!AZ16</f>
        <v>8.4280000000000008</v>
      </c>
      <c r="N16" s="3">
        <f>'Raw Data'!BF16</f>
        <v>8.2889999999999997</v>
      </c>
      <c r="O16" s="3">
        <f>'Raw Data'!BL16</f>
        <v>9.8829999999999991</v>
      </c>
      <c r="P16" s="3">
        <f>'Raw Data'!BR16</f>
        <v>10.210000000000001</v>
      </c>
      <c r="Q16" s="3">
        <f>'Raw Data'!BX16</f>
        <v>9.4440000000000008</v>
      </c>
      <c r="R16" s="7">
        <f>'Raw Data'!CD16</f>
        <v>10.727</v>
      </c>
      <c r="S16" s="8">
        <f>'Raw Data'!CJ16</f>
        <v>10.419</v>
      </c>
      <c r="T16" s="8">
        <f>'Raw Data'!CP16</f>
        <v>10.659000000000001</v>
      </c>
      <c r="V16" s="9">
        <f t="shared" si="0"/>
        <v>0.84020711419873517</v>
      </c>
      <c r="W16" s="9">
        <f t="shared" si="1"/>
        <v>3.2403527353741302E-2</v>
      </c>
      <c r="X16" s="9">
        <f t="shared" si="2"/>
        <v>4.4153910446096366E-3</v>
      </c>
      <c r="Y16" s="9">
        <f t="shared" si="3"/>
        <v>0.41275097106262915</v>
      </c>
      <c r="Z16" s="9">
        <f t="shared" si="4"/>
        <v>0.20228150205923845</v>
      </c>
      <c r="AB16" s="9">
        <f t="shared" si="5"/>
        <v>0.22301976935397971</v>
      </c>
      <c r="AC16" s="9">
        <f t="shared" si="6"/>
        <v>0.12731432325065276</v>
      </c>
      <c r="AD16" s="9">
        <f t="shared" si="7"/>
        <v>0.43854651984743626</v>
      </c>
      <c r="AE16" s="9">
        <f t="shared" si="8"/>
        <v>9.9034045620736644E-2</v>
      </c>
      <c r="AF16" s="9">
        <f t="shared" si="9"/>
        <v>0.56285044940660089</v>
      </c>
    </row>
    <row r="17" spans="1:32" x14ac:dyDescent="0.25">
      <c r="A17" s="2" t="str">
        <f>'Raw Data'!A17</f>
        <v>R</v>
      </c>
      <c r="B17" s="2">
        <f>'Raw Data'!B17</f>
        <v>32</v>
      </c>
      <c r="C17" s="2">
        <f>'Raw Data'!C17</f>
        <v>38</v>
      </c>
      <c r="D17" s="2" t="str">
        <f>'Raw Data'!D17</f>
        <v>TRNEFNL</v>
      </c>
      <c r="F17" s="3">
        <f>'Raw Data'!J17</f>
        <v>0.98699999999999999</v>
      </c>
      <c r="G17" s="3">
        <f>'Raw Data'!P17</f>
        <v>0.91800000000000004</v>
      </c>
      <c r="H17" s="3">
        <f>'Raw Data'!V17</f>
        <v>1.0429999999999999</v>
      </c>
      <c r="I17" s="3">
        <f>'Raw Data'!AB17</f>
        <v>1.2310000000000001</v>
      </c>
      <c r="J17" s="3">
        <f>'Raw Data'!AH17</f>
        <v>1.2969999999999999</v>
      </c>
      <c r="K17" s="3">
        <f>'Raw Data'!AN17</f>
        <v>1.486</v>
      </c>
      <c r="L17" s="3">
        <f>'Raw Data'!AT17</f>
        <v>2.3660000000000001</v>
      </c>
      <c r="M17" s="3">
        <f>'Raw Data'!AZ17</f>
        <v>2.3479999999999999</v>
      </c>
      <c r="N17" s="3">
        <f>'Raw Data'!BF17</f>
        <v>2.4020000000000001</v>
      </c>
      <c r="O17" s="3">
        <f>'Raw Data'!BL17</f>
        <v>3.0939999999999999</v>
      </c>
      <c r="P17" s="3">
        <f>'Raw Data'!BR17</f>
        <v>3.161</v>
      </c>
      <c r="Q17" s="3">
        <f>'Raw Data'!BX17</f>
        <v>3.274</v>
      </c>
      <c r="R17" s="7">
        <f>'Raw Data'!CD17</f>
        <v>3.302</v>
      </c>
      <c r="S17" s="8">
        <f>'Raw Data'!CJ17</f>
        <v>3.21</v>
      </c>
      <c r="T17" s="8">
        <f>'Raw Data'!CP17</f>
        <v>3.4980000000000002</v>
      </c>
      <c r="V17" s="9">
        <f t="shared" si="0"/>
        <v>0.98229735890246217</v>
      </c>
      <c r="W17" s="9">
        <f t="shared" si="1"/>
        <v>0.27551866978929301</v>
      </c>
      <c r="X17" s="9">
        <f t="shared" si="2"/>
        <v>5.5249521991318787E-2</v>
      </c>
      <c r="Y17" s="9">
        <f t="shared" si="3"/>
        <v>1.9665343278820913E-2</v>
      </c>
      <c r="Z17" s="9">
        <f t="shared" si="4"/>
        <v>0.30414477397939582</v>
      </c>
      <c r="AB17" s="9">
        <f t="shared" si="5"/>
        <v>0.14576391240807629</v>
      </c>
      <c r="AC17" s="9">
        <f t="shared" si="6"/>
        <v>0.28136651285523223</v>
      </c>
      <c r="AD17" s="9">
        <f t="shared" si="7"/>
        <v>0.11764382832032594</v>
      </c>
      <c r="AE17" s="9">
        <f t="shared" si="8"/>
        <v>0.22926218892781036</v>
      </c>
      <c r="AF17" s="9">
        <f t="shared" si="9"/>
        <v>0.58695016669995914</v>
      </c>
    </row>
    <row r="18" spans="1:32" x14ac:dyDescent="0.25">
      <c r="A18" s="2" t="str">
        <f>'Raw Data'!A18</f>
        <v>R</v>
      </c>
      <c r="B18" s="2">
        <f>'Raw Data'!B18</f>
        <v>37</v>
      </c>
      <c r="C18" s="2">
        <f>'Raw Data'!C18</f>
        <v>47</v>
      </c>
      <c r="D18" s="2" t="str">
        <f>'Raw Data'!D18</f>
        <v>NLESKSTIGVE</v>
      </c>
      <c r="F18" s="3">
        <f>'Raw Data'!J18</f>
        <v>3.5870000000000002</v>
      </c>
      <c r="G18" s="3">
        <f>'Raw Data'!P18</f>
        <v>3.1309999999999998</v>
      </c>
      <c r="H18" s="3">
        <f>'Raw Data'!V18</f>
        <v>3.714</v>
      </c>
      <c r="I18" s="3">
        <f>'Raw Data'!AB18</f>
        <v>4.5810000000000004</v>
      </c>
      <c r="J18" s="3">
        <f>'Raw Data'!AH18</f>
        <v>4.335</v>
      </c>
      <c r="K18" s="3">
        <f>'Raw Data'!AN18</f>
        <v>4.5060000000000002</v>
      </c>
      <c r="L18" s="3">
        <f>'Raw Data'!AT18</f>
        <v>5.875</v>
      </c>
      <c r="M18" s="3">
        <f>'Raw Data'!AZ18</f>
        <v>5.7770000000000001</v>
      </c>
      <c r="N18" s="3">
        <f>'Raw Data'!BF18</f>
        <v>5.8970000000000002</v>
      </c>
      <c r="O18" s="3">
        <f>'Raw Data'!BL18</f>
        <v>5.9829999999999997</v>
      </c>
      <c r="P18" s="3">
        <f>'Raw Data'!BR18</f>
        <v>6.1189999999999998</v>
      </c>
      <c r="Q18" s="3">
        <f>'Raw Data'!BX18</f>
        <v>6.0380000000000003</v>
      </c>
      <c r="R18" s="7">
        <f>'Raw Data'!CD18</f>
        <v>6.2160000000000002</v>
      </c>
      <c r="S18" s="8">
        <f>'Raw Data'!CJ18</f>
        <v>6.0940000000000003</v>
      </c>
      <c r="T18" s="8">
        <f>'Raw Data'!CP18</f>
        <v>6.0229999999999997</v>
      </c>
      <c r="V18" s="9">
        <f t="shared" si="0"/>
        <v>0.10618707346634296</v>
      </c>
      <c r="W18" s="9">
        <f t="shared" si="1"/>
        <v>3.5677227701707715E-3</v>
      </c>
      <c r="X18" s="9">
        <f t="shared" si="2"/>
        <v>2.259196044061154E-4</v>
      </c>
      <c r="Y18" s="9">
        <f t="shared" si="3"/>
        <v>5.7963152927023559E-2</v>
      </c>
      <c r="Z18" s="9">
        <f t="shared" si="4"/>
        <v>0.46524309541912784</v>
      </c>
      <c r="AB18" s="9">
        <f t="shared" si="5"/>
        <v>0.51653389564842445</v>
      </c>
      <c r="AC18" s="9">
        <f t="shared" si="6"/>
        <v>0.13500462338483016</v>
      </c>
      <c r="AD18" s="9">
        <f t="shared" si="7"/>
        <v>0.14446674180998545</v>
      </c>
      <c r="AE18" s="9">
        <f t="shared" si="8"/>
        <v>0.22184837104426899</v>
      </c>
      <c r="AF18" s="9">
        <f t="shared" si="9"/>
        <v>0.64751601106908419</v>
      </c>
    </row>
    <row r="19" spans="1:32" x14ac:dyDescent="0.25">
      <c r="A19" s="2" t="str">
        <f>'Raw Data'!A19</f>
        <v>R</v>
      </c>
      <c r="B19" s="2">
        <f>'Raw Data'!B19</f>
        <v>37</v>
      </c>
      <c r="C19" s="2">
        <f>'Raw Data'!C19</f>
        <v>48</v>
      </c>
      <c r="D19" s="2" t="str">
        <f>'Raw Data'!D19</f>
        <v>NLESKSTIGVEF</v>
      </c>
      <c r="F19" s="3">
        <f>'Raw Data'!J19</f>
        <v>3.5760000000000001</v>
      </c>
      <c r="G19" s="3">
        <f>'Raw Data'!P19</f>
        <v>3.077</v>
      </c>
      <c r="H19" s="3">
        <f>'Raw Data'!V19</f>
        <v>3.806</v>
      </c>
      <c r="I19" s="3">
        <f>'Raw Data'!AB19</f>
        <v>4.5659999999999998</v>
      </c>
      <c r="J19" s="3">
        <f>'Raw Data'!AH19</f>
        <v>4.3550000000000004</v>
      </c>
      <c r="K19" s="3">
        <f>'Raw Data'!AN19</f>
        <v>4.6349999999999998</v>
      </c>
      <c r="L19" s="3">
        <f>'Raw Data'!AT19</f>
        <v>6.1230000000000002</v>
      </c>
      <c r="M19" s="3">
        <f>'Raw Data'!AZ19</f>
        <v>5.9889999999999999</v>
      </c>
      <c r="N19" s="3">
        <f>'Raw Data'!BF19</f>
        <v>6.01</v>
      </c>
      <c r="O19" s="3">
        <f>'Raw Data'!BL19</f>
        <v>6.7039999999999997</v>
      </c>
      <c r="P19" s="3">
        <f>'Raw Data'!BR19</f>
        <v>6.8380000000000001</v>
      </c>
      <c r="Q19" s="3">
        <f>'Raw Data'!BX19</f>
        <v>6.5880000000000001</v>
      </c>
      <c r="R19" s="7">
        <f>'Raw Data'!CD19</f>
        <v>7.056</v>
      </c>
      <c r="S19" s="8">
        <f>'Raw Data'!CJ19</f>
        <v>6.9980000000000002</v>
      </c>
      <c r="T19" s="8">
        <f>'Raw Data'!CP19</f>
        <v>7.0030000000000001</v>
      </c>
      <c r="V19" s="9">
        <f t="shared" si="0"/>
        <v>0.31188832523261034</v>
      </c>
      <c r="W19" s="9">
        <f t="shared" si="1"/>
        <v>6.9285134276487904E-3</v>
      </c>
      <c r="X19" s="9">
        <f t="shared" si="2"/>
        <v>5.6552172757495475E-4</v>
      </c>
      <c r="Y19" s="9">
        <f t="shared" si="3"/>
        <v>0.10074734477654645</v>
      </c>
      <c r="Z19" s="9">
        <f t="shared" si="4"/>
        <v>7.0986837886514637E-2</v>
      </c>
      <c r="AB19" s="9">
        <f t="shared" si="5"/>
        <v>0.77020013939641874</v>
      </c>
      <c r="AC19" s="9">
        <f t="shared" si="6"/>
        <v>5.9671523399815837E-2</v>
      </c>
      <c r="AD19" s="9">
        <f t="shared" si="7"/>
        <v>0.15403249952184681</v>
      </c>
      <c r="AE19" s="9">
        <f t="shared" si="8"/>
        <v>1.2497815307279206E-2</v>
      </c>
      <c r="AF19" s="9">
        <f t="shared" si="9"/>
        <v>0.30571543360603376</v>
      </c>
    </row>
    <row r="20" spans="1:32" x14ac:dyDescent="0.25">
      <c r="A20" s="2" t="str">
        <f>'Raw Data'!A20</f>
        <v>R</v>
      </c>
      <c r="B20" s="2">
        <f>'Raw Data'!B20</f>
        <v>39</v>
      </c>
      <c r="C20" s="2">
        <f>'Raw Data'!C20</f>
        <v>47</v>
      </c>
      <c r="D20" s="2" t="str">
        <f>'Raw Data'!D20</f>
        <v>ESKSTIGVE</v>
      </c>
      <c r="F20" s="3">
        <f>'Raw Data'!J20</f>
        <v>2.4590000000000001</v>
      </c>
      <c r="G20" s="3">
        <f>'Raw Data'!P20</f>
        <v>2.105</v>
      </c>
      <c r="H20" s="3">
        <f>'Raw Data'!V20</f>
        <v>2.46</v>
      </c>
      <c r="I20" s="3">
        <f>'Raw Data'!AB20</f>
        <v>3.1</v>
      </c>
      <c r="J20" s="3">
        <f>'Raw Data'!AH20</f>
        <v>2.8860000000000001</v>
      </c>
      <c r="K20" s="3">
        <f>'Raw Data'!AN20</f>
        <v>3.1070000000000002</v>
      </c>
      <c r="L20" s="3">
        <f>'Raw Data'!AT20</f>
        <v>4.25</v>
      </c>
      <c r="M20" s="3">
        <f>'Raw Data'!AZ20</f>
        <v>4.1989999999999998</v>
      </c>
      <c r="N20" s="3">
        <f>'Raw Data'!BF20</f>
        <v>4.2329999999999997</v>
      </c>
      <c r="O20" s="3">
        <f>'Raw Data'!BL20</f>
        <v>4.4530000000000003</v>
      </c>
      <c r="P20" s="3">
        <f>'Raw Data'!BR20</f>
        <v>4.49</v>
      </c>
      <c r="Q20" s="3">
        <f>'Raw Data'!BX20</f>
        <v>4.4329999999999998</v>
      </c>
      <c r="R20" s="7">
        <f>'Raw Data'!CD20</f>
        <v>4.5880000000000001</v>
      </c>
      <c r="S20" s="8">
        <f>'Raw Data'!CJ20</f>
        <v>4.476</v>
      </c>
      <c r="T20" s="8">
        <f>'Raw Data'!CP20</f>
        <v>4.3129999999999997</v>
      </c>
      <c r="V20" s="9">
        <f t="shared" si="0"/>
        <v>5.6981658120398335E-2</v>
      </c>
      <c r="W20" s="9">
        <f t="shared" si="1"/>
        <v>2.9938358841347058E-3</v>
      </c>
      <c r="X20" s="9">
        <f t="shared" si="2"/>
        <v>3.5145453419228108E-4</v>
      </c>
      <c r="Y20" s="9">
        <f t="shared" si="3"/>
        <v>2.7681936357736019E-2</v>
      </c>
      <c r="Z20" s="9">
        <f t="shared" si="4"/>
        <v>0.74337709181653955</v>
      </c>
      <c r="AB20" s="9">
        <f t="shared" si="5"/>
        <v>0.68879140449984</v>
      </c>
      <c r="AC20" s="9">
        <f t="shared" si="6"/>
        <v>0.18968836527980817</v>
      </c>
      <c r="AD20" s="9">
        <f t="shared" si="7"/>
        <v>8.7352808194316803E-2</v>
      </c>
      <c r="AE20" s="9">
        <f t="shared" si="8"/>
        <v>6.1834623593164731E-2</v>
      </c>
      <c r="AF20" s="9">
        <f t="shared" si="9"/>
        <v>0.69202288491984176</v>
      </c>
    </row>
    <row r="21" spans="1:32" ht="15.75" customHeight="1" x14ac:dyDescent="0.25">
      <c r="A21" s="2" t="str">
        <f>'Raw Data'!A21</f>
        <v>R</v>
      </c>
      <c r="B21" s="2">
        <f>'Raw Data'!B21</f>
        <v>39</v>
      </c>
      <c r="C21" s="2">
        <f>'Raw Data'!C21</f>
        <v>48</v>
      </c>
      <c r="D21" s="2" t="str">
        <f>'Raw Data'!D21</f>
        <v>ESKSTIGVEF</v>
      </c>
      <c r="F21" s="3">
        <f>'Raw Data'!J21</f>
        <v>2.4169999999999998</v>
      </c>
      <c r="G21" s="3">
        <f>'Raw Data'!P21</f>
        <v>1.9339999999999999</v>
      </c>
      <c r="H21" s="3">
        <f>'Raw Data'!V21</f>
        <v>2.157</v>
      </c>
      <c r="I21" s="3">
        <f>'Raw Data'!AB21</f>
        <v>2.8090000000000002</v>
      </c>
      <c r="J21" s="3">
        <f>'Raw Data'!AH21</f>
        <v>2.6850000000000001</v>
      </c>
      <c r="K21" s="3">
        <f>'Raw Data'!AN21</f>
        <v>2.867</v>
      </c>
      <c r="L21" s="3">
        <f>'Raw Data'!AT21</f>
        <v>4.1180000000000003</v>
      </c>
      <c r="M21" s="3">
        <f>'Raw Data'!AZ21</f>
        <v>4.0709999999999997</v>
      </c>
      <c r="N21" s="3">
        <f>'Raw Data'!BF21</f>
        <v>4.0970000000000004</v>
      </c>
      <c r="O21" s="3">
        <f>'Raw Data'!BL21</f>
        <v>4.7460000000000004</v>
      </c>
      <c r="P21" s="3">
        <f>'Raw Data'!BR21</f>
        <v>4.8449999999999998</v>
      </c>
      <c r="Q21" s="3">
        <f>'Raw Data'!BX21</f>
        <v>5.048</v>
      </c>
      <c r="R21" s="7">
        <f>'Raw Data'!CD21</f>
        <v>5.0119999999999996</v>
      </c>
      <c r="S21" s="8">
        <f>'Raw Data'!CJ21</f>
        <v>4.9660000000000002</v>
      </c>
      <c r="T21" s="8">
        <f>'Raw Data'!CP21</f>
        <v>4.7389999999999999</v>
      </c>
      <c r="V21" s="9">
        <f t="shared" si="0"/>
        <v>0.20893555027414573</v>
      </c>
      <c r="W21" s="9">
        <f t="shared" si="1"/>
        <v>3.0066039313940687E-3</v>
      </c>
      <c r="X21" s="9">
        <f t="shared" si="2"/>
        <v>1.2605281130143668E-4</v>
      </c>
      <c r="Y21" s="9">
        <f t="shared" si="3"/>
        <v>1.2713230619377408E-2</v>
      </c>
      <c r="Z21" s="9">
        <f t="shared" si="4"/>
        <v>0.10416582691617871</v>
      </c>
      <c r="AB21" s="9">
        <f t="shared" si="5"/>
        <v>0.37294492764943488</v>
      </c>
      <c r="AC21" s="9">
        <f t="shared" si="6"/>
        <v>0.32689789161047728</v>
      </c>
      <c r="AD21" s="9">
        <f t="shared" si="7"/>
        <v>2.0274289439917874E-2</v>
      </c>
      <c r="AE21" s="9">
        <f t="shared" si="8"/>
        <v>1.2286807583271803E-2</v>
      </c>
      <c r="AF21" s="9">
        <f t="shared" si="9"/>
        <v>0.13420365727958211</v>
      </c>
    </row>
    <row r="22" spans="1:32" ht="15.75" customHeight="1" x14ac:dyDescent="0.25">
      <c r="A22" s="2" t="str">
        <f>'Raw Data'!A22</f>
        <v>R</v>
      </c>
      <c r="B22" s="2">
        <f>'Raw Data'!B22</f>
        <v>41</v>
      </c>
      <c r="C22" s="2">
        <f>'Raw Data'!C22</f>
        <v>48</v>
      </c>
      <c r="D22" s="2" t="str">
        <f>'Raw Data'!D22</f>
        <v>KSTIGVEF</v>
      </c>
      <c r="F22" s="3">
        <f>'Raw Data'!J22</f>
        <v>1.542</v>
      </c>
      <c r="G22" s="3">
        <f>'Raw Data'!P22</f>
        <v>1.2909999999999999</v>
      </c>
      <c r="H22" s="3">
        <f>'Raw Data'!V22</f>
        <v>1.6319999999999999</v>
      </c>
      <c r="I22" s="3">
        <f>'Raw Data'!AB22</f>
        <v>2.113</v>
      </c>
      <c r="J22" s="3">
        <f>'Raw Data'!AH22</f>
        <v>2.0449999999999999</v>
      </c>
      <c r="K22" s="3">
        <f>'Raw Data'!AN22</f>
        <v>2.2309999999999999</v>
      </c>
      <c r="L22" s="3">
        <f>'Raw Data'!AT22</f>
        <v>3.3050000000000002</v>
      </c>
      <c r="M22" s="3">
        <f>'Raw Data'!AZ22</f>
        <v>3.2909999999999999</v>
      </c>
      <c r="N22" s="3">
        <f>'Raw Data'!BF22</f>
        <v>3.2919999999999998</v>
      </c>
      <c r="O22" s="3">
        <f>'Raw Data'!BL22</f>
        <v>3.919</v>
      </c>
      <c r="P22" s="3">
        <f>'Raw Data'!BR22</f>
        <v>4.1100000000000003</v>
      </c>
      <c r="Q22" s="3">
        <f>'Raw Data'!BX22</f>
        <v>3.8929999999999998</v>
      </c>
      <c r="R22" s="7">
        <f>'Raw Data'!CD22</f>
        <v>4.2110000000000003</v>
      </c>
      <c r="S22" s="8">
        <f>'Raw Data'!CJ22</f>
        <v>4.149</v>
      </c>
      <c r="T22" s="8">
        <f>'Raw Data'!CP22</f>
        <v>4.2670000000000003</v>
      </c>
      <c r="V22" s="9">
        <f t="shared" si="0"/>
        <v>3.3494380121515878E-2</v>
      </c>
      <c r="W22" s="9">
        <f t="shared" si="1"/>
        <v>9.2560510548056767E-4</v>
      </c>
      <c r="X22" s="9">
        <f t="shared" si="2"/>
        <v>2.6618929899902009E-5</v>
      </c>
      <c r="Y22" s="9">
        <f t="shared" si="3"/>
        <v>6.5162946005100529E-3</v>
      </c>
      <c r="Z22" s="9">
        <f t="shared" si="4"/>
        <v>0.68661677955374745</v>
      </c>
      <c r="AB22" s="9">
        <f t="shared" si="5"/>
        <v>9.17766547747563E-2</v>
      </c>
      <c r="AC22" s="9">
        <f t="shared" si="6"/>
        <v>2.7641624663074117E-2</v>
      </c>
      <c r="AD22" s="9">
        <f t="shared" si="7"/>
        <v>0.13172319132635796</v>
      </c>
      <c r="AE22" s="9">
        <f t="shared" si="8"/>
        <v>2.0933142406021604E-2</v>
      </c>
      <c r="AF22" s="9">
        <f t="shared" si="9"/>
        <v>0.46990468232290727</v>
      </c>
    </row>
    <row r="23" spans="1:32" ht="15.75" customHeight="1" x14ac:dyDescent="0.25">
      <c r="A23" s="2" t="str">
        <f>'Raw Data'!A23</f>
        <v>R</v>
      </c>
      <c r="B23" s="2">
        <f>'Raw Data'!B23</f>
        <v>48</v>
      </c>
      <c r="C23" s="2">
        <f>'Raw Data'!C23</f>
        <v>64</v>
      </c>
      <c r="D23" s="2" t="str">
        <f>'Raw Data'!D23</f>
        <v>FATRSIQVDGKTIKAQI</v>
      </c>
      <c r="F23" s="3">
        <f>'Raw Data'!J23</f>
        <v>1.0289999999999999</v>
      </c>
      <c r="G23" s="3">
        <f>'Raw Data'!P23</f>
        <v>0.90800000000000003</v>
      </c>
      <c r="H23" s="3">
        <f>'Raw Data'!V23</f>
        <v>1.208</v>
      </c>
      <c r="I23" s="3">
        <f>'Raw Data'!AB23</f>
        <v>1.7549999999999999</v>
      </c>
      <c r="J23" s="3">
        <f>'Raw Data'!AH23</f>
        <v>1.7889999999999999</v>
      </c>
      <c r="K23" s="3">
        <f>'Raw Data'!AN23</f>
        <v>1.881</v>
      </c>
      <c r="L23" s="3">
        <f>'Raw Data'!AT23</f>
        <v>3.2909999999999999</v>
      </c>
      <c r="M23" s="3">
        <f>'Raw Data'!AZ23</f>
        <v>3.2669999999999999</v>
      </c>
      <c r="N23" s="3">
        <f>'Raw Data'!BF23</f>
        <v>3.323</v>
      </c>
      <c r="O23" s="3">
        <f>'Raw Data'!BL23</f>
        <v>4.1479999999999997</v>
      </c>
      <c r="P23" s="3">
        <f>'Raw Data'!BR23</f>
        <v>4.3109999999999999</v>
      </c>
      <c r="Q23" s="3">
        <f>'Raw Data'!BX23</f>
        <v>4.2930000000000001</v>
      </c>
      <c r="R23" s="7">
        <f>'Raw Data'!CD23</f>
        <v>5.4219999999999997</v>
      </c>
      <c r="S23" s="8">
        <f>'Raw Data'!CJ23</f>
        <v>5.3319999999999999</v>
      </c>
      <c r="T23" s="8">
        <f>'Raw Data'!CP23</f>
        <v>5.36</v>
      </c>
      <c r="V23" s="9">
        <f t="shared" si="0"/>
        <v>0.29292030775076855</v>
      </c>
      <c r="W23" s="9">
        <f t="shared" si="1"/>
        <v>7.1650333231069091E-2</v>
      </c>
      <c r="X23" s="9">
        <f t="shared" si="2"/>
        <v>1.5640194579712559E-2</v>
      </c>
      <c r="Y23" s="9">
        <f t="shared" si="3"/>
        <v>2.5324515458950588E-2</v>
      </c>
      <c r="Z23" s="9">
        <f t="shared" si="4"/>
        <v>8.511255454905356E-2</v>
      </c>
      <c r="AB23" s="9">
        <f t="shared" si="5"/>
        <v>4.3740252704186369E-2</v>
      </c>
      <c r="AC23" s="9">
        <f t="shared" si="6"/>
        <v>0.43475242607000342</v>
      </c>
      <c r="AD23" s="9">
        <f t="shared" si="7"/>
        <v>0.58027687049311716</v>
      </c>
      <c r="AE23" s="9">
        <f t="shared" si="8"/>
        <v>0.6309476739488018</v>
      </c>
      <c r="AF23" s="9">
        <f t="shared" si="9"/>
        <v>0.8815078711959291</v>
      </c>
    </row>
    <row r="24" spans="1:32" ht="15.75" customHeight="1" x14ac:dyDescent="0.25">
      <c r="A24" s="2" t="str">
        <f>'Raw Data'!A24</f>
        <v>R</v>
      </c>
      <c r="B24" s="2">
        <f>'Raw Data'!B24</f>
        <v>48</v>
      </c>
      <c r="C24" s="2">
        <f>'Raw Data'!C24</f>
        <v>69</v>
      </c>
      <c r="D24" s="2" t="str">
        <f>'Raw Data'!D24</f>
        <v>FATRSIQVDGKTIKAQIWDTAG</v>
      </c>
      <c r="F24" s="3">
        <f>'Raw Data'!J24</f>
        <v>1.375</v>
      </c>
      <c r="G24" s="3">
        <f>'Raw Data'!P24</f>
        <v>1.2170000000000001</v>
      </c>
      <c r="H24" s="3">
        <f>'Raw Data'!V24</f>
        <v>1.5289999999999999</v>
      </c>
      <c r="I24" s="3">
        <f>'Raw Data'!AB24</f>
        <v>2.028</v>
      </c>
      <c r="J24" s="3">
        <f>'Raw Data'!AH24</f>
        <v>2.0720000000000001</v>
      </c>
      <c r="K24" s="3">
        <f>'Raw Data'!AN24</f>
        <v>2.169</v>
      </c>
      <c r="L24" s="3">
        <f>'Raw Data'!AT24</f>
        <v>3.863</v>
      </c>
      <c r="M24" s="3">
        <f>'Raw Data'!AZ24</f>
        <v>3.8580000000000001</v>
      </c>
      <c r="N24" s="3">
        <f>'Raw Data'!BF24</f>
        <v>3.8919999999999999</v>
      </c>
      <c r="O24" s="3">
        <f>'Raw Data'!BL24</f>
        <v>5.2430000000000003</v>
      </c>
      <c r="P24" s="3">
        <f>'Raw Data'!BR24</f>
        <v>5.3470000000000004</v>
      </c>
      <c r="Q24" s="3">
        <f>'Raw Data'!BX24</f>
        <v>5.3490000000000002</v>
      </c>
      <c r="R24" s="7">
        <f>'Raw Data'!CD24</f>
        <v>6.8239999999999998</v>
      </c>
      <c r="S24" s="8">
        <f>'Raw Data'!CJ24</f>
        <v>6.6580000000000004</v>
      </c>
      <c r="T24" s="8">
        <f>'Raw Data'!CP24</f>
        <v>6.6189999999999998</v>
      </c>
      <c r="V24" s="9">
        <f t="shared" si="0"/>
        <v>0.45519205429859388</v>
      </c>
      <c r="W24" s="9">
        <f t="shared" si="1"/>
        <v>5.8818787282937317E-2</v>
      </c>
      <c r="X24" s="9">
        <f t="shared" si="2"/>
        <v>4.4797184765476144E-5</v>
      </c>
      <c r="Y24" s="9">
        <f t="shared" si="3"/>
        <v>1.2298804787893149E-3</v>
      </c>
      <c r="Z24" s="9">
        <f t="shared" si="4"/>
        <v>3.1092977399985049E-2</v>
      </c>
      <c r="AB24" s="9">
        <f t="shared" si="5"/>
        <v>0.1559692326132204</v>
      </c>
      <c r="AC24" s="9">
        <f t="shared" si="6"/>
        <v>0.46177864513557459</v>
      </c>
      <c r="AD24" s="9">
        <f t="shared" si="7"/>
        <v>0.32378448773027158</v>
      </c>
      <c r="AE24" s="9">
        <f t="shared" si="8"/>
        <v>0.89165119746734534</v>
      </c>
      <c r="AF24" s="9">
        <f t="shared" si="9"/>
        <v>0.61307299124049952</v>
      </c>
    </row>
    <row r="25" spans="1:32" ht="15.75" customHeight="1" x14ac:dyDescent="0.25">
      <c r="A25" s="2" t="str">
        <f>'Raw Data'!A25</f>
        <v>R</v>
      </c>
      <c r="B25" s="2">
        <f>'Raw Data'!B25</f>
        <v>48</v>
      </c>
      <c r="C25" s="2">
        <f>'Raw Data'!C25</f>
        <v>70</v>
      </c>
      <c r="D25" s="2" t="str">
        <f>'Raw Data'!D25</f>
        <v>FATRSIQVDGKTIKAQIWDTAGL</v>
      </c>
      <c r="F25" s="3">
        <f>'Raw Data'!J25</f>
        <v>1.7130000000000001</v>
      </c>
      <c r="G25" s="3">
        <f>'Raw Data'!P25</f>
        <v>1.5329999999999999</v>
      </c>
      <c r="H25" s="3">
        <f>'Raw Data'!V25</f>
        <v>1.831</v>
      </c>
      <c r="I25" s="3">
        <f>'Raw Data'!AB25</f>
        <v>2.2930000000000001</v>
      </c>
      <c r="J25" s="3">
        <f>'Raw Data'!AH25</f>
        <v>2.3050000000000002</v>
      </c>
      <c r="K25" s="3">
        <f>'Raw Data'!AN25</f>
        <v>2.4550000000000001</v>
      </c>
      <c r="L25" s="3">
        <f>'Raw Data'!AT25</f>
        <v>4.4219999999999997</v>
      </c>
      <c r="M25" s="3">
        <f>'Raw Data'!AZ25</f>
        <v>4.3890000000000002</v>
      </c>
      <c r="N25" s="3">
        <f>'Raw Data'!BF25</f>
        <v>4.4939999999999998</v>
      </c>
      <c r="O25" s="3">
        <f>'Raw Data'!BL25</f>
        <v>5.89</v>
      </c>
      <c r="P25" s="3">
        <f>'Raw Data'!BR25</f>
        <v>6.0830000000000002</v>
      </c>
      <c r="Q25" s="3">
        <f>'Raw Data'!BX25</f>
        <v>6.0209999999999999</v>
      </c>
      <c r="R25" s="7">
        <f>'Raw Data'!CD25</f>
        <v>7.72</v>
      </c>
      <c r="S25" s="8">
        <f>'Raw Data'!CJ25</f>
        <v>7.5869999999999997</v>
      </c>
      <c r="T25" s="8">
        <f>'Raw Data'!CP25</f>
        <v>7.2329999999999997</v>
      </c>
      <c r="V25" s="9">
        <f t="shared" si="0"/>
        <v>0.40146937645650632</v>
      </c>
      <c r="W25" s="9">
        <f t="shared" si="1"/>
        <v>3.7256010575437051E-2</v>
      </c>
      <c r="X25" s="9">
        <f t="shared" si="2"/>
        <v>1.0267684644225002E-3</v>
      </c>
      <c r="Y25" s="9">
        <f t="shared" si="3"/>
        <v>2.6888641842379339E-3</v>
      </c>
      <c r="Z25" s="9">
        <f t="shared" si="4"/>
        <v>8.0620749556593096E-2</v>
      </c>
      <c r="AB25" s="9">
        <f t="shared" si="5"/>
        <v>0.23897577964324904</v>
      </c>
      <c r="AC25" s="9">
        <f t="shared" si="6"/>
        <v>0.22126786564872367</v>
      </c>
      <c r="AD25" s="9">
        <f t="shared" si="7"/>
        <v>0.12441013565902879</v>
      </c>
      <c r="AE25" s="9">
        <f t="shared" si="8"/>
        <v>0.24485166681708295</v>
      </c>
      <c r="AF25" s="9">
        <f t="shared" si="9"/>
        <v>0.65785094086987717</v>
      </c>
    </row>
    <row r="26" spans="1:32" ht="15.75" customHeight="1" x14ac:dyDescent="0.25">
      <c r="A26" s="2" t="str">
        <f>'Raw Data'!A26</f>
        <v>R</v>
      </c>
      <c r="B26" s="2">
        <f>'Raw Data'!B26</f>
        <v>48</v>
      </c>
      <c r="C26" s="2">
        <f>'Raw Data'!C26</f>
        <v>70</v>
      </c>
      <c r="D26" s="2" t="str">
        <f>'Raw Data'!D26</f>
        <v>FATRSIQVDGKTIKAQIWDTAGL</v>
      </c>
      <c r="F26" s="3">
        <f>'Raw Data'!J26</f>
        <v>1.65</v>
      </c>
      <c r="G26" s="3">
        <f>'Raw Data'!P26</f>
        <v>1.5089999999999999</v>
      </c>
      <c r="H26" s="3">
        <f>'Raw Data'!V26</f>
        <v>1.8049999999999999</v>
      </c>
      <c r="I26" s="3">
        <f>'Raw Data'!AB26</f>
        <v>2.2519999999999998</v>
      </c>
      <c r="J26" s="3">
        <f>'Raw Data'!AH26</f>
        <v>2.234</v>
      </c>
      <c r="K26" s="3">
        <f>'Raw Data'!AN26</f>
        <v>2.4390000000000001</v>
      </c>
      <c r="L26" s="3">
        <f>'Raw Data'!AT26</f>
        <v>4.3150000000000004</v>
      </c>
      <c r="M26" s="3">
        <f>'Raw Data'!AZ26</f>
        <v>4.3390000000000004</v>
      </c>
      <c r="N26" s="3">
        <f>'Raw Data'!BF26</f>
        <v>4.484</v>
      </c>
      <c r="O26" s="3">
        <f>'Raw Data'!BL26</f>
        <v>5.8810000000000002</v>
      </c>
      <c r="P26" s="3">
        <f>'Raw Data'!BR26</f>
        <v>5.9530000000000003</v>
      </c>
      <c r="Q26" s="3">
        <f>'Raw Data'!BX26</f>
        <v>5.984</v>
      </c>
      <c r="R26" s="7">
        <f>'Raw Data'!CD26</f>
        <v>7.4619999999999997</v>
      </c>
      <c r="S26" s="8">
        <f>'Raw Data'!CJ26</f>
        <v>7.3380000000000001</v>
      </c>
      <c r="T26" s="8">
        <f>'Raw Data'!CP26</f>
        <v>7.3979999999999997</v>
      </c>
      <c r="V26" s="9">
        <f t="shared" si="0"/>
        <v>0.32726052291593916</v>
      </c>
      <c r="W26" s="9">
        <f t="shared" si="1"/>
        <v>4.8967608079695114E-2</v>
      </c>
      <c r="X26" s="9">
        <f t="shared" si="2"/>
        <v>1.0399859564616638E-3</v>
      </c>
      <c r="Y26" s="9">
        <f t="shared" si="3"/>
        <v>2.2188755082555402E-4</v>
      </c>
      <c r="Z26" s="9">
        <f t="shared" si="4"/>
        <v>3.2526737725726146E-2</v>
      </c>
      <c r="AB26" s="9">
        <f t="shared" si="5"/>
        <v>0.23777939390442743</v>
      </c>
      <c r="AC26" s="9">
        <f t="shared" si="6"/>
        <v>0.24157400766207118</v>
      </c>
      <c r="AD26" s="9">
        <f t="shared" si="7"/>
        <v>5.6557507948671634E-2</v>
      </c>
      <c r="AE26" s="9">
        <f t="shared" si="8"/>
        <v>0.32199910676145255</v>
      </c>
      <c r="AF26" s="9">
        <f t="shared" si="9"/>
        <v>0.38711730060330385</v>
      </c>
    </row>
    <row r="27" spans="1:32" ht="15.75" customHeight="1" x14ac:dyDescent="0.25">
      <c r="A27" s="2" t="str">
        <f>'Raw Data'!A27</f>
        <v>R</v>
      </c>
      <c r="B27" s="2">
        <f>'Raw Data'!B27</f>
        <v>48</v>
      </c>
      <c r="C27" s="2">
        <f>'Raw Data'!C27</f>
        <v>79</v>
      </c>
      <c r="D27" s="2" t="str">
        <f>'Raw Data'!D27</f>
        <v>FATRSIQVDGKTIKAQIWDTAGLERYRAITSA</v>
      </c>
      <c r="F27" s="3">
        <f>'Raw Data'!J27</f>
        <v>7.58</v>
      </c>
      <c r="G27" s="3">
        <f>'Raw Data'!P27</f>
        <v>6.9649999999999999</v>
      </c>
      <c r="H27" s="3">
        <f>'Raw Data'!V27</f>
        <v>7.9429999999999996</v>
      </c>
      <c r="I27" s="3">
        <f>'Raw Data'!AB27</f>
        <v>8.7409999999999997</v>
      </c>
      <c r="J27" s="3">
        <f>'Raw Data'!AH27</f>
        <v>8.1519999999999992</v>
      </c>
      <c r="K27" s="3">
        <f>'Raw Data'!AN27</f>
        <v>8.9450000000000003</v>
      </c>
      <c r="L27" s="3">
        <f>'Raw Data'!AT27</f>
        <v>10.763999999999999</v>
      </c>
      <c r="M27" s="3">
        <f>'Raw Data'!AZ27</f>
        <v>10.75</v>
      </c>
      <c r="N27" s="3">
        <f>'Raw Data'!BF27</f>
        <v>11.025</v>
      </c>
      <c r="O27" s="3">
        <f>'Raw Data'!BL27</f>
        <v>12.365</v>
      </c>
      <c r="P27" s="3">
        <f>'Raw Data'!BR27</f>
        <v>12.44</v>
      </c>
      <c r="Q27" s="3">
        <f>'Raw Data'!BX27</f>
        <v>12.327999999999999</v>
      </c>
      <c r="R27" s="7">
        <f>'Raw Data'!CD27</f>
        <v>13.894</v>
      </c>
      <c r="S27" s="8">
        <f>'Raw Data'!CJ27</f>
        <v>13.77</v>
      </c>
      <c r="T27" s="8">
        <f>'Raw Data'!CP27</f>
        <v>13.519</v>
      </c>
      <c r="V27" s="9">
        <f t="shared" si="0"/>
        <v>4.872189395676416E-3</v>
      </c>
      <c r="W27" s="9">
        <f t="shared" si="1"/>
        <v>1.1559122913248929E-3</v>
      </c>
      <c r="X27" s="9">
        <f t="shared" si="2"/>
        <v>8.3114960625115198E-5</v>
      </c>
      <c r="Y27" s="9">
        <f t="shared" si="3"/>
        <v>9.6587129738402826E-3</v>
      </c>
      <c r="Z27" s="9">
        <f t="shared" si="4"/>
        <v>0.20059179176482778</v>
      </c>
      <c r="AB27" s="9">
        <f t="shared" si="5"/>
        <v>8.1182061967802199E-3</v>
      </c>
      <c r="AC27" s="9">
        <f t="shared" si="6"/>
        <v>0.28799727161786004</v>
      </c>
      <c r="AD27" s="9">
        <f t="shared" si="7"/>
        <v>3.3604907422171183E-2</v>
      </c>
      <c r="AE27" s="9">
        <f t="shared" si="8"/>
        <v>5.8694394602463451E-2</v>
      </c>
      <c r="AF27" s="9">
        <f t="shared" si="9"/>
        <v>0.87345780016805397</v>
      </c>
    </row>
    <row r="28" spans="1:32" ht="15.75" customHeight="1" x14ac:dyDescent="0.25">
      <c r="A28" s="2" t="str">
        <f>'Raw Data'!A28</f>
        <v>R</v>
      </c>
      <c r="B28" s="2">
        <f>'Raw Data'!B28</f>
        <v>49</v>
      </c>
      <c r="C28" s="2">
        <f>'Raw Data'!C28</f>
        <v>62</v>
      </c>
      <c r="D28" s="2" t="str">
        <f>'Raw Data'!D28</f>
        <v>ATRSIQVDGKTIKA</v>
      </c>
      <c r="F28" s="3">
        <f>'Raw Data'!J28</f>
        <v>1.242</v>
      </c>
      <c r="G28" s="3">
        <f>'Raw Data'!P28</f>
        <v>1.0549999999999999</v>
      </c>
      <c r="H28" s="3">
        <f>'Raw Data'!V28</f>
        <v>1.22</v>
      </c>
      <c r="I28" s="3">
        <f>'Raw Data'!AB28</f>
        <v>1.744</v>
      </c>
      <c r="J28" s="3">
        <f>'Raw Data'!AH28</f>
        <v>1.7509999999999999</v>
      </c>
      <c r="K28" s="3">
        <f>'Raw Data'!AN28</f>
        <v>1.923</v>
      </c>
      <c r="L28" s="3">
        <f>'Raw Data'!AT28</f>
        <v>3.15</v>
      </c>
      <c r="M28" s="3">
        <f>'Raw Data'!AZ28</f>
        <v>2.9809999999999999</v>
      </c>
      <c r="N28" s="3">
        <f>'Raw Data'!BF28</f>
        <v>2.8540000000000001</v>
      </c>
      <c r="O28" s="3">
        <f>'Raw Data'!BL28</f>
        <v>3.758</v>
      </c>
      <c r="P28" s="3">
        <f>'Raw Data'!BR28</f>
        <v>4.0199999999999996</v>
      </c>
      <c r="Q28" s="3">
        <f>'Raw Data'!BX28</f>
        <v>3.7050000000000001</v>
      </c>
      <c r="R28" s="7">
        <f>'Raw Data'!CD28</f>
        <v>4.8129999999999997</v>
      </c>
      <c r="S28" s="8">
        <f>'Raw Data'!CJ28</f>
        <v>4.7370000000000001</v>
      </c>
      <c r="T28" s="8">
        <f>'Raw Data'!CP28</f>
        <v>5.1109999999999998</v>
      </c>
      <c r="V28" s="9">
        <f t="shared" si="0"/>
        <v>0.58419682212667956</v>
      </c>
      <c r="W28" s="9">
        <f t="shared" si="1"/>
        <v>0.59909228668718961</v>
      </c>
      <c r="X28" s="9">
        <f t="shared" si="2"/>
        <v>0.20761548495153209</v>
      </c>
      <c r="Y28" s="9">
        <f t="shared" si="3"/>
        <v>0.965929372492493</v>
      </c>
      <c r="Z28" s="9">
        <f t="shared" si="4"/>
        <v>0.59646697155757811</v>
      </c>
      <c r="AB28" s="9">
        <f t="shared" si="5"/>
        <v>9.9919907118716525E-2</v>
      </c>
      <c r="AC28" s="9">
        <f t="shared" si="6"/>
        <v>0.42108676749908092</v>
      </c>
      <c r="AD28" s="9">
        <f t="shared" si="7"/>
        <v>0.59256983494213966</v>
      </c>
      <c r="AE28" s="9">
        <f t="shared" si="8"/>
        <v>0.59887837268120525</v>
      </c>
      <c r="AF28" s="9">
        <f t="shared" si="9"/>
        <v>0.24511117129279239</v>
      </c>
    </row>
    <row r="29" spans="1:32" ht="15.75" customHeight="1" x14ac:dyDescent="0.25">
      <c r="A29" s="2" t="str">
        <f>'Raw Data'!A29</f>
        <v>R</v>
      </c>
      <c r="B29" s="2">
        <f>'Raw Data'!B29</f>
        <v>49</v>
      </c>
      <c r="C29" s="2">
        <f>'Raw Data'!C29</f>
        <v>64</v>
      </c>
      <c r="D29" s="2" t="str">
        <f>'Raw Data'!D29</f>
        <v>ATRSIQVDGKTIKAQI</v>
      </c>
      <c r="F29" s="3">
        <f>'Raw Data'!J29</f>
        <v>1.0760000000000001</v>
      </c>
      <c r="G29" s="3">
        <f>'Raw Data'!P29</f>
        <v>0.94799999999999995</v>
      </c>
      <c r="H29" s="3">
        <f>'Raw Data'!V29</f>
        <v>1.163</v>
      </c>
      <c r="I29" s="3">
        <f>'Raw Data'!AB29</f>
        <v>1.6759999999999999</v>
      </c>
      <c r="J29" s="3">
        <f>'Raw Data'!AH29</f>
        <v>1.73</v>
      </c>
      <c r="K29" s="3">
        <f>'Raw Data'!AN29</f>
        <v>1.79</v>
      </c>
      <c r="L29" s="3">
        <f>'Raw Data'!AT29</f>
        <v>2.9020000000000001</v>
      </c>
      <c r="M29" s="3">
        <f>'Raw Data'!AZ29</f>
        <v>2.8639999999999999</v>
      </c>
      <c r="N29" s="3">
        <f>'Raw Data'!BF29</f>
        <v>2.863</v>
      </c>
      <c r="O29" s="3">
        <f>'Raw Data'!BL29</f>
        <v>3.6509999999999998</v>
      </c>
      <c r="P29" s="3">
        <f>'Raw Data'!BR29</f>
        <v>3.7989999999999999</v>
      </c>
      <c r="Q29" s="3">
        <f>'Raw Data'!BX29</f>
        <v>3.74</v>
      </c>
      <c r="R29" s="7">
        <f>'Raw Data'!CD29</f>
        <v>4.8789999999999996</v>
      </c>
      <c r="S29" s="8">
        <f>'Raw Data'!CJ29</f>
        <v>4.7830000000000004</v>
      </c>
      <c r="T29" s="8">
        <f>'Raw Data'!CP29</f>
        <v>4.8140000000000001</v>
      </c>
      <c r="V29" s="9">
        <f t="shared" si="0"/>
        <v>0.93722548363605773</v>
      </c>
      <c r="W29" s="9">
        <f t="shared" si="1"/>
        <v>0.46384119501748727</v>
      </c>
      <c r="X29" s="9">
        <f t="shared" si="2"/>
        <v>0.17106632269198882</v>
      </c>
      <c r="Y29" s="9">
        <f t="shared" si="3"/>
        <v>0.14891309692765781</v>
      </c>
      <c r="Z29" s="9">
        <f t="shared" si="4"/>
        <v>0.12508523179371978</v>
      </c>
      <c r="AB29" s="9">
        <f t="shared" si="5"/>
        <v>7.2813683856906911E-2</v>
      </c>
      <c r="AC29" s="9">
        <f t="shared" si="6"/>
        <v>0.51368886254920099</v>
      </c>
      <c r="AD29" s="9">
        <f t="shared" si="7"/>
        <v>0.63235035244729887</v>
      </c>
      <c r="AE29" s="9">
        <f t="shared" si="8"/>
        <v>0.13302505315583049</v>
      </c>
      <c r="AF29" s="9">
        <f t="shared" si="9"/>
        <v>0.83569382498660527</v>
      </c>
    </row>
    <row r="30" spans="1:32" ht="15.75" customHeight="1" x14ac:dyDescent="0.25">
      <c r="A30" s="2" t="str">
        <f>'Raw Data'!A30</f>
        <v>R</v>
      </c>
      <c r="B30" s="2">
        <f>'Raw Data'!B30</f>
        <v>49</v>
      </c>
      <c r="C30" s="2">
        <f>'Raw Data'!C30</f>
        <v>69</v>
      </c>
      <c r="D30" s="2" t="str">
        <f>'Raw Data'!D30</f>
        <v>ATRSIQVDGKTIKAQIWDTAG</v>
      </c>
      <c r="F30" s="3">
        <f>'Raw Data'!J30</f>
        <v>1.3580000000000001</v>
      </c>
      <c r="G30" s="3">
        <f>'Raw Data'!P30</f>
        <v>1.1910000000000001</v>
      </c>
      <c r="H30" s="3">
        <f>'Raw Data'!V30</f>
        <v>1.4570000000000001</v>
      </c>
      <c r="I30" s="3">
        <f>'Raw Data'!AB30</f>
        <v>1.89</v>
      </c>
      <c r="J30" s="3">
        <f>'Raw Data'!AH30</f>
        <v>1.946</v>
      </c>
      <c r="K30" s="3">
        <f>'Raw Data'!AN30</f>
        <v>2.0619999999999998</v>
      </c>
      <c r="L30" s="3">
        <f>'Raw Data'!AT30</f>
        <v>3.5219999999999998</v>
      </c>
      <c r="M30" s="3">
        <f>'Raw Data'!AZ30</f>
        <v>3.5209999999999999</v>
      </c>
      <c r="N30" s="3">
        <f>'Raw Data'!BF30</f>
        <v>3.5409999999999999</v>
      </c>
      <c r="O30" s="3">
        <f>'Raw Data'!BL30</f>
        <v>4.8280000000000003</v>
      </c>
      <c r="P30" s="3">
        <f>'Raw Data'!BR30</f>
        <v>4.97</v>
      </c>
      <c r="Q30" s="3">
        <f>'Raw Data'!BX30</f>
        <v>4.93</v>
      </c>
      <c r="R30" s="7">
        <f>'Raw Data'!CD30</f>
        <v>6.3680000000000003</v>
      </c>
      <c r="S30" s="8">
        <f>'Raw Data'!CJ30</f>
        <v>6.1669999999999998</v>
      </c>
      <c r="T30" s="8">
        <f>'Raw Data'!CP30</f>
        <v>6.2270000000000003</v>
      </c>
      <c r="V30" s="9">
        <f t="shared" si="0"/>
        <v>0.68311120490573096</v>
      </c>
      <c r="W30" s="9">
        <f t="shared" si="1"/>
        <v>0.15949387075395563</v>
      </c>
      <c r="X30" s="9">
        <f t="shared" si="2"/>
        <v>5.8763649975804005E-3</v>
      </c>
      <c r="Y30" s="9">
        <f t="shared" si="3"/>
        <v>3.1141096414300487E-3</v>
      </c>
      <c r="Z30" s="9">
        <f t="shared" si="4"/>
        <v>3.5571152154477828E-2</v>
      </c>
      <c r="AB30" s="9">
        <f t="shared" si="5"/>
        <v>0.1222175048536461</v>
      </c>
      <c r="AC30" s="9">
        <f t="shared" si="6"/>
        <v>0.33211807587033104</v>
      </c>
      <c r="AD30" s="9">
        <f t="shared" si="7"/>
        <v>0.42958866426489695</v>
      </c>
      <c r="AE30" s="9">
        <f t="shared" si="8"/>
        <v>0.82254013888273647</v>
      </c>
      <c r="AF30" s="9">
        <f t="shared" si="9"/>
        <v>0.40170073057450256</v>
      </c>
    </row>
    <row r="31" spans="1:32" ht="15.75" customHeight="1" x14ac:dyDescent="0.25">
      <c r="A31" s="2" t="str">
        <f>'Raw Data'!A31</f>
        <v>R</v>
      </c>
      <c r="B31" s="2">
        <f>'Raw Data'!B31</f>
        <v>49</v>
      </c>
      <c r="C31" s="2">
        <f>'Raw Data'!C31</f>
        <v>70</v>
      </c>
      <c r="D31" s="2" t="str">
        <f>'Raw Data'!D31</f>
        <v>ATRSIQVDGKTIKAQIWDTAGL</v>
      </c>
      <c r="F31" s="3">
        <f>'Raw Data'!J31</f>
        <v>1.653</v>
      </c>
      <c r="G31" s="3">
        <f>'Raw Data'!P31</f>
        <v>1.4390000000000001</v>
      </c>
      <c r="H31" s="3">
        <f>'Raw Data'!V31</f>
        <v>1.7230000000000001</v>
      </c>
      <c r="I31" s="3">
        <f>'Raw Data'!AB31</f>
        <v>2.1349999999999998</v>
      </c>
      <c r="J31" s="3">
        <f>'Raw Data'!AH31</f>
        <v>2.129</v>
      </c>
      <c r="K31" s="3">
        <f>'Raw Data'!AN31</f>
        <v>2.2810000000000001</v>
      </c>
      <c r="L31" s="3">
        <f>'Raw Data'!AT31</f>
        <v>4.0549999999999997</v>
      </c>
      <c r="M31" s="3">
        <f>'Raw Data'!AZ31</f>
        <v>4.0720000000000001</v>
      </c>
      <c r="N31" s="3">
        <f>'Raw Data'!BF31</f>
        <v>4.1550000000000002</v>
      </c>
      <c r="O31" s="3">
        <f>'Raw Data'!BL31</f>
        <v>5.5620000000000003</v>
      </c>
      <c r="P31" s="3">
        <f>'Raw Data'!BR31</f>
        <v>5.6420000000000003</v>
      </c>
      <c r="Q31" s="3">
        <f>'Raw Data'!BX31</f>
        <v>5.6109999999999998</v>
      </c>
      <c r="R31" s="7">
        <f>'Raw Data'!CD31</f>
        <v>7.0529999999999999</v>
      </c>
      <c r="S31" s="8">
        <f>'Raw Data'!CJ31</f>
        <v>6.9089999999999998</v>
      </c>
      <c r="T31" s="8">
        <f>'Raw Data'!CP31</f>
        <v>6.88</v>
      </c>
      <c r="V31" s="9">
        <f t="shared" si="0"/>
        <v>0.59733815938562029</v>
      </c>
      <c r="W31" s="9">
        <f t="shared" si="1"/>
        <v>9.8300817883342967E-2</v>
      </c>
      <c r="X31" s="9">
        <f t="shared" si="2"/>
        <v>1.9659843552448668E-4</v>
      </c>
      <c r="Y31" s="9">
        <f t="shared" si="3"/>
        <v>3.7160813692063281E-4</v>
      </c>
      <c r="Z31" s="9">
        <f t="shared" si="4"/>
        <v>3.7626414576009341E-2</v>
      </c>
      <c r="AB31" s="9">
        <f t="shared" si="5"/>
        <v>0.2733633251214494</v>
      </c>
      <c r="AC31" s="9">
        <f t="shared" si="6"/>
        <v>0.16978913087543834</v>
      </c>
      <c r="AD31" s="9">
        <f t="shared" si="7"/>
        <v>1.9054112520474578E-2</v>
      </c>
      <c r="AE31" s="9">
        <f t="shared" si="8"/>
        <v>0.29099705441344176</v>
      </c>
      <c r="AF31" s="9">
        <f t="shared" si="9"/>
        <v>0.33461427618733541</v>
      </c>
    </row>
    <row r="32" spans="1:32" ht="15.75" customHeight="1" x14ac:dyDescent="0.25">
      <c r="A32" s="2" t="str">
        <f>'Raw Data'!A32</f>
        <v>R</v>
      </c>
      <c r="B32" s="2">
        <f>'Raw Data'!B32</f>
        <v>49</v>
      </c>
      <c r="C32" s="2">
        <f>'Raw Data'!C32</f>
        <v>73</v>
      </c>
      <c r="D32" s="2" t="str">
        <f>'Raw Data'!D32</f>
        <v>ATRSIQVDGKTIKAQIWDTAGLERY</v>
      </c>
      <c r="F32" s="3">
        <f>'Raw Data'!J32</f>
        <v>3.125</v>
      </c>
      <c r="G32" s="3">
        <f>'Raw Data'!P32</f>
        <v>2.863</v>
      </c>
      <c r="H32" s="3">
        <f>'Raw Data'!V32</f>
        <v>3.4020000000000001</v>
      </c>
      <c r="I32" s="3">
        <f>'Raw Data'!AB32</f>
        <v>3.9180000000000001</v>
      </c>
      <c r="J32" s="3">
        <f>'Raw Data'!AH32</f>
        <v>3.7469999999999999</v>
      </c>
      <c r="K32" s="3">
        <f>'Raw Data'!AN32</f>
        <v>4.07</v>
      </c>
      <c r="L32" s="3">
        <f>'Raw Data'!AT32</f>
        <v>5.891</v>
      </c>
      <c r="M32" s="3">
        <f>'Raw Data'!AZ32</f>
        <v>5.9039999999999999</v>
      </c>
      <c r="N32" s="3">
        <f>'Raw Data'!BF32</f>
        <v>5.9610000000000003</v>
      </c>
      <c r="O32" s="3">
        <f>'Raw Data'!BL32</f>
        <v>7.4219999999999997</v>
      </c>
      <c r="P32" s="3">
        <f>'Raw Data'!BR32</f>
        <v>7.5179999999999998</v>
      </c>
      <c r="Q32" s="3">
        <f>'Raw Data'!BX32</f>
        <v>7.3730000000000002</v>
      </c>
      <c r="R32" s="7">
        <f>'Raw Data'!CD32</f>
        <v>8.89</v>
      </c>
      <c r="S32" s="8">
        <f>'Raw Data'!CJ32</f>
        <v>8.7490000000000006</v>
      </c>
      <c r="T32" s="8">
        <f>'Raw Data'!CP32</f>
        <v>8.6449999999999996</v>
      </c>
      <c r="V32" s="9">
        <f t="shared" si="0"/>
        <v>3.5093161782475443E-2</v>
      </c>
      <c r="W32" s="9">
        <f t="shared" si="1"/>
        <v>8.5119824943156331E-3</v>
      </c>
      <c r="X32" s="9">
        <f t="shared" si="2"/>
        <v>5.5242634494352021E-4</v>
      </c>
      <c r="Y32" s="9">
        <f t="shared" si="3"/>
        <v>3.6630492428555905E-3</v>
      </c>
      <c r="Z32" s="9">
        <f t="shared" si="4"/>
        <v>0.13278396527666425</v>
      </c>
      <c r="AB32" s="9">
        <f t="shared" si="5"/>
        <v>0.95527418330844038</v>
      </c>
      <c r="AC32" s="9">
        <f t="shared" si="6"/>
        <v>8.513230530044813E-2</v>
      </c>
      <c r="AD32" s="9">
        <f t="shared" si="7"/>
        <v>0.27580453715053066</v>
      </c>
      <c r="AE32" s="9">
        <f t="shared" si="8"/>
        <v>0.17823541520738537</v>
      </c>
      <c r="AF32" s="9">
        <f t="shared" si="9"/>
        <v>0.77272899391295136</v>
      </c>
    </row>
    <row r="33" spans="1:42" ht="15.75" customHeight="1" x14ac:dyDescent="0.25">
      <c r="A33" s="42" t="str">
        <f>'Raw Data'!A33</f>
        <v>R</v>
      </c>
      <c r="B33" s="2">
        <f>'Raw Data'!B33</f>
        <v>49</v>
      </c>
      <c r="C33" s="2">
        <f>'Raw Data'!C33</f>
        <v>79</v>
      </c>
      <c r="D33" s="2" t="str">
        <f>'Raw Data'!D33</f>
        <v>ATRSIQVDGKTIKAQIWDTAGLERYRAITSA</v>
      </c>
      <c r="F33" s="3">
        <f>'Raw Data'!J33</f>
        <v>7.57</v>
      </c>
      <c r="G33" s="3">
        <f>'Raw Data'!P33</f>
        <v>6.4640000000000004</v>
      </c>
      <c r="H33" s="3">
        <f>'Raw Data'!V33</f>
        <v>7.95</v>
      </c>
      <c r="I33" s="3">
        <f>'Raw Data'!AB33</f>
        <v>8.5609999999999999</v>
      </c>
      <c r="J33" s="3">
        <f>'Raw Data'!AH33</f>
        <v>8.0190000000000001</v>
      </c>
      <c r="K33" s="3">
        <f>'Raw Data'!AN33</f>
        <v>8.7159999999999993</v>
      </c>
      <c r="L33" s="3">
        <f>'Raw Data'!AT33</f>
        <v>10.444000000000001</v>
      </c>
      <c r="M33" s="3">
        <f>'Raw Data'!AZ33</f>
        <v>10.491</v>
      </c>
      <c r="N33" s="3">
        <f>'Raw Data'!BF33</f>
        <v>10.596</v>
      </c>
      <c r="O33" s="3">
        <f>'Raw Data'!BL33</f>
        <v>11.959</v>
      </c>
      <c r="P33" s="3">
        <f>'Raw Data'!BR33</f>
        <v>12.121</v>
      </c>
      <c r="Q33" s="3">
        <f>'Raw Data'!BX33</f>
        <v>11.917999999999999</v>
      </c>
      <c r="R33" s="7">
        <f>'Raw Data'!CD33</f>
        <v>13.497</v>
      </c>
      <c r="S33" s="8">
        <f>'Raw Data'!CJ33</f>
        <v>13.324</v>
      </c>
      <c r="T33" s="8">
        <f>'Raw Data'!CP33</f>
        <v>13.074</v>
      </c>
      <c r="V33" s="9">
        <f t="shared" si="0"/>
        <v>3.0274202556213207E-2</v>
      </c>
      <c r="W33" s="9">
        <f t="shared" si="1"/>
        <v>1.0022176017805749E-3</v>
      </c>
      <c r="X33" s="9">
        <f t="shared" si="2"/>
        <v>9.6622352184262369E-4</v>
      </c>
      <c r="Y33" s="9">
        <f t="shared" si="3"/>
        <v>1.7274890953562837E-2</v>
      </c>
      <c r="Z33" s="9">
        <f t="shared" si="4"/>
        <v>0.14552268379300928</v>
      </c>
      <c r="AA33" s="44"/>
      <c r="AB33" s="9">
        <f t="shared" si="5"/>
        <v>0.33657556388804499</v>
      </c>
      <c r="AC33" s="9">
        <f t="shared" si="6"/>
        <v>8.5474509254952313E-2</v>
      </c>
      <c r="AD33" s="9">
        <f t="shared" si="7"/>
        <v>0.35021200469168978</v>
      </c>
      <c r="AE33" s="9">
        <f t="shared" si="8"/>
        <v>0.41797962853168596</v>
      </c>
      <c r="AF33" s="9">
        <f t="shared" si="9"/>
        <v>0.96910316571302046</v>
      </c>
      <c r="AG33" s="44"/>
      <c r="AH33" s="44"/>
      <c r="AI33" s="44"/>
      <c r="AJ33" s="44"/>
      <c r="AK33" s="44"/>
      <c r="AL33" s="44"/>
      <c r="AM33" s="44"/>
      <c r="AN33" s="44"/>
      <c r="AO33" s="44"/>
      <c r="AP33" s="44"/>
    </row>
    <row r="34" spans="1:42" ht="15.75" customHeight="1" x14ac:dyDescent="0.25">
      <c r="A34" s="2" t="str">
        <f>'Raw Data'!A34</f>
        <v>R</v>
      </c>
      <c r="B34" s="2">
        <f>'Raw Data'!B34</f>
        <v>49</v>
      </c>
      <c r="C34" s="2">
        <f>'Raw Data'!C34</f>
        <v>80</v>
      </c>
      <c r="D34" s="2" t="str">
        <f>'Raw Data'!D34</f>
        <v>ATRSIQVDGKTIKAQIWDTAGLERYRAITSAY</v>
      </c>
      <c r="F34" s="3">
        <f>'Raw Data'!J34</f>
        <v>7.4480000000000004</v>
      </c>
      <c r="G34" s="3">
        <f>'Raw Data'!P34</f>
        <v>6.6079999999999997</v>
      </c>
      <c r="H34" s="3">
        <f>'Raw Data'!V34</f>
        <v>8.0679999999999996</v>
      </c>
      <c r="I34" s="3">
        <f>'Raw Data'!AB34</f>
        <v>8.8460000000000001</v>
      </c>
      <c r="J34" s="3">
        <f>'Raw Data'!AH34</f>
        <v>8.359</v>
      </c>
      <c r="K34" s="3">
        <f>'Raw Data'!AN34</f>
        <v>9.0180000000000007</v>
      </c>
      <c r="L34" s="3">
        <f>'Raw Data'!AT34</f>
        <v>11.028</v>
      </c>
      <c r="M34" s="3">
        <f>'Raw Data'!AZ34</f>
        <v>11.065</v>
      </c>
      <c r="N34" s="3">
        <f>'Raw Data'!BF34</f>
        <v>11.706</v>
      </c>
      <c r="O34" s="3">
        <f>'Raw Data'!BL34</f>
        <v>12.542999999999999</v>
      </c>
      <c r="P34" s="3">
        <f>'Raw Data'!BR34</f>
        <v>12.794</v>
      </c>
      <c r="Q34" s="3">
        <f>'Raw Data'!BX34</f>
        <v>13.246</v>
      </c>
      <c r="R34" s="7">
        <f>'Raw Data'!CD34</f>
        <v>14.077</v>
      </c>
      <c r="S34" s="8">
        <f>'Raw Data'!CJ34</f>
        <v>13.840999999999999</v>
      </c>
      <c r="T34" s="8">
        <f>'Raw Data'!CP34</f>
        <v>13.345000000000001</v>
      </c>
      <c r="V34" s="9">
        <f t="shared" si="0"/>
        <v>1.497369546583443E-2</v>
      </c>
      <c r="W34" s="9">
        <f t="shared" si="1"/>
        <v>2.4847816144532167E-3</v>
      </c>
      <c r="X34" s="9">
        <f t="shared" si="2"/>
        <v>1.6354103083667713E-3</v>
      </c>
      <c r="Y34" s="9">
        <f t="shared" si="3"/>
        <v>3.1668055965497939E-2</v>
      </c>
      <c r="Z34" s="9">
        <f t="shared" si="4"/>
        <v>0.24935059752147498</v>
      </c>
      <c r="AA34" s="44"/>
      <c r="AB34" s="9">
        <f t="shared" si="5"/>
        <v>3.8958310309254535E-2</v>
      </c>
      <c r="AC34" s="9">
        <f t="shared" si="6"/>
        <v>0.13302940916820563</v>
      </c>
      <c r="AD34" s="9">
        <f t="shared" si="7"/>
        <v>0.6955642667667723</v>
      </c>
      <c r="AE34" s="9">
        <f t="shared" si="8"/>
        <v>0.21780285119444517</v>
      </c>
      <c r="AF34" s="9">
        <f t="shared" si="9"/>
        <v>0.95770194140771259</v>
      </c>
      <c r="AG34" s="44"/>
      <c r="AH34" s="44"/>
      <c r="AI34" s="44"/>
      <c r="AJ34" s="44"/>
      <c r="AK34" s="44"/>
      <c r="AL34" s="44"/>
      <c r="AM34" s="44"/>
      <c r="AN34" s="44"/>
      <c r="AO34" s="44"/>
      <c r="AP34" s="44"/>
    </row>
    <row r="35" spans="1:42" ht="15.75" customHeight="1" x14ac:dyDescent="0.25">
      <c r="A35" s="2" t="str">
        <f>'Raw Data'!A35</f>
        <v>R</v>
      </c>
      <c r="B35" s="2">
        <f>'Raw Data'!B35</f>
        <v>49</v>
      </c>
      <c r="C35" s="2">
        <f>'Raw Data'!C35</f>
        <v>88</v>
      </c>
      <c r="D35" s="2" t="str">
        <f>'Raw Data'!D35</f>
        <v>ATRSIQVDGKTIKAQIWDTAGLERYRAITSAYYRGAVGAL</v>
      </c>
      <c r="F35" s="3">
        <f>'Raw Data'!J35</f>
        <v>8.9179999999999993</v>
      </c>
      <c r="G35" s="3">
        <f>'Raw Data'!P35</f>
        <v>7.82</v>
      </c>
      <c r="H35" s="3">
        <f>'Raw Data'!V35</f>
        <v>9.2650000000000006</v>
      </c>
      <c r="I35" s="3">
        <f>'Raw Data'!AB35</f>
        <v>10.114000000000001</v>
      </c>
      <c r="J35" s="3">
        <f>'Raw Data'!AH35</f>
        <v>9.6489999999999991</v>
      </c>
      <c r="K35" s="3">
        <f>'Raw Data'!AN35</f>
        <v>10.487</v>
      </c>
      <c r="L35" s="3">
        <f>'Raw Data'!AT35</f>
        <v>13.451000000000001</v>
      </c>
      <c r="M35" s="3">
        <f>'Raw Data'!AZ35</f>
        <v>13.488</v>
      </c>
      <c r="N35" s="3">
        <f>'Raw Data'!BF35</f>
        <v>13.728999999999999</v>
      </c>
      <c r="O35" s="3">
        <f>'Raw Data'!BL35</f>
        <v>15.78</v>
      </c>
      <c r="P35" s="3">
        <f>'Raw Data'!BR35</f>
        <v>15.853999999999999</v>
      </c>
      <c r="Q35" s="3">
        <f>'Raw Data'!BX35</f>
        <v>15.526</v>
      </c>
      <c r="R35" s="7">
        <f>'Raw Data'!CD35</f>
        <v>17.503</v>
      </c>
      <c r="S35" s="8">
        <f>'Raw Data'!CJ35</f>
        <v>17.277000000000001</v>
      </c>
      <c r="T35" s="8">
        <f>'Raw Data'!CP35</f>
        <v>16.824999999999999</v>
      </c>
      <c r="V35" s="9">
        <f t="shared" si="0"/>
        <v>1.6645749019134546E-2</v>
      </c>
      <c r="W35" s="9">
        <f t="shared" si="1"/>
        <v>4.4497181550409541E-4</v>
      </c>
      <c r="X35" s="9">
        <f t="shared" si="2"/>
        <v>1.1182331582023324E-5</v>
      </c>
      <c r="Y35" s="9">
        <f t="shared" si="3"/>
        <v>6.3049115420846312E-4</v>
      </c>
      <c r="Z35" s="9">
        <f t="shared" si="4"/>
        <v>0.34580085514695719</v>
      </c>
      <c r="AA35" s="44"/>
      <c r="AB35" s="9">
        <f t="shared" si="5"/>
        <v>8.0221844671897642E-3</v>
      </c>
      <c r="AC35" s="9">
        <f t="shared" si="6"/>
        <v>3.7897877945740246E-2</v>
      </c>
      <c r="AD35" s="9">
        <f t="shared" si="7"/>
        <v>7.0113535526923837E-3</v>
      </c>
      <c r="AE35" s="9">
        <f t="shared" si="8"/>
        <v>8.3417364778283251E-2</v>
      </c>
      <c r="AF35" s="9">
        <f t="shared" si="9"/>
        <v>0.66085451932563344</v>
      </c>
      <c r="AG35" s="44"/>
      <c r="AH35" s="44"/>
      <c r="AI35" s="44"/>
      <c r="AJ35" s="44"/>
      <c r="AK35" s="44"/>
      <c r="AL35" s="44"/>
      <c r="AM35" s="44"/>
      <c r="AN35" s="44"/>
      <c r="AO35" s="44"/>
      <c r="AP35" s="44"/>
    </row>
    <row r="36" spans="1:42" ht="15.75" customHeight="1" x14ac:dyDescent="0.25">
      <c r="A36" s="2" t="str">
        <f>'Raw Data'!A36</f>
        <v>R</v>
      </c>
      <c r="B36" s="2">
        <f>'Raw Data'!B36</f>
        <v>71</v>
      </c>
      <c r="C36" s="2">
        <f>'Raw Data'!C36</f>
        <v>79</v>
      </c>
      <c r="D36" s="2" t="str">
        <f>'Raw Data'!D36</f>
        <v>ERYRAITSA</v>
      </c>
      <c r="F36" s="3">
        <f>'Raw Data'!J36</f>
        <v>4.6840000000000002</v>
      </c>
      <c r="G36" s="3">
        <f>'Raw Data'!P36</f>
        <v>3.968</v>
      </c>
      <c r="H36" s="3">
        <f>'Raw Data'!V36</f>
        <v>4.7809999999999997</v>
      </c>
      <c r="I36" s="3">
        <f>'Raw Data'!AB36</f>
        <v>5.0999999999999996</v>
      </c>
      <c r="J36" s="3">
        <f>'Raw Data'!AH36</f>
        <v>4.6669999999999998</v>
      </c>
      <c r="K36" s="3">
        <f>'Raw Data'!AN36</f>
        <v>4.9240000000000004</v>
      </c>
      <c r="L36" s="3">
        <f>'Raw Data'!AT36</f>
        <v>5.101</v>
      </c>
      <c r="M36" s="3">
        <f>'Raw Data'!AZ36</f>
        <v>5.133</v>
      </c>
      <c r="N36" s="3">
        <f>'Raw Data'!BF36</f>
        <v>5.1550000000000002</v>
      </c>
      <c r="O36" s="3">
        <f>'Raw Data'!BL36</f>
        <v>5.1159999999999997</v>
      </c>
      <c r="P36" s="3">
        <f>'Raw Data'!BR36</f>
        <v>5.2450000000000001</v>
      </c>
      <c r="Q36" s="3">
        <f>'Raw Data'!BX36</f>
        <v>5.1580000000000004</v>
      </c>
      <c r="R36" s="7">
        <f>'Raw Data'!CD36</f>
        <v>5.2859999999999996</v>
      </c>
      <c r="S36" s="8">
        <f>'Raw Data'!CJ36</f>
        <v>5.1859999999999999</v>
      </c>
      <c r="T36" s="8">
        <f>'Raw Data'!CP36</f>
        <v>5.0170000000000003</v>
      </c>
      <c r="V36" s="9">
        <f t="shared" si="0"/>
        <v>1.4794983636226239E-2</v>
      </c>
      <c r="W36" s="9">
        <f t="shared" si="1"/>
        <v>3.6154386459848577E-4</v>
      </c>
      <c r="X36" s="9">
        <f t="shared" si="2"/>
        <v>1.9274682313301659E-3</v>
      </c>
      <c r="Y36" s="9">
        <f t="shared" si="3"/>
        <v>2.5389833238515746E-2</v>
      </c>
      <c r="Z36" s="9">
        <f t="shared" si="4"/>
        <v>0.72491887649147957</v>
      </c>
      <c r="AA36" s="44"/>
      <c r="AB36" s="9">
        <f t="shared" si="5"/>
        <v>5.4564752758651497E-2</v>
      </c>
      <c r="AC36" s="9">
        <f t="shared" si="6"/>
        <v>9.9749318943070847E-2</v>
      </c>
      <c r="AD36" s="9">
        <f t="shared" si="7"/>
        <v>7.5359223285605584E-2</v>
      </c>
      <c r="AE36" s="9">
        <f t="shared" si="8"/>
        <v>4.9356970589098131E-2</v>
      </c>
      <c r="AF36" s="9">
        <f t="shared" si="9"/>
        <v>0.70773936570318796</v>
      </c>
      <c r="AG36" s="44"/>
      <c r="AH36" s="44"/>
      <c r="AI36" s="44"/>
      <c r="AJ36" s="44"/>
      <c r="AK36" s="44"/>
      <c r="AL36" s="44"/>
      <c r="AM36" s="44"/>
      <c r="AN36" s="44"/>
      <c r="AO36" s="44"/>
      <c r="AP36" s="44"/>
    </row>
    <row r="37" spans="1:42" ht="15.75" customHeight="1" x14ac:dyDescent="0.25">
      <c r="A37" s="2" t="str">
        <f>'Raw Data'!A37</f>
        <v>R</v>
      </c>
      <c r="B37" s="2">
        <f>'Raw Data'!B37</f>
        <v>71</v>
      </c>
      <c r="C37" s="2">
        <f>'Raw Data'!C37</f>
        <v>80</v>
      </c>
      <c r="D37" s="2" t="str">
        <f>'Raw Data'!D37</f>
        <v>ERYRAITSAY</v>
      </c>
      <c r="F37" s="3">
        <f>'Raw Data'!J37</f>
        <v>4.4690000000000003</v>
      </c>
      <c r="G37" s="3">
        <f>'Raw Data'!P37</f>
        <v>4.0810000000000004</v>
      </c>
      <c r="H37" s="3">
        <f>'Raw Data'!V37</f>
        <v>4.9080000000000004</v>
      </c>
      <c r="I37" s="3">
        <f>'Raw Data'!AB37</f>
        <v>5.4539999999999997</v>
      </c>
      <c r="J37" s="3">
        <f>'Raw Data'!AH37</f>
        <v>5.0620000000000003</v>
      </c>
      <c r="K37" s="3">
        <f>'Raw Data'!AN37</f>
        <v>4.827</v>
      </c>
      <c r="L37" s="3">
        <f>'Raw Data'!AT37</f>
        <v>5.8310000000000004</v>
      </c>
      <c r="M37" s="3">
        <f>'Raw Data'!AZ37</f>
        <v>5.7889999999999997</v>
      </c>
      <c r="N37" s="3">
        <f>'Raw Data'!BF37</f>
        <v>5.9640000000000004</v>
      </c>
      <c r="O37" s="3">
        <f>'Raw Data'!BL37</f>
        <v>5.85</v>
      </c>
      <c r="P37" s="3">
        <f>'Raw Data'!BR37</f>
        <v>5.9589999999999996</v>
      </c>
      <c r="Q37" s="3">
        <f>'Raw Data'!BX37</f>
        <v>5.8760000000000003</v>
      </c>
      <c r="R37" s="7">
        <f>'Raw Data'!CD37</f>
        <v>6.0869999999999997</v>
      </c>
      <c r="S37" s="8">
        <f>'Raw Data'!CJ37</f>
        <v>5.907</v>
      </c>
      <c r="T37" s="8">
        <f>'Raw Data'!CP37</f>
        <v>5.8289999999999997</v>
      </c>
      <c r="V37" s="9">
        <f t="shared" si="0"/>
        <v>1.4803489770531085E-2</v>
      </c>
      <c r="W37" s="9">
        <f t="shared" si="1"/>
        <v>1.1949661593467636E-3</v>
      </c>
      <c r="X37" s="9">
        <f t="shared" si="2"/>
        <v>4.4418326745047869E-5</v>
      </c>
      <c r="Y37" s="9">
        <f t="shared" si="3"/>
        <v>6.0712179207126913E-3</v>
      </c>
      <c r="Z37" s="9">
        <f t="shared" si="4"/>
        <v>0.72273372141127323</v>
      </c>
      <c r="AA37" s="44"/>
      <c r="AB37" s="9">
        <f t="shared" si="5"/>
        <v>2.0958656856449598E-2</v>
      </c>
      <c r="AC37" s="9">
        <f t="shared" si="6"/>
        <v>9.4666637632042167E-2</v>
      </c>
      <c r="AD37" s="9">
        <f t="shared" si="7"/>
        <v>8.1028149170335476E-2</v>
      </c>
      <c r="AE37" s="9">
        <f t="shared" si="8"/>
        <v>3.515097138406257E-2</v>
      </c>
      <c r="AF37" s="9">
        <f t="shared" si="9"/>
        <v>0.32446913648128345</v>
      </c>
      <c r="AG37" s="44"/>
      <c r="AH37" s="44"/>
      <c r="AI37" s="44"/>
      <c r="AJ37" s="44"/>
      <c r="AK37" s="44"/>
      <c r="AL37" s="44"/>
      <c r="AM37" s="44"/>
      <c r="AN37" s="44"/>
      <c r="AO37" s="44"/>
      <c r="AP37" s="44"/>
    </row>
    <row r="38" spans="1:42" ht="15.75" customHeight="1" x14ac:dyDescent="0.25">
      <c r="A38" s="2" t="str">
        <f>'Raw Data'!A38</f>
        <v>R</v>
      </c>
      <c r="B38" s="2">
        <f>'Raw Data'!B38</f>
        <v>80</v>
      </c>
      <c r="C38" s="2">
        <f>'Raw Data'!C38</f>
        <v>88</v>
      </c>
      <c r="D38" s="2" t="str">
        <f>'Raw Data'!D38</f>
        <v>YYRGAVGAL</v>
      </c>
      <c r="F38" s="3">
        <f>'Raw Data'!J38</f>
        <v>0.85299999999999998</v>
      </c>
      <c r="G38" s="3">
        <f>'Raw Data'!P38</f>
        <v>0.82199999999999995</v>
      </c>
      <c r="H38" s="3">
        <f>'Raw Data'!V38</f>
        <v>0.93300000000000005</v>
      </c>
      <c r="I38" s="3">
        <f>'Raw Data'!AB38</f>
        <v>0.96499999999999997</v>
      </c>
      <c r="J38" s="3">
        <f>'Raw Data'!AH38</f>
        <v>0.98199999999999998</v>
      </c>
      <c r="K38" s="3">
        <f>'Raw Data'!AN38</f>
        <v>1.0289999999999999</v>
      </c>
      <c r="L38" s="3">
        <f>'Raw Data'!AT38</f>
        <v>1.4139999999999999</v>
      </c>
      <c r="M38" s="3">
        <f>'Raw Data'!AZ38</f>
        <v>1.423</v>
      </c>
      <c r="N38" s="3">
        <f>'Raw Data'!BF38</f>
        <v>1.4510000000000001</v>
      </c>
      <c r="O38" s="3">
        <f>'Raw Data'!BL38</f>
        <v>1.794</v>
      </c>
      <c r="P38" s="3">
        <f>'Raw Data'!BR38</f>
        <v>1.831</v>
      </c>
      <c r="Q38" s="3">
        <f>'Raw Data'!BX38</f>
        <v>1.7749999999999999</v>
      </c>
      <c r="R38" s="7">
        <f>'Raw Data'!CD38</f>
        <v>2.0819999999999999</v>
      </c>
      <c r="S38" s="8">
        <f>'Raw Data'!CJ38</f>
        <v>2.0430000000000001</v>
      </c>
      <c r="T38" s="8">
        <f>'Raw Data'!CP38</f>
        <v>2.0070000000000001</v>
      </c>
      <c r="V38" s="9">
        <f t="shared" si="0"/>
        <v>0.71698762454443554</v>
      </c>
      <c r="W38" s="9">
        <f t="shared" si="1"/>
        <v>0.15434509600580268</v>
      </c>
      <c r="X38" s="9">
        <f t="shared" si="2"/>
        <v>7.9452763119635338E-4</v>
      </c>
      <c r="Y38" s="9">
        <f t="shared" si="3"/>
        <v>8.1525305602022833E-4</v>
      </c>
      <c r="Z38" s="9">
        <f t="shared" si="4"/>
        <v>0.16189671806364075</v>
      </c>
      <c r="AA38" s="44"/>
      <c r="AB38" s="9">
        <f t="shared" si="5"/>
        <v>0.20908858731968588</v>
      </c>
      <c r="AC38" s="9">
        <f t="shared" si="6"/>
        <v>0.62227904366624098</v>
      </c>
      <c r="AD38" s="9">
        <f t="shared" si="7"/>
        <v>0.152935416704887</v>
      </c>
      <c r="AE38" s="9">
        <f t="shared" si="8"/>
        <v>0.31575667264366802</v>
      </c>
      <c r="AF38" s="9">
        <f t="shared" si="9"/>
        <v>0.69071745695581921</v>
      </c>
      <c r="AG38" s="44"/>
      <c r="AH38" s="44"/>
      <c r="AI38" s="44"/>
      <c r="AJ38" s="44"/>
      <c r="AK38" s="44"/>
      <c r="AL38" s="44"/>
      <c r="AM38" s="44"/>
      <c r="AN38" s="44"/>
      <c r="AO38" s="44"/>
      <c r="AP38" s="44"/>
    </row>
    <row r="39" spans="1:42" ht="15.75" customHeight="1" x14ac:dyDescent="0.25">
      <c r="A39" s="2" t="str">
        <f>'Raw Data'!A39</f>
        <v>R</v>
      </c>
      <c r="B39" s="2">
        <f>'Raw Data'!B39</f>
        <v>80</v>
      </c>
      <c r="C39" s="2">
        <f>'Raw Data'!C39</f>
        <v>89</v>
      </c>
      <c r="D39" s="2" t="str">
        <f>'Raw Data'!D39</f>
        <v>YYRGAVGALL</v>
      </c>
      <c r="F39" s="3">
        <f>'Raw Data'!J39</f>
        <v>0.79700000000000004</v>
      </c>
      <c r="G39" s="3">
        <f>'Raw Data'!P39</f>
        <v>0.77800000000000002</v>
      </c>
      <c r="H39" s="3">
        <f>'Raw Data'!V39</f>
        <v>0.89300000000000002</v>
      </c>
      <c r="I39" s="3">
        <f>'Raw Data'!AB39</f>
        <v>0.89900000000000002</v>
      </c>
      <c r="J39" s="3">
        <f>'Raw Data'!AH39</f>
        <v>0.92700000000000005</v>
      </c>
      <c r="K39" s="3">
        <f>'Raw Data'!AN39</f>
        <v>1.012</v>
      </c>
      <c r="L39" s="3">
        <f>'Raw Data'!AT39</f>
        <v>1.325</v>
      </c>
      <c r="M39" s="3">
        <f>'Raw Data'!AZ39</f>
        <v>1.3660000000000001</v>
      </c>
      <c r="N39" s="3">
        <f>'Raw Data'!BF39</f>
        <v>1.3819999999999999</v>
      </c>
      <c r="O39" s="3">
        <f>'Raw Data'!BL39</f>
        <v>1.7070000000000001</v>
      </c>
      <c r="P39" s="3">
        <f>'Raw Data'!BR39</f>
        <v>1.7230000000000001</v>
      </c>
      <c r="Q39" s="3">
        <f>'Raw Data'!BX39</f>
        <v>1.7030000000000001</v>
      </c>
      <c r="R39" s="7">
        <f>'Raw Data'!CD39</f>
        <v>1.9870000000000001</v>
      </c>
      <c r="S39" s="8">
        <f>'Raw Data'!CJ39</f>
        <v>1.93</v>
      </c>
      <c r="T39" s="8">
        <f>'Raw Data'!CP39</f>
        <v>1.873</v>
      </c>
      <c r="V39" s="9">
        <f t="shared" si="0"/>
        <v>0.72939992765923845</v>
      </c>
      <c r="W39" s="9">
        <f t="shared" si="1"/>
        <v>5.90620711625695E-2</v>
      </c>
      <c r="X39" s="9">
        <f t="shared" si="2"/>
        <v>1.4456237220643569E-3</v>
      </c>
      <c r="Y39" s="9">
        <f t="shared" si="3"/>
        <v>1.8112585504328074E-5</v>
      </c>
      <c r="Z39" s="9">
        <f t="shared" si="4"/>
        <v>0.13835444022701263</v>
      </c>
      <c r="AA39" s="44"/>
      <c r="AB39" s="9">
        <f t="shared" si="5"/>
        <v>0.19921650037857078</v>
      </c>
      <c r="AC39" s="9">
        <f t="shared" si="6"/>
        <v>0.4283288763312581</v>
      </c>
      <c r="AD39" s="9">
        <f t="shared" si="7"/>
        <v>0.32167399059487928</v>
      </c>
      <c r="AE39" s="9">
        <f t="shared" si="8"/>
        <v>0.23684904992024172</v>
      </c>
      <c r="AF39" s="9">
        <f t="shared" si="9"/>
        <v>0.59939344095073921</v>
      </c>
      <c r="AG39" s="44"/>
      <c r="AH39" s="44"/>
      <c r="AI39" s="44"/>
      <c r="AJ39" s="44"/>
      <c r="AK39" s="44"/>
      <c r="AL39" s="44"/>
      <c r="AM39" s="44"/>
      <c r="AN39" s="44"/>
      <c r="AO39" s="44"/>
      <c r="AP39" s="44"/>
    </row>
    <row r="40" spans="1:42" ht="15.75" customHeight="1" x14ac:dyDescent="0.25">
      <c r="A40" s="2" t="str">
        <f>'Raw Data'!A40</f>
        <v>R</v>
      </c>
      <c r="B40" s="2">
        <f>'Raw Data'!B40</f>
        <v>80</v>
      </c>
      <c r="C40" s="2">
        <f>'Raw Data'!C40</f>
        <v>89</v>
      </c>
      <c r="D40" s="2" t="str">
        <f>'Raw Data'!D40</f>
        <v>YYRGAVGALL</v>
      </c>
      <c r="F40" s="3">
        <f>'Raw Data'!J40</f>
        <v>0.80600000000000005</v>
      </c>
      <c r="G40" s="3">
        <f>'Raw Data'!P40</f>
        <v>0.79400000000000004</v>
      </c>
      <c r="H40" s="3">
        <f>'Raw Data'!V40</f>
        <v>0.89200000000000002</v>
      </c>
      <c r="I40" s="3">
        <f>'Raw Data'!AB40</f>
        <v>0.89300000000000002</v>
      </c>
      <c r="J40" s="3">
        <f>'Raw Data'!AH40</f>
        <v>0.93</v>
      </c>
      <c r="K40" s="3">
        <f>'Raw Data'!AN40</f>
        <v>1.018</v>
      </c>
      <c r="L40" s="3">
        <f>'Raw Data'!AT40</f>
        <v>1.3149999999999999</v>
      </c>
      <c r="M40" s="3">
        <f>'Raw Data'!AZ40</f>
        <v>1.361</v>
      </c>
      <c r="N40" s="3">
        <f>'Raw Data'!BF40</f>
        <v>1.413</v>
      </c>
      <c r="O40" s="3">
        <f>'Raw Data'!BL40</f>
        <v>1.704</v>
      </c>
      <c r="P40" s="3">
        <f>'Raw Data'!BR40</f>
        <v>1.742</v>
      </c>
      <c r="Q40" s="3">
        <f>'Raw Data'!BX40</f>
        <v>1.7110000000000001</v>
      </c>
      <c r="R40" s="7">
        <f>'Raw Data'!CD40</f>
        <v>1.994</v>
      </c>
      <c r="S40" s="8">
        <f>'Raw Data'!CJ40</f>
        <v>1.9390000000000001</v>
      </c>
      <c r="T40" s="8">
        <f>'Raw Data'!CP40</f>
        <v>1.865</v>
      </c>
      <c r="V40" s="9">
        <f t="shared" si="0"/>
        <v>0.43487503500722413</v>
      </c>
      <c r="W40" s="9">
        <f t="shared" si="1"/>
        <v>5.7803920861938106E-2</v>
      </c>
      <c r="X40" s="9">
        <f t="shared" si="2"/>
        <v>1.4763444589588927E-3</v>
      </c>
      <c r="Y40" s="9">
        <f t="shared" si="3"/>
        <v>3.8344955153117702E-5</v>
      </c>
      <c r="Z40" s="9">
        <f t="shared" si="4"/>
        <v>3.2207784795794836E-2</v>
      </c>
      <c r="AA40" s="44"/>
      <c r="AB40" s="9">
        <f t="shared" si="5"/>
        <v>0.65217782730741269</v>
      </c>
      <c r="AC40" s="9">
        <f t="shared" si="6"/>
        <v>0.74487413820854309</v>
      </c>
      <c r="AD40" s="9">
        <f t="shared" si="7"/>
        <v>5.680195731116567E-2</v>
      </c>
      <c r="AE40" s="9">
        <f t="shared" si="8"/>
        <v>0.12650466549461042</v>
      </c>
      <c r="AF40" s="9">
        <f t="shared" si="9"/>
        <v>0.38756294986800455</v>
      </c>
      <c r="AG40" s="44"/>
      <c r="AH40" s="44"/>
      <c r="AI40" s="44"/>
      <c r="AJ40" s="44"/>
      <c r="AK40" s="44"/>
      <c r="AL40" s="44"/>
      <c r="AM40" s="44"/>
      <c r="AN40" s="44"/>
      <c r="AO40" s="44"/>
      <c r="AP40" s="44"/>
    </row>
    <row r="41" spans="1:42" ht="15.75" customHeight="1" x14ac:dyDescent="0.25">
      <c r="A41" s="2" t="str">
        <f>'Raw Data'!A41</f>
        <v>R</v>
      </c>
      <c r="B41" s="2">
        <f>'Raw Data'!B41</f>
        <v>80</v>
      </c>
      <c r="C41" s="2">
        <f>'Raw Data'!C41</f>
        <v>90</v>
      </c>
      <c r="D41" s="2" t="str">
        <f>'Raw Data'!D41</f>
        <v>YYRGAVGALLV</v>
      </c>
      <c r="F41" s="3">
        <f>'Raw Data'!J41</f>
        <v>0.81100000000000005</v>
      </c>
      <c r="G41" s="3">
        <f>'Raw Data'!P41</f>
        <v>0.82899999999999996</v>
      </c>
      <c r="H41" s="3">
        <f>'Raw Data'!V41</f>
        <v>0.90600000000000003</v>
      </c>
      <c r="I41" s="3">
        <f>'Raw Data'!AB41</f>
        <v>0.90500000000000003</v>
      </c>
      <c r="J41" s="3">
        <f>'Raw Data'!AH41</f>
        <v>0.95699999999999996</v>
      </c>
      <c r="K41" s="3">
        <f>'Raw Data'!AN41</f>
        <v>1.0229999999999999</v>
      </c>
      <c r="L41" s="3">
        <f>'Raw Data'!AT41</f>
        <v>1.353</v>
      </c>
      <c r="M41" s="3">
        <f>'Raw Data'!AZ41</f>
        <v>1.4019999999999999</v>
      </c>
      <c r="N41" s="3">
        <f>'Raw Data'!BF41</f>
        <v>1.419</v>
      </c>
      <c r="O41" s="3">
        <f>'Raw Data'!BL41</f>
        <v>1.7470000000000001</v>
      </c>
      <c r="P41" s="3">
        <f>'Raw Data'!BR41</f>
        <v>1.7529999999999999</v>
      </c>
      <c r="Q41" s="3">
        <f>'Raw Data'!BX41</f>
        <v>1.746</v>
      </c>
      <c r="R41" s="7">
        <f>'Raw Data'!CD41</f>
        <v>2.0350000000000001</v>
      </c>
      <c r="S41" s="8">
        <f>'Raw Data'!CJ41</f>
        <v>1.9770000000000001</v>
      </c>
      <c r="T41" s="8">
        <f>'Raw Data'!CP41</f>
        <v>1.931</v>
      </c>
      <c r="V41" s="9">
        <f t="shared" si="0"/>
        <v>0.17674681041402557</v>
      </c>
      <c r="W41" s="9">
        <f t="shared" si="1"/>
        <v>2.4233020510958984E-2</v>
      </c>
      <c r="X41" s="9">
        <f t="shared" si="2"/>
        <v>1.541411685967515E-4</v>
      </c>
      <c r="Y41" s="9">
        <f t="shared" si="3"/>
        <v>8.6036160135098737E-4</v>
      </c>
      <c r="Z41" s="9">
        <f t="shared" si="4"/>
        <v>1.4139201448268151E-2</v>
      </c>
      <c r="AA41" s="44"/>
      <c r="AB41" s="9">
        <f t="shared" si="5"/>
        <v>0.637132543250438</v>
      </c>
      <c r="AC41" s="9">
        <f t="shared" si="6"/>
        <v>0.45900508773654214</v>
      </c>
      <c r="AD41" s="9">
        <f t="shared" si="7"/>
        <v>0.13219257857369171</v>
      </c>
      <c r="AE41" s="9">
        <f t="shared" si="8"/>
        <v>1.1708714291370936E-2</v>
      </c>
      <c r="AF41" s="9">
        <f t="shared" si="9"/>
        <v>0.34298442624935616</v>
      </c>
      <c r="AG41" s="44"/>
      <c r="AH41" s="44"/>
      <c r="AI41" s="44"/>
      <c r="AJ41" s="44"/>
      <c r="AK41" s="44"/>
      <c r="AL41" s="44"/>
      <c r="AM41" s="44"/>
      <c r="AN41" s="44"/>
      <c r="AO41" s="44"/>
      <c r="AP41" s="44"/>
    </row>
    <row r="42" spans="1:42" ht="15.75" customHeight="1" x14ac:dyDescent="0.25">
      <c r="A42" s="2" t="str">
        <f>'Raw Data'!A42</f>
        <v>R</v>
      </c>
      <c r="B42" s="2">
        <f>'Raw Data'!B42</f>
        <v>89</v>
      </c>
      <c r="C42" s="2">
        <f>'Raw Data'!C42</f>
        <v>100</v>
      </c>
      <c r="D42" s="2" t="str">
        <f>'Raw Data'!D42</f>
        <v>LVYDIAKHLTYE</v>
      </c>
      <c r="F42" s="3">
        <f>'Raw Data'!J42</f>
        <v>0.77400000000000002</v>
      </c>
      <c r="G42" s="3">
        <f>'Raw Data'!P42</f>
        <v>0.752</v>
      </c>
      <c r="H42" s="3">
        <f>'Raw Data'!V42</f>
        <v>0.84299999999999997</v>
      </c>
      <c r="I42" s="3">
        <f>'Raw Data'!AB42</f>
        <v>0.86599999999999999</v>
      </c>
      <c r="J42" s="3">
        <f>'Raw Data'!AH42</f>
        <v>0.876</v>
      </c>
      <c r="K42" s="3">
        <f>'Raw Data'!AN42</f>
        <v>0.89400000000000002</v>
      </c>
      <c r="L42" s="3">
        <f>'Raw Data'!AT42</f>
        <v>1.159</v>
      </c>
      <c r="M42" s="3">
        <f>'Raw Data'!AZ42</f>
        <v>1.1890000000000001</v>
      </c>
      <c r="N42" s="3">
        <f>'Raw Data'!BF42</f>
        <v>1.177</v>
      </c>
      <c r="O42" s="3">
        <f>'Raw Data'!BL42</f>
        <v>2.7890000000000001</v>
      </c>
      <c r="P42" s="3">
        <f>'Raw Data'!BR42</f>
        <v>2.8919999999999999</v>
      </c>
      <c r="Q42" s="3">
        <f>'Raw Data'!BX42</f>
        <v>2.871</v>
      </c>
      <c r="R42" s="7">
        <f>'Raw Data'!CD42</f>
        <v>3.1560000000000001</v>
      </c>
      <c r="S42" s="8">
        <f>'Raw Data'!CJ42</f>
        <v>3.145</v>
      </c>
      <c r="T42" s="8">
        <f>'Raw Data'!CP42</f>
        <v>3.0659999999999998</v>
      </c>
      <c r="V42" s="9">
        <f t="shared" si="0"/>
        <v>0.31316571835278978</v>
      </c>
      <c r="W42" s="9">
        <f t="shared" si="1"/>
        <v>8.4266075682534886E-2</v>
      </c>
      <c r="X42" s="9">
        <f t="shared" si="2"/>
        <v>0.77377455476577905</v>
      </c>
      <c r="Y42" s="9">
        <f t="shared" si="3"/>
        <v>2.157593890802655E-4</v>
      </c>
      <c r="Z42" s="9">
        <f t="shared" si="4"/>
        <v>0.59885890244896001</v>
      </c>
      <c r="AA42" s="44"/>
      <c r="AB42" s="9">
        <f t="shared" si="5"/>
        <v>0.16014466981085718</v>
      </c>
      <c r="AC42" s="9">
        <f t="shared" si="6"/>
        <v>0.62351374104786139</v>
      </c>
      <c r="AD42" s="9">
        <f t="shared" si="7"/>
        <v>0.17132845112660444</v>
      </c>
      <c r="AE42" s="9">
        <f t="shared" si="8"/>
        <v>0.12679704561220331</v>
      </c>
      <c r="AF42" s="9">
        <f t="shared" si="9"/>
        <v>0.93373980793463252</v>
      </c>
      <c r="AG42" s="44"/>
      <c r="AH42" s="44"/>
      <c r="AI42" s="44"/>
      <c r="AJ42" s="44"/>
      <c r="AK42" s="44"/>
      <c r="AL42" s="44"/>
      <c r="AM42" s="44"/>
      <c r="AN42" s="44"/>
      <c r="AO42" s="44"/>
      <c r="AP42" s="44"/>
    </row>
    <row r="43" spans="1:42" ht="15.75" customHeight="1" x14ac:dyDescent="0.25">
      <c r="A43" s="2" t="str">
        <f>'Raw Data'!A43</f>
        <v>R</v>
      </c>
      <c r="B43" s="2">
        <f>'Raw Data'!B43</f>
        <v>89</v>
      </c>
      <c r="C43" s="2">
        <f>'Raw Data'!C43</f>
        <v>100</v>
      </c>
      <c r="D43" s="2" t="str">
        <f>'Raw Data'!D43</f>
        <v>LVYDIAKHLTYE</v>
      </c>
      <c r="F43" s="3">
        <f>'Raw Data'!J43</f>
        <v>0.78700000000000003</v>
      </c>
      <c r="G43" s="3">
        <f>'Raw Data'!P43</f>
        <v>0.72199999999999998</v>
      </c>
      <c r="H43" s="3">
        <f>'Raw Data'!V43</f>
        <v>0.84799999999999998</v>
      </c>
      <c r="I43" s="3">
        <f>'Raw Data'!AB43</f>
        <v>0.85599999999999998</v>
      </c>
      <c r="J43" s="3">
        <f>'Raw Data'!AH43</f>
        <v>0.79900000000000004</v>
      </c>
      <c r="K43" s="3">
        <f>'Raw Data'!AN43</f>
        <v>0.875</v>
      </c>
      <c r="L43" s="3">
        <f>'Raw Data'!AT43</f>
        <v>1.1779999999999999</v>
      </c>
      <c r="M43" s="3">
        <f>'Raw Data'!AZ43</f>
        <v>1.22</v>
      </c>
      <c r="N43" s="3">
        <f>'Raw Data'!BF43</f>
        <v>1.1679999999999999</v>
      </c>
      <c r="O43" s="3">
        <f>'Raw Data'!BL43</f>
        <v>2.798</v>
      </c>
      <c r="P43" s="3">
        <f>'Raw Data'!BR43</f>
        <v>2.859</v>
      </c>
      <c r="Q43" s="3">
        <f>'Raw Data'!BX43</f>
        <v>2.8220000000000001</v>
      </c>
      <c r="R43" s="7">
        <f>'Raw Data'!CD43</f>
        <v>3.141</v>
      </c>
      <c r="S43" s="8">
        <f>'Raw Data'!CJ43</f>
        <v>3.133</v>
      </c>
      <c r="T43" s="8">
        <f>'Raw Data'!CP43</f>
        <v>3.077</v>
      </c>
      <c r="V43" s="9">
        <f t="shared" si="0"/>
        <v>0.83497304927904681</v>
      </c>
      <c r="W43" s="9">
        <f t="shared" si="1"/>
        <v>0.22465981640959676</v>
      </c>
      <c r="X43" s="9">
        <f t="shared" si="2"/>
        <v>5.9592325657591852E-3</v>
      </c>
      <c r="Y43" s="9">
        <f t="shared" si="3"/>
        <v>4.3513177555986808E-5</v>
      </c>
      <c r="Z43" s="9">
        <f t="shared" si="4"/>
        <v>0.52973225766968246</v>
      </c>
      <c r="AA43" s="44"/>
      <c r="AB43" s="9">
        <f t="shared" si="5"/>
        <v>0.24717576268982511</v>
      </c>
      <c r="AC43" s="9">
        <f t="shared" si="6"/>
        <v>0.9821481795917939</v>
      </c>
      <c r="AD43" s="9">
        <f t="shared" si="7"/>
        <v>0.36270720383442784</v>
      </c>
      <c r="AE43" s="9">
        <f t="shared" si="8"/>
        <v>0.11506732350339198</v>
      </c>
      <c r="AF43" s="9">
        <f t="shared" si="9"/>
        <v>0.83110747523911521</v>
      </c>
      <c r="AG43" s="44"/>
      <c r="AH43" s="44"/>
      <c r="AI43" s="44"/>
      <c r="AJ43" s="44"/>
      <c r="AK43" s="44"/>
      <c r="AL43" s="44"/>
      <c r="AM43" s="44"/>
      <c r="AN43" s="44"/>
      <c r="AO43" s="44"/>
      <c r="AP43" s="44"/>
    </row>
    <row r="44" spans="1:42" ht="15.75" customHeight="1" x14ac:dyDescent="0.25">
      <c r="A44" s="2" t="str">
        <f>'Raw Data'!A44</f>
        <v>R</v>
      </c>
      <c r="B44" s="2">
        <f>'Raw Data'!B44</f>
        <v>89</v>
      </c>
      <c r="C44" s="2">
        <f>'Raw Data'!C44</f>
        <v>101</v>
      </c>
      <c r="D44" s="2" t="str">
        <f>'Raw Data'!D44</f>
        <v>LVYDIAKHLTYEN</v>
      </c>
      <c r="F44" s="3">
        <f>'Raw Data'!J44</f>
        <v>0.84599999999999997</v>
      </c>
      <c r="G44" s="3">
        <f>'Raw Data'!P44</f>
        <v>0.74399999999999999</v>
      </c>
      <c r="H44" s="3">
        <f>'Raw Data'!V44</f>
        <v>0.94</v>
      </c>
      <c r="I44" s="3">
        <f>'Raw Data'!AB44</f>
        <v>0.88300000000000001</v>
      </c>
      <c r="J44" s="3">
        <f>'Raw Data'!AH44</f>
        <v>0.86199999999999999</v>
      </c>
      <c r="K44" s="3">
        <f>'Raw Data'!AN44</f>
        <v>0.88</v>
      </c>
      <c r="L44" s="3">
        <f>'Raw Data'!AT44</f>
        <v>1.2070000000000001</v>
      </c>
      <c r="M44" s="3">
        <f>'Raw Data'!AZ44</f>
        <v>1.3080000000000001</v>
      </c>
      <c r="N44" s="3">
        <f>'Raw Data'!BF44</f>
        <v>1.2250000000000001</v>
      </c>
      <c r="O44" s="3">
        <f>'Raw Data'!BL44</f>
        <v>3.008</v>
      </c>
      <c r="P44" s="3">
        <f>'Raw Data'!BR44</f>
        <v>3.206</v>
      </c>
      <c r="Q44" s="3">
        <f>'Raw Data'!BX44</f>
        <v>3.0760000000000001</v>
      </c>
      <c r="R44" s="7">
        <f>'Raw Data'!CD44</f>
        <v>3.786</v>
      </c>
      <c r="S44" s="8">
        <f>'Raw Data'!CJ44</f>
        <v>3.694</v>
      </c>
      <c r="T44" s="8">
        <f>'Raw Data'!CP44</f>
        <v>3.7320000000000002</v>
      </c>
      <c r="V44" s="9">
        <f t="shared" si="0"/>
        <v>0.72507213145988636</v>
      </c>
      <c r="W44" s="9">
        <f t="shared" si="1"/>
        <v>0.29162029115579552</v>
      </c>
      <c r="X44" s="9">
        <f t="shared" si="2"/>
        <v>1.2611107155812144E-2</v>
      </c>
      <c r="Y44" s="9">
        <f t="shared" si="3"/>
        <v>6.5807372285531414E-4</v>
      </c>
      <c r="Z44" s="9">
        <f t="shared" si="4"/>
        <v>0.35201692833835818</v>
      </c>
      <c r="AA44" s="44"/>
      <c r="AB44" s="9">
        <f t="shared" si="5"/>
        <v>0.28456279164155962</v>
      </c>
      <c r="AC44" s="9">
        <f t="shared" si="6"/>
        <v>0.74944785798131441</v>
      </c>
      <c r="AD44" s="9">
        <f t="shared" si="7"/>
        <v>0.55980124528147068</v>
      </c>
      <c r="AE44" s="9">
        <f t="shared" si="8"/>
        <v>0.21360399517337084</v>
      </c>
      <c r="AF44" s="9">
        <f t="shared" si="9"/>
        <v>0.52626310272628374</v>
      </c>
      <c r="AG44" s="44"/>
      <c r="AH44" s="44"/>
      <c r="AI44" s="44"/>
      <c r="AJ44" s="44"/>
      <c r="AK44" s="44"/>
      <c r="AL44" s="44"/>
      <c r="AM44" s="44"/>
      <c r="AN44" s="44"/>
      <c r="AO44" s="44"/>
      <c r="AP44" s="44"/>
    </row>
    <row r="45" spans="1:42" ht="15.75" customHeight="1" x14ac:dyDescent="0.25">
      <c r="A45" s="2" t="str">
        <f>'Raw Data'!A45</f>
        <v>R</v>
      </c>
      <c r="B45" s="2">
        <f>'Raw Data'!B45</f>
        <v>89</v>
      </c>
      <c r="C45" s="2">
        <f>'Raw Data'!C45</f>
        <v>102</v>
      </c>
      <c r="D45" s="2" t="str">
        <f>'Raw Data'!D45</f>
        <v>LVYDIAKHLTYENV</v>
      </c>
      <c r="F45" s="3">
        <f>'Raw Data'!J45</f>
        <v>0.80100000000000005</v>
      </c>
      <c r="G45" s="3">
        <f>'Raw Data'!P45</f>
        <v>0.75</v>
      </c>
      <c r="H45" s="3">
        <f>'Raw Data'!V45</f>
        <v>0.85599999999999998</v>
      </c>
      <c r="I45" s="3">
        <f>'Raw Data'!AB45</f>
        <v>0.85499999999999998</v>
      </c>
      <c r="J45" s="3">
        <f>'Raw Data'!AH45</f>
        <v>0.879</v>
      </c>
      <c r="K45" s="3">
        <f>'Raw Data'!AN45</f>
        <v>0.89400000000000002</v>
      </c>
      <c r="L45" s="3">
        <f>'Raw Data'!AT45</f>
        <v>1.1850000000000001</v>
      </c>
      <c r="M45" s="3">
        <f>'Raw Data'!AZ45</f>
        <v>1.2150000000000001</v>
      </c>
      <c r="N45" s="3">
        <f>'Raw Data'!BF45</f>
        <v>1.2310000000000001</v>
      </c>
      <c r="O45" s="3">
        <f>'Raw Data'!BL45</f>
        <v>3.1469999999999998</v>
      </c>
      <c r="P45" s="3">
        <f>'Raw Data'!BR45</f>
        <v>3.1960000000000002</v>
      </c>
      <c r="Q45" s="3">
        <f>'Raw Data'!BX45</f>
        <v>3.1779999999999999</v>
      </c>
      <c r="R45" s="7">
        <f>'Raw Data'!CD45</f>
        <v>3.9470000000000001</v>
      </c>
      <c r="S45" s="8">
        <f>'Raw Data'!CJ45</f>
        <v>3.94</v>
      </c>
      <c r="T45" s="8">
        <f>'Raw Data'!CP45</f>
        <v>3.8679999999999999</v>
      </c>
      <c r="V45" s="9">
        <f t="shared" si="0"/>
        <v>0.56991402868110708</v>
      </c>
      <c r="W45" s="9">
        <f t="shared" si="1"/>
        <v>5.6288310098713386E-2</v>
      </c>
      <c r="X45" s="9">
        <f t="shared" si="2"/>
        <v>3.2669350957172843E-3</v>
      </c>
      <c r="Y45" s="9">
        <f t="shared" si="3"/>
        <v>9.5715880403016211E-5</v>
      </c>
      <c r="Z45" s="9">
        <f t="shared" si="4"/>
        <v>0.26757544215098999</v>
      </c>
      <c r="AA45" s="44"/>
      <c r="AB45" s="9">
        <f t="shared" si="5"/>
        <v>1.7105944171697245E-2</v>
      </c>
      <c r="AC45" s="9">
        <f t="shared" si="6"/>
        <v>0.88608194187948164</v>
      </c>
      <c r="AD45" s="9">
        <f t="shared" si="7"/>
        <v>0.13064067030129015</v>
      </c>
      <c r="AE45" s="9">
        <f t="shared" si="8"/>
        <v>5.8366967069064704E-2</v>
      </c>
      <c r="AF45" s="9">
        <f t="shared" si="9"/>
        <v>0.15520697663954477</v>
      </c>
      <c r="AG45" s="44"/>
      <c r="AH45" s="44"/>
      <c r="AI45" s="44"/>
      <c r="AJ45" s="44"/>
      <c r="AK45" s="44"/>
      <c r="AL45" s="44"/>
      <c r="AM45" s="44"/>
      <c r="AN45" s="44"/>
      <c r="AO45" s="44"/>
      <c r="AP45" s="44"/>
    </row>
    <row r="46" spans="1:42" ht="15.75" customHeight="1" x14ac:dyDescent="0.25">
      <c r="A46" s="2" t="str">
        <f>'Raw Data'!A46</f>
        <v>R</v>
      </c>
      <c r="B46" s="2">
        <f>'Raw Data'!B46</f>
        <v>89</v>
      </c>
      <c r="C46" s="2">
        <f>'Raw Data'!C46</f>
        <v>108</v>
      </c>
      <c r="D46" s="2" t="str">
        <f>'Raw Data'!D46</f>
        <v>LVYDIAKHLTYENVERWLKE</v>
      </c>
      <c r="F46" s="3">
        <f>'Raw Data'!J46</f>
        <v>0.73299999999999998</v>
      </c>
      <c r="G46" s="3">
        <f>'Raw Data'!P46</f>
        <v>0.70299999999999996</v>
      </c>
      <c r="H46" s="3">
        <f>'Raw Data'!V46</f>
        <v>0.8</v>
      </c>
      <c r="I46" s="3">
        <f>'Raw Data'!AB46</f>
        <v>0.90700000000000003</v>
      </c>
      <c r="J46" s="3">
        <f>'Raw Data'!AH46</f>
        <v>0.82399999999999995</v>
      </c>
      <c r="K46" s="3">
        <f>'Raw Data'!AN46</f>
        <v>0.95299999999999996</v>
      </c>
      <c r="L46" s="3">
        <f>'Raw Data'!AT46</f>
        <v>1.9490000000000001</v>
      </c>
      <c r="M46" s="3">
        <f>'Raw Data'!AZ46</f>
        <v>2.0249999999999999</v>
      </c>
      <c r="N46" s="3">
        <f>'Raw Data'!BF46</f>
        <v>2.0179999999999998</v>
      </c>
      <c r="O46" s="3">
        <f>'Raw Data'!BL46</f>
        <v>4.7389999999999999</v>
      </c>
      <c r="P46" s="3">
        <f>'Raw Data'!BR46</f>
        <v>4.7750000000000004</v>
      </c>
      <c r="Q46" s="3">
        <f>'Raw Data'!BX46</f>
        <v>4.82</v>
      </c>
      <c r="R46" s="7">
        <f>'Raw Data'!CD46</f>
        <v>6.19</v>
      </c>
      <c r="S46" s="8">
        <f>'Raw Data'!CJ46</f>
        <v>6.1260000000000003</v>
      </c>
      <c r="T46" s="8">
        <f>'Raw Data'!CP46</f>
        <v>5.8849999999999998</v>
      </c>
      <c r="V46" s="9">
        <f t="shared" si="0"/>
        <v>0.48446370513507819</v>
      </c>
      <c r="W46" s="9">
        <f t="shared" si="1"/>
        <v>0.28995290187916267</v>
      </c>
      <c r="X46" s="9">
        <f t="shared" si="2"/>
        <v>6.1428893687752478E-2</v>
      </c>
      <c r="Y46" s="9">
        <f t="shared" si="3"/>
        <v>2.4023211989267005E-5</v>
      </c>
      <c r="Z46" s="9">
        <f t="shared" si="4"/>
        <v>5.1914718099749145E-2</v>
      </c>
      <c r="AA46" s="44"/>
      <c r="AB46" s="9">
        <f t="shared" si="5"/>
        <v>0.78627007063528964</v>
      </c>
      <c r="AC46" s="9">
        <f t="shared" si="6"/>
        <v>0.54066215135903473</v>
      </c>
      <c r="AD46" s="9">
        <f t="shared" si="7"/>
        <v>0.56532373778411915</v>
      </c>
      <c r="AE46" s="9">
        <f t="shared" si="8"/>
        <v>0.27348100187436802</v>
      </c>
      <c r="AF46" s="9">
        <f t="shared" si="9"/>
        <v>0.11093520750231695</v>
      </c>
      <c r="AG46" s="44"/>
      <c r="AH46" s="44"/>
      <c r="AI46" s="44"/>
      <c r="AJ46" s="44"/>
      <c r="AK46" s="44"/>
      <c r="AL46" s="44"/>
      <c r="AM46" s="44"/>
      <c r="AN46" s="44"/>
      <c r="AO46" s="44"/>
      <c r="AP46" s="44"/>
    </row>
    <row r="47" spans="1:42" ht="15.75" customHeight="1" x14ac:dyDescent="0.25">
      <c r="A47" s="2" t="str">
        <f>'Raw Data'!A47</f>
        <v>R</v>
      </c>
      <c r="B47" s="2">
        <f>'Raw Data'!B47</f>
        <v>89</v>
      </c>
      <c r="C47" s="2">
        <f>'Raw Data'!C47</f>
        <v>108</v>
      </c>
      <c r="D47" s="2" t="str">
        <f>'Raw Data'!D47</f>
        <v>LVYDIAKHLTYENVERWLKE</v>
      </c>
      <c r="F47" s="3">
        <f>'Raw Data'!J47</f>
        <v>0.72799999999999998</v>
      </c>
      <c r="G47" s="3">
        <f>'Raw Data'!P47</f>
        <v>0.69</v>
      </c>
      <c r="H47" s="3">
        <f>'Raw Data'!V47</f>
        <v>0.79600000000000004</v>
      </c>
      <c r="I47" s="3">
        <f>'Raw Data'!AB47</f>
        <v>0.89200000000000002</v>
      </c>
      <c r="J47" s="3">
        <f>'Raw Data'!AH47</f>
        <v>0.83</v>
      </c>
      <c r="K47" s="3">
        <f>'Raw Data'!AN47</f>
        <v>0.86699999999999999</v>
      </c>
      <c r="L47" s="3">
        <f>'Raw Data'!AT47</f>
        <v>1.9319999999999999</v>
      </c>
      <c r="M47" s="3">
        <f>'Raw Data'!AZ47</f>
        <v>1.95</v>
      </c>
      <c r="N47" s="3">
        <f>'Raw Data'!BF47</f>
        <v>1.99</v>
      </c>
      <c r="O47" s="3">
        <f>'Raw Data'!BL47</f>
        <v>4.7240000000000002</v>
      </c>
      <c r="P47" s="3">
        <f>'Raw Data'!BR47</f>
        <v>4.7750000000000004</v>
      </c>
      <c r="Q47" s="3">
        <f>'Raw Data'!BX47</f>
        <v>4.8460000000000001</v>
      </c>
      <c r="R47" s="7">
        <f>'Raw Data'!CD47</f>
        <v>6.1589999999999998</v>
      </c>
      <c r="S47" s="8">
        <f>'Raw Data'!CJ47</f>
        <v>6.1349999999999998</v>
      </c>
      <c r="T47" s="8">
        <f>'Raw Data'!CP47</f>
        <v>5.867</v>
      </c>
      <c r="V47" s="9">
        <f t="shared" si="0"/>
        <v>0.90998932437662083</v>
      </c>
      <c r="W47" s="9">
        <f t="shared" si="1"/>
        <v>0.15373589589759126</v>
      </c>
      <c r="X47" s="9">
        <f t="shared" si="2"/>
        <v>6.34795772919029E-2</v>
      </c>
      <c r="Y47" s="9">
        <f t="shared" si="3"/>
        <v>8.5605744734813821E-5</v>
      </c>
      <c r="Z47" s="9">
        <f t="shared" si="4"/>
        <v>4.9912175557177536E-2</v>
      </c>
      <c r="AA47" s="44"/>
      <c r="AB47" s="9">
        <f t="shared" si="5"/>
        <v>0.20941000507476745</v>
      </c>
      <c r="AC47" s="9">
        <f t="shared" si="6"/>
        <v>0.73481950377804317</v>
      </c>
      <c r="AD47" s="9">
        <f t="shared" si="7"/>
        <v>0.44559191467346582</v>
      </c>
      <c r="AE47" s="9">
        <f t="shared" si="8"/>
        <v>0.10786225895024316</v>
      </c>
      <c r="AF47" s="9">
        <f t="shared" si="9"/>
        <v>7.4018465023235447E-2</v>
      </c>
      <c r="AG47" s="44"/>
      <c r="AH47" s="44"/>
      <c r="AI47" s="44"/>
      <c r="AJ47" s="44"/>
      <c r="AK47" s="44"/>
      <c r="AL47" s="44"/>
      <c r="AM47" s="44"/>
      <c r="AN47" s="44"/>
      <c r="AO47" s="44"/>
      <c r="AP47" s="44"/>
    </row>
    <row r="48" spans="1:42" ht="15.75" customHeight="1" x14ac:dyDescent="0.25">
      <c r="A48" s="2" t="str">
        <f>'Raw Data'!A48</f>
        <v>R</v>
      </c>
      <c r="B48" s="2">
        <f>'Raw Data'!B48</f>
        <v>89</v>
      </c>
      <c r="C48" s="2">
        <f>'Raw Data'!C48</f>
        <v>111</v>
      </c>
      <c r="D48" s="2" t="str">
        <f>'Raw Data'!D48</f>
        <v>LVYDIAKHLTYENVERWLKELRD</v>
      </c>
      <c r="F48" s="3">
        <f>'Raw Data'!J48</f>
        <v>0.67900000000000005</v>
      </c>
      <c r="G48" s="3">
        <f>'Raw Data'!P48</f>
        <v>0.70099999999999996</v>
      </c>
      <c r="H48" s="3">
        <f>'Raw Data'!V48</f>
        <v>0.83199999999999996</v>
      </c>
      <c r="I48" s="3">
        <f>'Raw Data'!AB48</f>
        <v>0.89100000000000001</v>
      </c>
      <c r="J48" s="3">
        <f>'Raw Data'!AH48</f>
        <v>0.85</v>
      </c>
      <c r="K48" s="3">
        <f>'Raw Data'!AN48</f>
        <v>0.89600000000000002</v>
      </c>
      <c r="L48" s="3">
        <f>'Raw Data'!AT48</f>
        <v>1.9890000000000001</v>
      </c>
      <c r="M48" s="3">
        <f>'Raw Data'!AZ48</f>
        <v>2.0270000000000001</v>
      </c>
      <c r="N48" s="3">
        <f>'Raw Data'!BF48</f>
        <v>2.0219999999999998</v>
      </c>
      <c r="O48" s="3">
        <f>'Raw Data'!BL48</f>
        <v>4.843</v>
      </c>
      <c r="P48" s="3">
        <f>'Raw Data'!BR48</f>
        <v>5.149</v>
      </c>
      <c r="Q48" s="3">
        <f>'Raw Data'!BX48</f>
        <v>5.0979999999999999</v>
      </c>
      <c r="R48" s="7">
        <f>'Raw Data'!CD48</f>
        <v>7.2110000000000003</v>
      </c>
      <c r="S48" s="8">
        <f>'Raw Data'!CJ48</f>
        <v>7.1269999999999998</v>
      </c>
      <c r="T48" s="8">
        <f>'Raw Data'!CP48</f>
        <v>6.9740000000000002</v>
      </c>
      <c r="V48" s="9">
        <f t="shared" si="0"/>
        <v>0.71312191439370409</v>
      </c>
      <c r="W48" s="9">
        <f t="shared" si="1"/>
        <v>0.26712322979130604</v>
      </c>
      <c r="X48" s="9">
        <f t="shared" si="2"/>
        <v>4.2239129700477163E-2</v>
      </c>
      <c r="Y48" s="9">
        <f t="shared" si="3"/>
        <v>5.9550676992322846E-3</v>
      </c>
      <c r="Z48" s="9">
        <f t="shared" si="4"/>
        <v>8.3770001478985657E-3</v>
      </c>
      <c r="AA48" s="44"/>
      <c r="AB48" s="9">
        <f t="shared" si="5"/>
        <v>8.450803496069588E-2</v>
      </c>
      <c r="AC48" s="9">
        <f t="shared" si="6"/>
        <v>0.73377421768966</v>
      </c>
      <c r="AD48" s="9">
        <f t="shared" si="7"/>
        <v>0.41855460175649573</v>
      </c>
      <c r="AE48" s="9">
        <f t="shared" si="8"/>
        <v>0.21134667863157872</v>
      </c>
      <c r="AF48" s="9">
        <f t="shared" si="9"/>
        <v>4.8536794661951384E-2</v>
      </c>
      <c r="AG48" s="44"/>
      <c r="AH48" s="44"/>
      <c r="AI48" s="44"/>
      <c r="AJ48" s="44"/>
      <c r="AK48" s="44"/>
      <c r="AL48" s="44"/>
      <c r="AM48" s="44"/>
      <c r="AN48" s="44"/>
      <c r="AO48" s="44"/>
      <c r="AP48" s="44"/>
    </row>
    <row r="49" spans="1:42" ht="15.75" customHeight="1" x14ac:dyDescent="0.25">
      <c r="A49" s="2" t="str">
        <f>'Raw Data'!A49</f>
        <v>R</v>
      </c>
      <c r="B49" s="2">
        <f>'Raw Data'!B49</f>
        <v>89</v>
      </c>
      <c r="C49" s="2">
        <f>'Raw Data'!C49</f>
        <v>116</v>
      </c>
      <c r="D49" s="2" t="str">
        <f>'Raw Data'!D49</f>
        <v>LVYDIAKHLTYENVERWLKELRDHADSN</v>
      </c>
      <c r="F49" s="3">
        <f>'Raw Data'!J49</f>
        <v>1.462</v>
      </c>
      <c r="G49" s="3">
        <f>'Raw Data'!P49</f>
        <v>1.357</v>
      </c>
      <c r="H49" s="3">
        <f>'Raw Data'!V49</f>
        <v>1.5509999999999999</v>
      </c>
      <c r="I49" s="3">
        <f>'Raw Data'!AB49</f>
        <v>1.655</v>
      </c>
      <c r="J49" s="3">
        <f>'Raw Data'!AH49</f>
        <v>1.57</v>
      </c>
      <c r="K49" s="3">
        <f>'Raw Data'!AN49</f>
        <v>1.6379999999999999</v>
      </c>
      <c r="L49" s="3">
        <f>'Raw Data'!AT49</f>
        <v>3.0059999999999998</v>
      </c>
      <c r="M49" s="3">
        <f>'Raw Data'!AZ49</f>
        <v>3.1139999999999999</v>
      </c>
      <c r="N49" s="3">
        <f>'Raw Data'!BF49</f>
        <v>3.133</v>
      </c>
      <c r="O49" s="3">
        <f>'Raw Data'!BL49</f>
        <v>6.5090000000000003</v>
      </c>
      <c r="P49" s="3">
        <f>'Raw Data'!BR49</f>
        <v>6.6470000000000002</v>
      </c>
      <c r="Q49" s="3">
        <f>'Raw Data'!BX49</f>
        <v>6.6879999999999997</v>
      </c>
      <c r="R49" s="7">
        <f>'Raw Data'!CD49</f>
        <v>9.0129999999999999</v>
      </c>
      <c r="S49" s="8">
        <f>'Raw Data'!CJ49</f>
        <v>8.8249999999999993</v>
      </c>
      <c r="T49" s="8">
        <f>'Raw Data'!CP49</f>
        <v>8.5009999999999994</v>
      </c>
      <c r="V49" s="9">
        <f t="shared" si="0"/>
        <v>5.4138783489345255E-2</v>
      </c>
      <c r="W49" s="9">
        <f t="shared" si="1"/>
        <v>7.3936977949710103E-2</v>
      </c>
      <c r="X49" s="9">
        <f t="shared" si="2"/>
        <v>1.138604982733684E-2</v>
      </c>
      <c r="Y49" s="9">
        <f t="shared" si="3"/>
        <v>1.3366414746940417E-4</v>
      </c>
      <c r="Z49" s="9">
        <f t="shared" si="4"/>
        <v>2.8303439861612052E-2</v>
      </c>
      <c r="AA49" s="44"/>
      <c r="AB49" s="9">
        <f t="shared" si="5"/>
        <v>0.36901207867842151</v>
      </c>
      <c r="AC49" s="9">
        <f t="shared" si="6"/>
        <v>0.80361226446467926</v>
      </c>
      <c r="AD49" s="9">
        <f t="shared" si="7"/>
        <v>0.30636467855815969</v>
      </c>
      <c r="AE49" s="9">
        <f t="shared" si="8"/>
        <v>0.21199877550796037</v>
      </c>
      <c r="AF49" s="9">
        <f t="shared" si="9"/>
        <v>6.9061830887373041E-2</v>
      </c>
      <c r="AG49" s="44"/>
      <c r="AH49" s="44"/>
      <c r="AI49" s="44"/>
      <c r="AJ49" s="44"/>
      <c r="AK49" s="44"/>
      <c r="AL49" s="44"/>
      <c r="AM49" s="44"/>
      <c r="AN49" s="44"/>
      <c r="AO49" s="44"/>
      <c r="AP49" s="44"/>
    </row>
    <row r="50" spans="1:42" ht="15.75" customHeight="1" x14ac:dyDescent="0.25">
      <c r="A50" s="2" t="str">
        <f>'Raw Data'!A50</f>
        <v>R</v>
      </c>
      <c r="B50" s="2">
        <f>'Raw Data'!B50</f>
        <v>89</v>
      </c>
      <c r="C50" s="2">
        <f>'Raw Data'!C50</f>
        <v>116</v>
      </c>
      <c r="D50" s="2" t="str">
        <f>'Raw Data'!D50</f>
        <v>LVYDIAKHLTYENVERWLKELRDHADSN</v>
      </c>
      <c r="F50" s="3">
        <f>'Raw Data'!J50</f>
        <v>1.4630000000000001</v>
      </c>
      <c r="G50" s="3">
        <f>'Raw Data'!P50</f>
        <v>1.333</v>
      </c>
      <c r="H50" s="3">
        <f>'Raw Data'!V50</f>
        <v>1.5269999999999999</v>
      </c>
      <c r="I50" s="3">
        <f>'Raw Data'!AB50</f>
        <v>1.647</v>
      </c>
      <c r="J50" s="3">
        <f>'Raw Data'!AH50</f>
        <v>1.5629999999999999</v>
      </c>
      <c r="K50" s="3">
        <f>'Raw Data'!AN50</f>
        <v>1.6519999999999999</v>
      </c>
      <c r="L50" s="3">
        <f>'Raw Data'!AT50</f>
        <v>2.9950000000000001</v>
      </c>
      <c r="M50" s="3">
        <f>'Raw Data'!AZ50</f>
        <v>3.097</v>
      </c>
      <c r="N50" s="3">
        <f>'Raw Data'!BF50</f>
        <v>3.1389999999999998</v>
      </c>
      <c r="O50" s="3">
        <f>'Raw Data'!BL50</f>
        <v>6.524</v>
      </c>
      <c r="P50" s="3">
        <f>'Raw Data'!BR50</f>
        <v>6.6230000000000002</v>
      </c>
      <c r="Q50" s="3">
        <f>'Raw Data'!BX50</f>
        <v>6.7160000000000002</v>
      </c>
      <c r="R50" s="7">
        <f>'Raw Data'!CD50</f>
        <v>9.048</v>
      </c>
      <c r="S50" s="8">
        <f>'Raw Data'!CJ50</f>
        <v>8.8480000000000008</v>
      </c>
      <c r="T50" s="8">
        <f>'Raw Data'!CP50</f>
        <v>8.5030000000000001</v>
      </c>
      <c r="V50" s="9">
        <f t="shared" si="0"/>
        <v>8.4924238709662314E-2</v>
      </c>
      <c r="W50" s="9">
        <f t="shared" si="1"/>
        <v>6.2482443944012062E-2</v>
      </c>
      <c r="X50" s="9">
        <f t="shared" si="2"/>
        <v>1.5068167311869451E-2</v>
      </c>
      <c r="Y50" s="9">
        <f t="shared" si="3"/>
        <v>2.4568533987621055E-4</v>
      </c>
      <c r="Z50" s="9">
        <f t="shared" si="4"/>
        <v>3.0872061224820401E-2</v>
      </c>
      <c r="AA50" s="44"/>
      <c r="AB50" s="9">
        <f t="shared" si="5"/>
        <v>0.42244783398736119</v>
      </c>
      <c r="AC50" s="9">
        <f t="shared" si="6"/>
        <v>0.63408120679846214</v>
      </c>
      <c r="AD50" s="9">
        <f t="shared" si="7"/>
        <v>0.22673091617197713</v>
      </c>
      <c r="AE50" s="9">
        <f t="shared" si="8"/>
        <v>0.25916762424655454</v>
      </c>
      <c r="AF50" s="9">
        <f t="shared" si="9"/>
        <v>5.6367381991264218E-2</v>
      </c>
      <c r="AG50" s="44"/>
      <c r="AH50" s="44"/>
      <c r="AI50" s="44"/>
      <c r="AJ50" s="44"/>
      <c r="AK50" s="44"/>
      <c r="AL50" s="44"/>
      <c r="AM50" s="44"/>
      <c r="AN50" s="44"/>
      <c r="AO50" s="44"/>
      <c r="AP50" s="44"/>
    </row>
    <row r="51" spans="1:42" ht="15.75" customHeight="1" x14ac:dyDescent="0.25">
      <c r="A51" s="2" t="str">
        <f>'Raw Data'!A51</f>
        <v>R</v>
      </c>
      <c r="B51" s="2">
        <f>'Raw Data'!B51</f>
        <v>89</v>
      </c>
      <c r="C51" s="2">
        <f>'Raw Data'!C51</f>
        <v>117</v>
      </c>
      <c r="D51" s="2" t="str">
        <f>'Raw Data'!D51</f>
        <v>LVYDIAKHLTYENVERWLKELRDHADSNI</v>
      </c>
      <c r="F51" s="3">
        <f>'Raw Data'!J51</f>
        <v>1.7090000000000001</v>
      </c>
      <c r="G51" s="3">
        <f>'Raw Data'!P51</f>
        <v>1.593</v>
      </c>
      <c r="H51" s="3">
        <f>'Raw Data'!V51</f>
        <v>1.8160000000000001</v>
      </c>
      <c r="I51" s="3">
        <f>'Raw Data'!AB51</f>
        <v>1.9339999999999999</v>
      </c>
      <c r="J51" s="3">
        <f>'Raw Data'!AH51</f>
        <v>1.857</v>
      </c>
      <c r="K51" s="3">
        <f>'Raw Data'!AN51</f>
        <v>1.9330000000000001</v>
      </c>
      <c r="L51" s="3">
        <f>'Raw Data'!AT51</f>
        <v>3.6070000000000002</v>
      </c>
      <c r="M51" s="3">
        <f>'Raw Data'!AZ51</f>
        <v>3.7280000000000002</v>
      </c>
      <c r="N51" s="3">
        <f>'Raw Data'!BF51</f>
        <v>3.7650000000000001</v>
      </c>
      <c r="O51" s="3">
        <f>'Raw Data'!BL51</f>
        <v>7.66</v>
      </c>
      <c r="P51" s="3">
        <f>'Raw Data'!BR51</f>
        <v>7.8879999999999999</v>
      </c>
      <c r="Q51" s="3">
        <f>'Raw Data'!BX51</f>
        <v>7.81</v>
      </c>
      <c r="R51" s="7">
        <f>'Raw Data'!CD51</f>
        <v>10.179</v>
      </c>
      <c r="S51" s="8">
        <f>'Raw Data'!CJ51</f>
        <v>10.003</v>
      </c>
      <c r="T51" s="8">
        <f>'Raw Data'!CP51</f>
        <v>9.7379999999999995</v>
      </c>
      <c r="V51" s="9">
        <f t="shared" si="0"/>
        <v>0.10219848885872448</v>
      </c>
      <c r="W51" s="9">
        <f t="shared" si="1"/>
        <v>6.329250520339233E-2</v>
      </c>
      <c r="X51" s="9">
        <f t="shared" si="2"/>
        <v>4.7062157349690619E-3</v>
      </c>
      <c r="Y51" s="9">
        <f t="shared" si="3"/>
        <v>4.6898139446487172E-4</v>
      </c>
      <c r="Z51" s="9">
        <f t="shared" si="4"/>
        <v>2.2189983750741746E-2</v>
      </c>
      <c r="AA51" s="44"/>
      <c r="AB51" s="9">
        <f t="shared" si="5"/>
        <v>0.31716272446051685</v>
      </c>
      <c r="AC51" s="9">
        <f t="shared" si="6"/>
        <v>0.98015581566746079</v>
      </c>
      <c r="AD51" s="9">
        <f t="shared" si="7"/>
        <v>0.17914088366530967</v>
      </c>
      <c r="AE51" s="9">
        <f t="shared" si="8"/>
        <v>0.33493291550913035</v>
      </c>
      <c r="AF51" s="9">
        <f t="shared" si="9"/>
        <v>0.10953494943626774</v>
      </c>
      <c r="AG51" s="44"/>
      <c r="AH51" s="44"/>
      <c r="AI51" s="44"/>
      <c r="AJ51" s="44"/>
      <c r="AK51" s="44"/>
      <c r="AL51" s="44"/>
      <c r="AM51" s="44"/>
      <c r="AN51" s="44"/>
      <c r="AO51" s="44"/>
      <c r="AP51" s="44"/>
    </row>
    <row r="52" spans="1:42" ht="15.75" customHeight="1" x14ac:dyDescent="0.25">
      <c r="A52" s="2" t="str">
        <f>'Raw Data'!A52</f>
        <v>R</v>
      </c>
      <c r="B52" s="2">
        <f>'Raw Data'!B52</f>
        <v>89</v>
      </c>
      <c r="C52" s="2">
        <f>'Raw Data'!C52</f>
        <v>117</v>
      </c>
      <c r="D52" s="2" t="str">
        <f>'Raw Data'!D52</f>
        <v>LVYDIAKHLTYENVERWLKELRDHADSNI</v>
      </c>
      <c r="F52" s="3">
        <f>'Raw Data'!J52</f>
        <v>1.7130000000000001</v>
      </c>
      <c r="G52" s="3">
        <f>'Raw Data'!P52</f>
        <v>1.585</v>
      </c>
      <c r="H52" s="3">
        <f>'Raw Data'!V52</f>
        <v>1.7969999999999999</v>
      </c>
      <c r="I52" s="3">
        <f>'Raw Data'!AB52</f>
        <v>1.9370000000000001</v>
      </c>
      <c r="J52" s="3">
        <f>'Raw Data'!AH52</f>
        <v>1.867</v>
      </c>
      <c r="K52" s="3">
        <f>'Raw Data'!AN52</f>
        <v>1.93</v>
      </c>
      <c r="L52" s="3">
        <f>'Raw Data'!AT52</f>
        <v>3.5819999999999999</v>
      </c>
      <c r="M52" s="3">
        <f>'Raw Data'!AZ52</f>
        <v>3.7290000000000001</v>
      </c>
      <c r="N52" s="3">
        <f>'Raw Data'!BF52</f>
        <v>3.7130000000000001</v>
      </c>
      <c r="O52" s="3">
        <f>'Raw Data'!BL52</f>
        <v>7.641</v>
      </c>
      <c r="P52" s="3">
        <f>'Raw Data'!BR52</f>
        <v>7.8369999999999997</v>
      </c>
      <c r="Q52" s="3">
        <f>'Raw Data'!BX52</f>
        <v>7.8840000000000003</v>
      </c>
      <c r="R52" s="7">
        <f>'Raw Data'!CD52</f>
        <v>10.183</v>
      </c>
      <c r="S52" s="8">
        <f>'Raw Data'!CJ52</f>
        <v>9.9610000000000003</v>
      </c>
      <c r="T52" s="8">
        <f>'Raw Data'!CP52</f>
        <v>9.7289999999999992</v>
      </c>
      <c r="V52" s="9">
        <f t="shared" si="0"/>
        <v>9.1824930409819969E-2</v>
      </c>
      <c r="W52" s="9">
        <f t="shared" si="1"/>
        <v>0.10268386459560926</v>
      </c>
      <c r="X52" s="9">
        <f t="shared" si="2"/>
        <v>6.0748271225417767E-3</v>
      </c>
      <c r="Y52" s="9">
        <f t="shared" si="3"/>
        <v>6.1193445292691056E-4</v>
      </c>
      <c r="Z52" s="9">
        <f t="shared" si="4"/>
        <v>2.3381731749629014E-2</v>
      </c>
      <c r="AA52" s="44"/>
      <c r="AB52" s="9">
        <f t="shared" si="5"/>
        <v>0.64068741060056311</v>
      </c>
      <c r="AC52" s="9">
        <f t="shared" si="6"/>
        <v>0.59677303590538311</v>
      </c>
      <c r="AD52" s="9">
        <f t="shared" si="7"/>
        <v>9.7991757926463807E-2</v>
      </c>
      <c r="AE52" s="9">
        <f t="shared" si="8"/>
        <v>0.25408635253666256</v>
      </c>
      <c r="AF52" s="9">
        <f t="shared" si="9"/>
        <v>9.3550023845939995E-2</v>
      </c>
      <c r="AG52" s="44"/>
      <c r="AH52" s="44"/>
      <c r="AI52" s="44"/>
      <c r="AJ52" s="44"/>
      <c r="AK52" s="44"/>
      <c r="AL52" s="44"/>
      <c r="AM52" s="44"/>
      <c r="AN52" s="44"/>
      <c r="AO52" s="44"/>
      <c r="AP52" s="44"/>
    </row>
    <row r="53" spans="1:42" ht="15.75" customHeight="1" x14ac:dyDescent="0.25">
      <c r="A53" s="2" t="str">
        <f>'Raw Data'!A53</f>
        <v>R</v>
      </c>
      <c r="B53" s="2">
        <f>'Raw Data'!B53</f>
        <v>89</v>
      </c>
      <c r="C53" s="2">
        <f>'Raw Data'!C53</f>
        <v>120</v>
      </c>
      <c r="D53" s="2" t="str">
        <f>'Raw Data'!D53</f>
        <v>LVYDIAKHLTYENVERWLKELRDHADSNIVIM</v>
      </c>
      <c r="F53" s="3">
        <f>'Raw Data'!J53</f>
        <v>1.7310000000000001</v>
      </c>
      <c r="G53" s="3">
        <f>'Raw Data'!P53</f>
        <v>1.5760000000000001</v>
      </c>
      <c r="H53" s="3">
        <f>'Raw Data'!V53</f>
        <v>1.8009999999999999</v>
      </c>
      <c r="I53" s="3">
        <f>'Raw Data'!AB53</f>
        <v>1.9410000000000001</v>
      </c>
      <c r="J53" s="3">
        <f>'Raw Data'!AH53</f>
        <v>1.86</v>
      </c>
      <c r="K53" s="3">
        <f>'Raw Data'!AN53</f>
        <v>1.9390000000000001</v>
      </c>
      <c r="L53" s="3">
        <f>'Raw Data'!AT53</f>
        <v>3.653</v>
      </c>
      <c r="M53" s="3">
        <f>'Raw Data'!AZ53</f>
        <v>3.6880000000000002</v>
      </c>
      <c r="N53" s="3">
        <f>'Raw Data'!BF53</f>
        <v>3.677</v>
      </c>
      <c r="O53" s="3">
        <f>'Raw Data'!BL53</f>
        <v>7.7030000000000003</v>
      </c>
      <c r="P53" s="3">
        <f>'Raw Data'!BR53</f>
        <v>8.125</v>
      </c>
      <c r="Q53" s="3">
        <f>'Raw Data'!BX53</f>
        <v>7.93</v>
      </c>
      <c r="R53" s="7">
        <f>'Raw Data'!CD53</f>
        <v>10.859</v>
      </c>
      <c r="S53" s="8">
        <f>'Raw Data'!CJ53</f>
        <v>10.645</v>
      </c>
      <c r="T53" s="8">
        <f>'Raw Data'!CP53</f>
        <v>10.521000000000001</v>
      </c>
      <c r="V53" s="9">
        <f t="shared" si="0"/>
        <v>0.13508377530879895</v>
      </c>
      <c r="W53" s="9">
        <f t="shared" si="1"/>
        <v>0.11001592085370655</v>
      </c>
      <c r="X53" s="9">
        <f t="shared" si="2"/>
        <v>1.7526166471167389E-2</v>
      </c>
      <c r="Y53" s="9">
        <f t="shared" si="3"/>
        <v>6.4139203375943284E-3</v>
      </c>
      <c r="Z53" s="9">
        <f t="shared" si="4"/>
        <v>4.995659406965202E-2</v>
      </c>
      <c r="AA53" s="44"/>
      <c r="AB53" s="9">
        <f t="shared" si="5"/>
        <v>0.14186671604133311</v>
      </c>
      <c r="AC53" s="9">
        <f t="shared" si="6"/>
        <v>0.88841178660302944</v>
      </c>
      <c r="AD53" s="9">
        <f t="shared" si="7"/>
        <v>0.16144107084908105</v>
      </c>
      <c r="AE53" s="9">
        <f t="shared" si="8"/>
        <v>0.1003030888525699</v>
      </c>
      <c r="AF53" s="9">
        <f t="shared" si="9"/>
        <v>0.21101689227010978</v>
      </c>
      <c r="AG53" s="44"/>
      <c r="AH53" s="44"/>
      <c r="AI53" s="44"/>
      <c r="AJ53" s="44"/>
      <c r="AK53" s="44"/>
      <c r="AL53" s="44"/>
      <c r="AM53" s="44"/>
      <c r="AN53" s="44"/>
      <c r="AO53" s="44"/>
      <c r="AP53" s="44"/>
    </row>
    <row r="54" spans="1:42" ht="15.75" customHeight="1" x14ac:dyDescent="0.25">
      <c r="A54" s="2" t="str">
        <f>'Raw Data'!A54</f>
        <v>R</v>
      </c>
      <c r="B54" s="2">
        <f>'Raw Data'!B54</f>
        <v>89</v>
      </c>
      <c r="C54" s="2">
        <f>'Raw Data'!C54</f>
        <v>120</v>
      </c>
      <c r="D54" s="2" t="str">
        <f>'Raw Data'!D54</f>
        <v>LVYDIAKHLTYENVERWLKELRDHADSNIVIM</v>
      </c>
      <c r="F54" s="3">
        <f>'Raw Data'!J54</f>
        <v>1.696</v>
      </c>
      <c r="G54" s="3">
        <f>'Raw Data'!P54</f>
        <v>1.6</v>
      </c>
      <c r="H54" s="3">
        <f>'Raw Data'!V54</f>
        <v>1.8080000000000001</v>
      </c>
      <c r="I54" s="3">
        <f>'Raw Data'!AB54</f>
        <v>1.9370000000000001</v>
      </c>
      <c r="J54" s="3">
        <f>'Raw Data'!AH54</f>
        <v>1.9059999999999999</v>
      </c>
      <c r="K54" s="3">
        <f>'Raw Data'!AN54</f>
        <v>1.9259999999999999</v>
      </c>
      <c r="L54" s="3">
        <f>'Raw Data'!AT54</f>
        <v>3.66</v>
      </c>
      <c r="M54" s="3">
        <f>'Raw Data'!AZ54</f>
        <v>3.8239999999999998</v>
      </c>
      <c r="N54" s="3">
        <f>'Raw Data'!BF54</f>
        <v>3.726</v>
      </c>
      <c r="O54" s="3">
        <f>'Raw Data'!BL54</f>
        <v>7.8470000000000004</v>
      </c>
      <c r="P54" s="3">
        <f>'Raw Data'!BR54</f>
        <v>8.2080000000000002</v>
      </c>
      <c r="Q54" s="3">
        <f>'Raw Data'!BX54</f>
        <v>8.1</v>
      </c>
      <c r="R54" s="7">
        <f>'Raw Data'!CD54</f>
        <v>10.768000000000001</v>
      </c>
      <c r="S54" s="8">
        <f>'Raw Data'!CJ54</f>
        <v>10.775</v>
      </c>
      <c r="T54" s="8">
        <f>'Raw Data'!CP54</f>
        <v>10.576000000000001</v>
      </c>
      <c r="V54" s="9">
        <f t="shared" si="0"/>
        <v>0.18629346982862846</v>
      </c>
      <c r="W54" s="9">
        <f t="shared" si="1"/>
        <v>6.1951157216227619E-2</v>
      </c>
      <c r="X54" s="9">
        <f t="shared" si="2"/>
        <v>6.2636087675927267E-3</v>
      </c>
      <c r="Y54" s="9">
        <f t="shared" si="3"/>
        <v>1.6158241633462424E-3</v>
      </c>
      <c r="Z54" s="9">
        <f t="shared" si="4"/>
        <v>5.9516970930110762E-2</v>
      </c>
      <c r="AA54" s="44"/>
      <c r="AB54" s="9">
        <f t="shared" si="5"/>
        <v>0.27082536812699592</v>
      </c>
      <c r="AC54" s="9">
        <f t="shared" si="6"/>
        <v>0.966216604634487</v>
      </c>
      <c r="AD54" s="9">
        <f t="shared" si="7"/>
        <v>5.9451977417516053E-2</v>
      </c>
      <c r="AE54" s="9">
        <f t="shared" si="8"/>
        <v>0.42041604935470073</v>
      </c>
      <c r="AF54" s="9">
        <f t="shared" si="9"/>
        <v>0.21204907435912951</v>
      </c>
      <c r="AG54" s="44"/>
      <c r="AH54" s="44"/>
      <c r="AI54" s="44"/>
      <c r="AJ54" s="44"/>
      <c r="AK54" s="44"/>
      <c r="AL54" s="44"/>
      <c r="AM54" s="44"/>
      <c r="AN54" s="44"/>
      <c r="AO54" s="44"/>
      <c r="AP54" s="44"/>
    </row>
    <row r="55" spans="1:42" ht="15.75" customHeight="1" x14ac:dyDescent="0.25">
      <c r="A55" s="2" t="str">
        <f>'Raw Data'!A55</f>
        <v>R</v>
      </c>
      <c r="B55" s="2">
        <f>'Raw Data'!B55</f>
        <v>90</v>
      </c>
      <c r="C55" s="2">
        <f>'Raw Data'!C55</f>
        <v>116</v>
      </c>
      <c r="D55" s="2" t="str">
        <f>'Raw Data'!D55</f>
        <v>VYDIAKHLTYENVERWLKELRDHADSN</v>
      </c>
      <c r="F55" s="3">
        <f>'Raw Data'!J55</f>
        <v>1.3819999999999999</v>
      </c>
      <c r="G55" s="3">
        <f>'Raw Data'!P55</f>
        <v>1.278</v>
      </c>
      <c r="H55" s="3">
        <f>'Raw Data'!V55</f>
        <v>1.4890000000000001</v>
      </c>
      <c r="I55" s="3">
        <f>'Raw Data'!AB55</f>
        <v>1.5760000000000001</v>
      </c>
      <c r="J55" s="3">
        <f>'Raw Data'!AH55</f>
        <v>1.49</v>
      </c>
      <c r="K55" s="3">
        <f>'Raw Data'!AN55</f>
        <v>1.585</v>
      </c>
      <c r="L55" s="3">
        <f>'Raw Data'!AT55</f>
        <v>2.8820000000000001</v>
      </c>
      <c r="M55" s="3">
        <f>'Raw Data'!AZ55</f>
        <v>3.0089999999999999</v>
      </c>
      <c r="N55" s="3">
        <f>'Raw Data'!BF55</f>
        <v>2.9910000000000001</v>
      </c>
      <c r="O55" s="3">
        <f>'Raw Data'!BL55</f>
        <v>6.3250000000000002</v>
      </c>
      <c r="P55" s="3">
        <f>'Raw Data'!BR55</f>
        <v>6.343</v>
      </c>
      <c r="Q55" s="3">
        <f>'Raw Data'!BX55</f>
        <v>6.4409999999999998</v>
      </c>
      <c r="R55" s="7">
        <f>'Raw Data'!CD55</f>
        <v>8.702</v>
      </c>
      <c r="S55" s="8">
        <f>'Raw Data'!CJ55</f>
        <v>8.5549999999999997</v>
      </c>
      <c r="T55" s="8">
        <f>'Raw Data'!CP55</f>
        <v>8.18</v>
      </c>
      <c r="V55" s="9">
        <f t="shared" si="0"/>
        <v>6.4078378225517554E-2</v>
      </c>
      <c r="W55" s="9">
        <f t="shared" si="1"/>
        <v>4.2129429335906125E-2</v>
      </c>
      <c r="X55" s="9">
        <f t="shared" si="2"/>
        <v>2.6118539172766482E-3</v>
      </c>
      <c r="Y55" s="9">
        <f t="shared" si="3"/>
        <v>3.3799827421661338E-3</v>
      </c>
      <c r="Z55" s="9">
        <f t="shared" si="4"/>
        <v>2.2362923391862917E-2</v>
      </c>
      <c r="AA55" s="44"/>
      <c r="AB55" s="9">
        <f t="shared" si="5"/>
        <v>0.29830432398178403</v>
      </c>
      <c r="AC55" s="9">
        <f t="shared" si="6"/>
        <v>0.81252000062936913</v>
      </c>
      <c r="AD55" s="9">
        <f t="shared" si="7"/>
        <v>0.39422499475617789</v>
      </c>
      <c r="AE55" s="9">
        <f t="shared" si="8"/>
        <v>0.68843774594466178</v>
      </c>
      <c r="AF55" s="9">
        <f t="shared" si="9"/>
        <v>0.44616355933892293</v>
      </c>
      <c r="AG55" s="44"/>
      <c r="AH55" s="44"/>
      <c r="AI55" s="44"/>
      <c r="AJ55" s="44"/>
      <c r="AK55" s="44"/>
      <c r="AL55" s="44"/>
      <c r="AM55" s="44"/>
      <c r="AN55" s="44"/>
      <c r="AO55" s="44"/>
      <c r="AP55" s="44"/>
    </row>
    <row r="56" spans="1:42" ht="15.75" customHeight="1" x14ac:dyDescent="0.25">
      <c r="A56" s="2" t="str">
        <f>'Raw Data'!A56</f>
        <v>R</v>
      </c>
      <c r="B56" s="2">
        <f>'Raw Data'!B56</f>
        <v>90</v>
      </c>
      <c r="C56" s="2">
        <f>'Raw Data'!C56</f>
        <v>116</v>
      </c>
      <c r="D56" s="2" t="str">
        <f>'Raw Data'!D56</f>
        <v>VYDIAKHLTYENVERWLKELRDHADSN</v>
      </c>
      <c r="F56" s="3">
        <f>'Raw Data'!J56</f>
        <v>1.3879999999999999</v>
      </c>
      <c r="G56" s="3">
        <f>'Raw Data'!P56</f>
        <v>1.2989999999999999</v>
      </c>
      <c r="H56" s="3">
        <f>'Raw Data'!V56</f>
        <v>1.492</v>
      </c>
      <c r="I56" s="3">
        <f>'Raw Data'!AB56</f>
        <v>1.575</v>
      </c>
      <c r="J56" s="3">
        <f>'Raw Data'!AH56</f>
        <v>1.5169999999999999</v>
      </c>
      <c r="K56" s="3">
        <f>'Raw Data'!AN56</f>
        <v>1.587</v>
      </c>
      <c r="L56" s="3">
        <f>'Raw Data'!AT56</f>
        <v>2.92</v>
      </c>
      <c r="M56" s="3">
        <f>'Raw Data'!AZ56</f>
        <v>3.0230000000000001</v>
      </c>
      <c r="N56" s="3">
        <f>'Raw Data'!BF56</f>
        <v>2.9889999999999999</v>
      </c>
      <c r="O56" s="3">
        <f>'Raw Data'!BL56</f>
        <v>6.3559999999999999</v>
      </c>
      <c r="P56" s="3">
        <f>'Raw Data'!BR56</f>
        <v>6.4130000000000003</v>
      </c>
      <c r="Q56" s="3">
        <f>'Raw Data'!BX56</f>
        <v>6.47</v>
      </c>
      <c r="R56" s="7">
        <f>'Raw Data'!CD56</f>
        <v>8.7260000000000009</v>
      </c>
      <c r="S56" s="8">
        <f>'Raw Data'!CJ56</f>
        <v>8.6159999999999997</v>
      </c>
      <c r="T56" s="8">
        <f>'Raw Data'!CP56</f>
        <v>8.2789999999999999</v>
      </c>
      <c r="V56" s="9">
        <f t="shared" si="0"/>
        <v>5.6058738935683722E-2</v>
      </c>
      <c r="W56" s="9">
        <f t="shared" si="1"/>
        <v>4.8917486012177935E-2</v>
      </c>
      <c r="X56" s="9">
        <f t="shared" si="2"/>
        <v>6.9165669906225136E-3</v>
      </c>
      <c r="Y56" s="9">
        <f t="shared" si="3"/>
        <v>3.2413382404691337E-5</v>
      </c>
      <c r="Z56" s="9">
        <f t="shared" si="4"/>
        <v>2.0886673540393242E-2</v>
      </c>
      <c r="AA56" s="44"/>
      <c r="AB56" s="9">
        <f t="shared" si="5"/>
        <v>0.26499525501855214</v>
      </c>
      <c r="AC56" s="9">
        <f t="shared" si="6"/>
        <v>0.80906392449731279</v>
      </c>
      <c r="AD56" s="9">
        <f t="shared" si="7"/>
        <v>0.35101484761825874</v>
      </c>
      <c r="AE56" s="9">
        <f t="shared" si="8"/>
        <v>0.175430426964122</v>
      </c>
      <c r="AF56" s="9">
        <f t="shared" si="9"/>
        <v>5.9783684753118495E-2</v>
      </c>
      <c r="AG56" s="44"/>
      <c r="AH56" s="44"/>
      <c r="AI56" s="44"/>
      <c r="AJ56" s="44"/>
      <c r="AK56" s="44"/>
      <c r="AL56" s="44"/>
      <c r="AM56" s="44"/>
      <c r="AN56" s="44"/>
      <c r="AO56" s="44"/>
      <c r="AP56" s="44"/>
    </row>
    <row r="57" spans="1:42" ht="15.75" customHeight="1" x14ac:dyDescent="0.25">
      <c r="A57" s="2" t="str">
        <f>'Raw Data'!A57</f>
        <v>R</v>
      </c>
      <c r="B57" s="2">
        <f>'Raw Data'!B57</f>
        <v>91</v>
      </c>
      <c r="C57" s="2">
        <f>'Raw Data'!C57</f>
        <v>118</v>
      </c>
      <c r="D57" s="2" t="str">
        <f>'Raw Data'!D57</f>
        <v>YDIAKHLTYENVERWLKELRDHADSNIV</v>
      </c>
      <c r="F57" s="3">
        <f>'Raw Data'!J57</f>
        <v>1.4450000000000001</v>
      </c>
      <c r="G57" s="3">
        <f>'Raw Data'!P57</f>
        <v>1.359</v>
      </c>
      <c r="H57" s="3">
        <f>'Raw Data'!V57</f>
        <v>1.5580000000000001</v>
      </c>
      <c r="I57" s="3">
        <f>'Raw Data'!AB57</f>
        <v>1.661</v>
      </c>
      <c r="J57" s="3">
        <f>'Raw Data'!AH57</f>
        <v>1.573</v>
      </c>
      <c r="K57" s="3">
        <f>'Raw Data'!AN57</f>
        <v>1.6419999999999999</v>
      </c>
      <c r="L57" s="3">
        <f>'Raw Data'!AT57</f>
        <v>3.0230000000000001</v>
      </c>
      <c r="M57" s="3">
        <f>'Raw Data'!AZ57</f>
        <v>3.1339999999999999</v>
      </c>
      <c r="N57" s="3">
        <f>'Raw Data'!BF57</f>
        <v>3.1459999999999999</v>
      </c>
      <c r="O57" s="3">
        <f>'Raw Data'!BL57</f>
        <v>6.5650000000000004</v>
      </c>
      <c r="P57" s="3">
        <f>'Raw Data'!BR57</f>
        <v>6.6769999999999996</v>
      </c>
      <c r="Q57" s="3">
        <f>'Raw Data'!BX57</f>
        <v>6.7009999999999996</v>
      </c>
      <c r="R57" s="7">
        <f>'Raw Data'!CD57</f>
        <v>9.0540000000000003</v>
      </c>
      <c r="S57" s="8">
        <f>'Raw Data'!CJ57</f>
        <v>8.8719999999999999</v>
      </c>
      <c r="T57" s="8">
        <f>'Raw Data'!CP57</f>
        <v>8.52</v>
      </c>
      <c r="V57" s="9">
        <f t="shared" si="0"/>
        <v>0.10105364412695825</v>
      </c>
      <c r="W57" s="9">
        <f t="shared" si="1"/>
        <v>6.6514589436510035E-2</v>
      </c>
      <c r="X57" s="9">
        <f t="shared" si="2"/>
        <v>1.1278870894377926E-2</v>
      </c>
      <c r="Y57" s="9">
        <f t="shared" si="3"/>
        <v>9.0070074189135287E-5</v>
      </c>
      <c r="Z57" s="9">
        <f t="shared" si="4"/>
        <v>3.6410479435740828E-2</v>
      </c>
      <c r="AA57" s="44"/>
      <c r="AB57" s="9">
        <f t="shared" si="5"/>
        <v>0.20947632895213694</v>
      </c>
      <c r="AC57" s="9">
        <f t="shared" si="6"/>
        <v>0.7307420034841654</v>
      </c>
      <c r="AD57" s="9">
        <f t="shared" si="7"/>
        <v>0.45247934260762168</v>
      </c>
      <c r="AE57" s="9">
        <f t="shared" si="8"/>
        <v>0.52180162980663369</v>
      </c>
      <c r="AF57" s="9">
        <f t="shared" si="9"/>
        <v>6.5473865297316081E-2</v>
      </c>
      <c r="AG57" s="44"/>
      <c r="AH57" s="44"/>
      <c r="AI57" s="44"/>
      <c r="AJ57" s="44"/>
      <c r="AK57" s="44"/>
      <c r="AL57" s="44"/>
      <c r="AM57" s="44"/>
      <c r="AN57" s="44"/>
      <c r="AO57" s="44"/>
      <c r="AP57" s="44"/>
    </row>
    <row r="58" spans="1:42" ht="15.75" customHeight="1" x14ac:dyDescent="0.25">
      <c r="A58" s="2" t="str">
        <f>'Raw Data'!A58</f>
        <v>R</v>
      </c>
      <c r="B58" s="2">
        <f>'Raw Data'!B58</f>
        <v>91</v>
      </c>
      <c r="C58" s="2">
        <f>'Raw Data'!C58</f>
        <v>118</v>
      </c>
      <c r="D58" s="2" t="str">
        <f>'Raw Data'!D58</f>
        <v>YDIAKHLTYENVERWLKELRDHADSNIV</v>
      </c>
      <c r="F58" s="3">
        <f>'Raw Data'!J58</f>
        <v>1.482</v>
      </c>
      <c r="G58" s="3">
        <f>'Raw Data'!P58</f>
        <v>1.3560000000000001</v>
      </c>
      <c r="H58" s="3">
        <f>'Raw Data'!V58</f>
        <v>1.534</v>
      </c>
      <c r="I58" s="3">
        <f>'Raw Data'!AB58</f>
        <v>1.6279999999999999</v>
      </c>
      <c r="J58" s="3">
        <f>'Raw Data'!AH58</f>
        <v>1.5609999999999999</v>
      </c>
      <c r="K58" s="3">
        <f>'Raw Data'!AN58</f>
        <v>1.6579999999999999</v>
      </c>
      <c r="L58" s="3">
        <f>'Raw Data'!AT58</f>
        <v>3.0129999999999999</v>
      </c>
      <c r="M58" s="3">
        <f>'Raw Data'!AZ58</f>
        <v>3.149</v>
      </c>
      <c r="N58" s="3">
        <f>'Raw Data'!BF58</f>
        <v>3.1309999999999998</v>
      </c>
      <c r="O58" s="3">
        <f>'Raw Data'!BL58</f>
        <v>6.5350000000000001</v>
      </c>
      <c r="P58" s="3">
        <f>'Raw Data'!BR58</f>
        <v>6.665</v>
      </c>
      <c r="Q58" s="3">
        <f>'Raw Data'!BX58</f>
        <v>6.7249999999999996</v>
      </c>
      <c r="R58" s="7">
        <f>'Raw Data'!CD58</f>
        <v>9.0239999999999991</v>
      </c>
      <c r="S58" s="8">
        <f>'Raw Data'!CJ58</f>
        <v>8.8290000000000006</v>
      </c>
      <c r="T58" s="8">
        <f>'Raw Data'!CP58</f>
        <v>8.4689999999999994</v>
      </c>
      <c r="V58" s="9">
        <f t="shared" si="0"/>
        <v>6.4866407518555338E-2</v>
      </c>
      <c r="W58" s="9">
        <f t="shared" si="1"/>
        <v>6.9166288283991809E-2</v>
      </c>
      <c r="X58" s="9">
        <f t="shared" si="2"/>
        <v>1.1476819284059704E-2</v>
      </c>
      <c r="Y58" s="9">
        <f t="shared" si="3"/>
        <v>1.6072740938503672E-4</v>
      </c>
      <c r="Z58" s="9">
        <f t="shared" si="4"/>
        <v>3.5569636620917382E-2</v>
      </c>
      <c r="AA58" s="44"/>
      <c r="AB58" s="9">
        <f t="shared" si="5"/>
        <v>0.45060426358772659</v>
      </c>
      <c r="AC58" s="9">
        <f t="shared" si="6"/>
        <v>0.84645516145809085</v>
      </c>
      <c r="AD58" s="9">
        <f t="shared" si="7"/>
        <v>0.24866736662647054</v>
      </c>
      <c r="AE58" s="9">
        <f t="shared" si="8"/>
        <v>0.25524693958013928</v>
      </c>
      <c r="AF58" s="9">
        <f t="shared" si="9"/>
        <v>6.4260893706617528E-2</v>
      </c>
      <c r="AG58" s="44"/>
      <c r="AH58" s="44"/>
      <c r="AI58" s="44"/>
      <c r="AJ58" s="44"/>
      <c r="AK58" s="44"/>
      <c r="AL58" s="44"/>
      <c r="AM58" s="44"/>
      <c r="AN58" s="44"/>
      <c r="AO58" s="44"/>
      <c r="AP58" s="44"/>
    </row>
    <row r="59" spans="1:42" ht="15.75" customHeight="1" x14ac:dyDescent="0.25">
      <c r="A59" s="2" t="str">
        <f>'Raw Data'!A59</f>
        <v>R</v>
      </c>
      <c r="B59" s="2">
        <f>'Raw Data'!B59</f>
        <v>91</v>
      </c>
      <c r="C59" s="2">
        <f>'Raw Data'!C59</f>
        <v>119</v>
      </c>
      <c r="D59" s="2" t="str">
        <f>'Raw Data'!D59</f>
        <v>YDIAKHLTYENVERWLKELRDHADSNIVI</v>
      </c>
      <c r="F59" s="3">
        <f>'Raw Data'!J59</f>
        <v>1.702</v>
      </c>
      <c r="G59" s="3">
        <f>'Raw Data'!P59</f>
        <v>1.589</v>
      </c>
      <c r="H59" s="3">
        <f>'Raw Data'!V59</f>
        <v>1.8089999999999999</v>
      </c>
      <c r="I59" s="3">
        <f>'Raw Data'!AB59</f>
        <v>1.8979999999999999</v>
      </c>
      <c r="J59" s="3">
        <f>'Raw Data'!AH59</f>
        <v>1.827</v>
      </c>
      <c r="K59" s="3">
        <f>'Raw Data'!AN59</f>
        <v>1.9139999999999999</v>
      </c>
      <c r="L59" s="3">
        <f>'Raw Data'!AT59</f>
        <v>3.5990000000000002</v>
      </c>
      <c r="M59" s="3">
        <f>'Raw Data'!AZ59</f>
        <v>3.7</v>
      </c>
      <c r="N59" s="3">
        <f>'Raw Data'!BF59</f>
        <v>3.6960000000000002</v>
      </c>
      <c r="O59" s="3">
        <f>'Raw Data'!BL59</f>
        <v>7.633</v>
      </c>
      <c r="P59" s="3">
        <f>'Raw Data'!BR59</f>
        <v>7.8540000000000001</v>
      </c>
      <c r="Q59" s="3">
        <f>'Raw Data'!BX59</f>
        <v>7.8620000000000001</v>
      </c>
      <c r="R59" s="7">
        <f>'Raw Data'!CD59</f>
        <v>10.178000000000001</v>
      </c>
      <c r="S59" s="8">
        <f>'Raw Data'!CJ59</f>
        <v>10.003</v>
      </c>
      <c r="T59" s="8">
        <f>'Raw Data'!CP59</f>
        <v>9.7739999999999991</v>
      </c>
      <c r="V59" s="9">
        <f t="shared" si="0"/>
        <v>0.12406503692582178</v>
      </c>
      <c r="W59" s="9">
        <f t="shared" si="1"/>
        <v>0.11650025012951527</v>
      </c>
      <c r="X59" s="9">
        <f t="shared" si="2"/>
        <v>1.6252420296863712E-3</v>
      </c>
      <c r="Y59" s="9">
        <f t="shared" si="3"/>
        <v>1.1103334281487472E-3</v>
      </c>
      <c r="Z59" s="9">
        <f t="shared" si="4"/>
        <v>1.6503854687866235E-2</v>
      </c>
      <c r="AA59" s="44"/>
      <c r="AB59" s="9">
        <f t="shared" si="5"/>
        <v>0.50524032373026262</v>
      </c>
      <c r="AC59" s="9">
        <f t="shared" si="6"/>
        <v>0.8257595138199032</v>
      </c>
      <c r="AD59" s="9">
        <f t="shared" si="7"/>
        <v>0.21109699195706916</v>
      </c>
      <c r="AE59" s="9">
        <f t="shared" si="8"/>
        <v>0.30433677152619665</v>
      </c>
      <c r="AF59" s="9">
        <f t="shared" si="9"/>
        <v>6.3432945304087371E-2</v>
      </c>
      <c r="AG59" s="44"/>
      <c r="AH59" s="44"/>
      <c r="AI59" s="44"/>
      <c r="AJ59" s="44"/>
      <c r="AK59" s="44"/>
      <c r="AL59" s="44"/>
      <c r="AM59" s="44"/>
      <c r="AN59" s="44"/>
      <c r="AO59" s="44"/>
      <c r="AP59" s="44"/>
    </row>
    <row r="60" spans="1:42" ht="15.75" customHeight="1" x14ac:dyDescent="0.25">
      <c r="A60" s="2" t="str">
        <f>'Raw Data'!A60</f>
        <v>R</v>
      </c>
      <c r="B60" s="2">
        <f>'Raw Data'!B60</f>
        <v>91</v>
      </c>
      <c r="C60" s="2">
        <f>'Raw Data'!C60</f>
        <v>119</v>
      </c>
      <c r="D60" s="2" t="str">
        <f>'Raw Data'!D60</f>
        <v>YDIAKHLTYENVERWLKELRDHADSNIVI</v>
      </c>
      <c r="F60" s="3">
        <f>'Raw Data'!J60</f>
        <v>1.6950000000000001</v>
      </c>
      <c r="G60" s="3">
        <f>'Raw Data'!P60</f>
        <v>1.597</v>
      </c>
      <c r="H60" s="3">
        <f>'Raw Data'!V60</f>
        <v>1.8109999999999999</v>
      </c>
      <c r="I60" s="3">
        <f>'Raw Data'!AB60</f>
        <v>1.956</v>
      </c>
      <c r="J60" s="3">
        <f>'Raw Data'!AH60</f>
        <v>1.859</v>
      </c>
      <c r="K60" s="3">
        <f>'Raw Data'!AN60</f>
        <v>1.946</v>
      </c>
      <c r="L60" s="3">
        <f>'Raw Data'!AT60</f>
        <v>3.617</v>
      </c>
      <c r="M60" s="3">
        <f>'Raw Data'!AZ60</f>
        <v>3.7050000000000001</v>
      </c>
      <c r="N60" s="3">
        <f>'Raw Data'!BF60</f>
        <v>3.714</v>
      </c>
      <c r="O60" s="3">
        <f>'Raw Data'!BL60</f>
        <v>7.7629999999999999</v>
      </c>
      <c r="P60" s="3">
        <f>'Raw Data'!BR60</f>
        <v>7.8769999999999998</v>
      </c>
      <c r="Q60" s="3">
        <f>'Raw Data'!BX60</f>
        <v>7.9139999999999997</v>
      </c>
      <c r="R60" s="7">
        <f>'Raw Data'!CD60</f>
        <v>10.207000000000001</v>
      </c>
      <c r="S60" s="8">
        <f>'Raw Data'!CJ60</f>
        <v>10.023999999999999</v>
      </c>
      <c r="T60" s="8">
        <f>'Raw Data'!CP60</f>
        <v>9.7560000000000002</v>
      </c>
      <c r="V60" s="9">
        <f t="shared" si="0"/>
        <v>0.10805676573626728</v>
      </c>
      <c r="W60" s="9">
        <f t="shared" si="1"/>
        <v>5.7858964254094682E-2</v>
      </c>
      <c r="X60" s="9">
        <f t="shared" si="2"/>
        <v>2.2519627077812045E-3</v>
      </c>
      <c r="Y60" s="9">
        <f t="shared" si="3"/>
        <v>3.1840373208931078E-5</v>
      </c>
      <c r="Z60" s="9">
        <f t="shared" si="4"/>
        <v>2.1929946594908236E-2</v>
      </c>
      <c r="AA60" s="44"/>
      <c r="AB60" s="9">
        <f t="shared" si="5"/>
        <v>0.39422829149389665</v>
      </c>
      <c r="AC60" s="9">
        <f t="shared" si="6"/>
        <v>0.73334250439068471</v>
      </c>
      <c r="AD60" s="9">
        <f t="shared" si="7"/>
        <v>0.10233983586818003</v>
      </c>
      <c r="AE60" s="9">
        <f t="shared" si="8"/>
        <v>0.21343306904306397</v>
      </c>
      <c r="AF60" s="9">
        <f t="shared" si="9"/>
        <v>7.9344192957009216E-2</v>
      </c>
      <c r="AG60" s="44"/>
      <c r="AH60" s="44"/>
      <c r="AI60" s="44"/>
      <c r="AJ60" s="44"/>
      <c r="AK60" s="44"/>
      <c r="AL60" s="44"/>
      <c r="AM60" s="44"/>
      <c r="AN60" s="44"/>
      <c r="AO60" s="44"/>
      <c r="AP60" s="44"/>
    </row>
    <row r="61" spans="1:42" ht="15.75" customHeight="1" x14ac:dyDescent="0.25">
      <c r="A61" s="2" t="str">
        <f>'Raw Data'!A61</f>
        <v>R</v>
      </c>
      <c r="B61" s="2">
        <f>'Raw Data'!B61</f>
        <v>93</v>
      </c>
      <c r="C61" s="2">
        <f>'Raw Data'!C61</f>
        <v>116</v>
      </c>
      <c r="D61" s="2" t="str">
        <f>'Raw Data'!D61</f>
        <v>IAKHLTYENVERWLKELRDHADSN</v>
      </c>
      <c r="F61" s="3">
        <f>'Raw Data'!J61</f>
        <v>0.99099999999999999</v>
      </c>
      <c r="G61" s="3">
        <f>'Raw Data'!P61</f>
        <v>0.98</v>
      </c>
      <c r="H61" s="3">
        <f>'Raw Data'!V61</f>
        <v>1.115</v>
      </c>
      <c r="I61" s="3">
        <f>'Raw Data'!AB61</f>
        <v>1.139</v>
      </c>
      <c r="J61" s="3">
        <f>'Raw Data'!AH61</f>
        <v>1.153</v>
      </c>
      <c r="K61" s="3">
        <f>'Raw Data'!AN61</f>
        <v>1.234</v>
      </c>
      <c r="L61" s="3">
        <f>'Raw Data'!AT61</f>
        <v>2.3199999999999998</v>
      </c>
      <c r="M61" s="3">
        <f>'Raw Data'!AZ61</f>
        <v>2.34</v>
      </c>
      <c r="N61" s="3">
        <f>'Raw Data'!BF61</f>
        <v>2.4769999999999999</v>
      </c>
      <c r="O61" s="3">
        <f>'Raw Data'!BL61</f>
        <v>5.1159999999999997</v>
      </c>
      <c r="P61" s="3">
        <f>'Raw Data'!BR61</f>
        <v>5.0679999999999996</v>
      </c>
      <c r="Q61" s="3">
        <f>'Raw Data'!BX61</f>
        <v>5.069</v>
      </c>
      <c r="R61" s="7">
        <f>'Raw Data'!CD61</f>
        <v>7.1539999999999999</v>
      </c>
      <c r="S61" s="8">
        <f>'Raw Data'!CJ61</f>
        <v>7.0670000000000002</v>
      </c>
      <c r="T61" s="8">
        <f>'Raw Data'!CP61</f>
        <v>6.8369999999999997</v>
      </c>
      <c r="V61" s="9">
        <f t="shared" si="0"/>
        <v>1.3192763241806913E-2</v>
      </c>
      <c r="W61" s="9">
        <f t="shared" si="1"/>
        <v>7.2799897145479995E-3</v>
      </c>
      <c r="X61" s="9">
        <f t="shared" si="2"/>
        <v>5.1411331353558069E-2</v>
      </c>
      <c r="Y61" s="9">
        <f t="shared" si="3"/>
        <v>1.672182834103376E-5</v>
      </c>
      <c r="Z61" s="9">
        <f t="shared" si="4"/>
        <v>2.0235622949084417E-2</v>
      </c>
      <c r="AA61" s="44"/>
      <c r="AB61" s="9">
        <f t="shared" si="5"/>
        <v>0.48757977261433522</v>
      </c>
      <c r="AC61" s="9">
        <f t="shared" si="6"/>
        <v>0.16640571596436599</v>
      </c>
      <c r="AD61" s="9">
        <f t="shared" si="7"/>
        <v>0.54064212817834567</v>
      </c>
      <c r="AE61" s="9">
        <f t="shared" si="8"/>
        <v>0.25244272647773813</v>
      </c>
      <c r="AF61" s="9">
        <f t="shared" si="9"/>
        <v>7.6354755399057631E-2</v>
      </c>
      <c r="AG61" s="44"/>
      <c r="AH61" s="44"/>
      <c r="AI61" s="44"/>
      <c r="AJ61" s="44"/>
      <c r="AK61" s="44"/>
      <c r="AL61" s="44"/>
      <c r="AM61" s="44"/>
      <c r="AN61" s="44"/>
      <c r="AO61" s="44"/>
      <c r="AP61" s="44"/>
    </row>
    <row r="62" spans="1:42" ht="15.75" customHeight="1" x14ac:dyDescent="0.25">
      <c r="A62" s="2" t="str">
        <f>'Raw Data'!A62</f>
        <v>R</v>
      </c>
      <c r="B62" s="2">
        <f>'Raw Data'!B62</f>
        <v>93</v>
      </c>
      <c r="C62" s="2">
        <f>'Raw Data'!C62</f>
        <v>116</v>
      </c>
      <c r="D62" s="2" t="str">
        <f>'Raw Data'!D62</f>
        <v>IAKHLTYENVERWLKELRDHADSN</v>
      </c>
      <c r="F62" s="3">
        <f>'Raw Data'!J62</f>
        <v>1.0349999999999999</v>
      </c>
      <c r="G62" s="3">
        <f>'Raw Data'!P62</f>
        <v>1.0349999999999999</v>
      </c>
      <c r="H62" s="3">
        <f>'Raw Data'!V62</f>
        <v>1.149</v>
      </c>
      <c r="I62" s="3">
        <f>'Raw Data'!AB62</f>
        <v>1.2010000000000001</v>
      </c>
      <c r="J62" s="3">
        <f>'Raw Data'!AH62</f>
        <v>1.3080000000000001</v>
      </c>
      <c r="K62" s="3">
        <f>'Raw Data'!AN62</f>
        <v>1.3919999999999999</v>
      </c>
      <c r="L62" s="3">
        <f>'Raw Data'!AT62</f>
        <v>2.5139999999999998</v>
      </c>
      <c r="M62" s="3">
        <f>'Raw Data'!AZ62</f>
        <v>2.5569999999999999</v>
      </c>
      <c r="N62" s="3">
        <f>'Raw Data'!BF62</f>
        <v>2.585</v>
      </c>
      <c r="O62" s="3">
        <f>'Raw Data'!BL62</f>
        <v>5.2789999999999999</v>
      </c>
      <c r="P62" s="3">
        <f>'Raw Data'!BR62</f>
        <v>5.3780000000000001</v>
      </c>
      <c r="Q62" s="3">
        <f>'Raw Data'!BX62</f>
        <v>5.093</v>
      </c>
      <c r="R62" s="7">
        <f>'Raw Data'!CD62</f>
        <v>7.4160000000000004</v>
      </c>
      <c r="S62" s="8">
        <f>'Raw Data'!CJ62</f>
        <v>7.1310000000000002</v>
      </c>
      <c r="T62" s="8">
        <f>'Raw Data'!CP62</f>
        <v>6.98</v>
      </c>
      <c r="V62" s="9">
        <f t="shared" si="0"/>
        <v>7.9133243848421644E-3</v>
      </c>
      <c r="W62" s="9">
        <f t="shared" si="1"/>
        <v>2.0639526502672173E-2</v>
      </c>
      <c r="X62" s="9">
        <f t="shared" si="2"/>
        <v>2.8284527990635865E-3</v>
      </c>
      <c r="Y62" s="9">
        <f t="shared" si="3"/>
        <v>1.0301893683840463E-2</v>
      </c>
      <c r="Z62" s="9">
        <f t="shared" si="4"/>
        <v>2.5739972773981584E-2</v>
      </c>
      <c r="AA62" s="44"/>
      <c r="AB62" s="9">
        <f t="shared" si="5"/>
        <v>0.34411295309112377</v>
      </c>
      <c r="AC62" s="9">
        <f t="shared" si="6"/>
        <v>0.27375239869191309</v>
      </c>
      <c r="AD62" s="9">
        <f t="shared" si="7"/>
        <v>0.29643759970170469</v>
      </c>
      <c r="AE62" s="9">
        <f t="shared" si="8"/>
        <v>0.16087403043968304</v>
      </c>
      <c r="AF62" s="9">
        <f t="shared" si="9"/>
        <v>4.3394658410398926E-2</v>
      </c>
      <c r="AG62" s="44"/>
      <c r="AH62" s="44"/>
      <c r="AI62" s="44"/>
      <c r="AJ62" s="44"/>
      <c r="AK62" s="44"/>
      <c r="AL62" s="44"/>
      <c r="AM62" s="44"/>
      <c r="AN62" s="44"/>
      <c r="AO62" s="44"/>
      <c r="AP62" s="44"/>
    </row>
    <row r="63" spans="1:42" ht="15.75" customHeight="1" x14ac:dyDescent="0.25">
      <c r="A63" s="42" t="str">
        <f>'Raw Data'!A63</f>
        <v>R</v>
      </c>
      <c r="B63" s="2">
        <f>'Raw Data'!B63</f>
        <v>101</v>
      </c>
      <c r="C63" s="2">
        <f>'Raw Data'!C63</f>
        <v>108</v>
      </c>
      <c r="D63" s="2" t="str">
        <f>'Raw Data'!D63</f>
        <v>NVERWLKE</v>
      </c>
      <c r="F63" s="3">
        <f>'Raw Data'!J63</f>
        <v>6.8000000000000005E-2</v>
      </c>
      <c r="G63" s="3">
        <f>'Raw Data'!P63</f>
        <v>4.9000000000000002E-2</v>
      </c>
      <c r="H63" s="3">
        <f>'Raw Data'!V63</f>
        <v>6.5000000000000002E-2</v>
      </c>
      <c r="I63" s="3">
        <f>'Raw Data'!AB63</f>
        <v>7.6999999999999999E-2</v>
      </c>
      <c r="J63" s="3">
        <f>'Raw Data'!AH63</f>
        <v>0.113</v>
      </c>
      <c r="K63" s="3">
        <f>'Raw Data'!AN63</f>
        <v>6.3E-2</v>
      </c>
      <c r="L63" s="3">
        <f>'Raw Data'!AT63</f>
        <v>0.67800000000000005</v>
      </c>
      <c r="M63" s="3">
        <f>'Raw Data'!AZ63</f>
        <v>0.63900000000000001</v>
      </c>
      <c r="N63" s="3">
        <f>'Raw Data'!BF63</f>
        <v>0.66500000000000004</v>
      </c>
      <c r="O63" s="3">
        <f>'Raw Data'!BL63</f>
        <v>1.4379999999999999</v>
      </c>
      <c r="P63" s="3">
        <f>'Raw Data'!BR63</f>
        <v>1.458</v>
      </c>
      <c r="Q63" s="3">
        <f>'Raw Data'!BX63</f>
        <v>1.464</v>
      </c>
      <c r="R63" s="7">
        <f>'Raw Data'!CD63</f>
        <v>2.06</v>
      </c>
      <c r="S63" s="8">
        <f>'Raw Data'!CJ63</f>
        <v>1.9930000000000001</v>
      </c>
      <c r="T63" s="8">
        <f>'Raw Data'!CP63</f>
        <v>1.9359999999999999</v>
      </c>
      <c r="V63" s="9">
        <f t="shared" si="0"/>
        <v>0.11990030283459388</v>
      </c>
      <c r="W63" s="9">
        <f t="shared" si="1"/>
        <v>0.52745426614160462</v>
      </c>
      <c r="X63" s="9">
        <f t="shared" si="2"/>
        <v>1.7634816970009112E-2</v>
      </c>
      <c r="Y63" s="9">
        <f t="shared" si="3"/>
        <v>0.62801420964135268</v>
      </c>
      <c r="Z63" s="9">
        <f t="shared" si="4"/>
        <v>1.0158029503385355E-2</v>
      </c>
      <c r="AA63" s="44"/>
      <c r="AB63" s="9">
        <f t="shared" si="5"/>
        <v>0.58027605976268903</v>
      </c>
      <c r="AC63" s="9">
        <f t="shared" si="6"/>
        <v>0.9505769980065204</v>
      </c>
      <c r="AD63" s="9">
        <f t="shared" si="7"/>
        <v>0.84157687867958364</v>
      </c>
      <c r="AE63" s="9">
        <f t="shared" si="8"/>
        <v>0.59079444053814278</v>
      </c>
      <c r="AF63" s="9">
        <f t="shared" si="9"/>
        <v>0.11358206572011485</v>
      </c>
      <c r="AG63" s="44"/>
      <c r="AH63" s="44"/>
      <c r="AI63" s="44"/>
      <c r="AJ63" s="44"/>
      <c r="AK63" s="44"/>
      <c r="AL63" s="44"/>
      <c r="AM63" s="44"/>
      <c r="AN63" s="44"/>
      <c r="AO63" s="44"/>
      <c r="AP63" s="44"/>
    </row>
    <row r="64" spans="1:42" ht="15.75" customHeight="1" x14ac:dyDescent="0.25">
      <c r="A64" s="2" t="str">
        <f>'Raw Data'!A64</f>
        <v>R</v>
      </c>
      <c r="B64" s="2">
        <f>'Raw Data'!B64</f>
        <v>101</v>
      </c>
      <c r="C64" s="2">
        <f>'Raw Data'!C64</f>
        <v>117</v>
      </c>
      <c r="D64" s="2" t="str">
        <f>'Raw Data'!D64</f>
        <v>NVERWLKELRDHADSNI</v>
      </c>
      <c r="F64" s="3">
        <f>'Raw Data'!J64</f>
        <v>1.1599999999999999</v>
      </c>
      <c r="G64" s="3">
        <f>'Raw Data'!P64</f>
        <v>1.085</v>
      </c>
      <c r="H64" s="3">
        <f>'Raw Data'!V64</f>
        <v>1.2350000000000001</v>
      </c>
      <c r="I64" s="3">
        <f>'Raw Data'!AB64</f>
        <v>1.3340000000000001</v>
      </c>
      <c r="J64" s="3">
        <f>'Raw Data'!AH64</f>
        <v>1.304</v>
      </c>
      <c r="K64" s="3">
        <f>'Raw Data'!AN64</f>
        <v>1.34</v>
      </c>
      <c r="L64" s="3">
        <f>'Raw Data'!AT64</f>
        <v>2.33</v>
      </c>
      <c r="M64" s="3">
        <f>'Raw Data'!AZ64</f>
        <v>2.4079999999999999</v>
      </c>
      <c r="N64" s="3">
        <f>'Raw Data'!BF64</f>
        <v>2.3809999999999998</v>
      </c>
      <c r="O64" s="3">
        <f>'Raw Data'!BL64</f>
        <v>4.141</v>
      </c>
      <c r="P64" s="3">
        <f>'Raw Data'!BR64</f>
        <v>4.1509999999999998</v>
      </c>
      <c r="Q64" s="3">
        <f>'Raw Data'!BX64</f>
        <v>4.0780000000000003</v>
      </c>
      <c r="R64" s="7">
        <f>'Raw Data'!CD64</f>
        <v>5.4870000000000001</v>
      </c>
      <c r="S64" s="8">
        <f>'Raw Data'!CJ64</f>
        <v>5.3860000000000001</v>
      </c>
      <c r="T64" s="8">
        <f>'Raw Data'!CP64</f>
        <v>4.9980000000000002</v>
      </c>
      <c r="V64" s="9">
        <f t="shared" si="0"/>
        <v>1.3349564609572666E-2</v>
      </c>
      <c r="W64" s="9">
        <f t="shared" si="1"/>
        <v>1.8005742280592672E-2</v>
      </c>
      <c r="X64" s="9">
        <f t="shared" si="2"/>
        <v>1.866738310003288E-3</v>
      </c>
      <c r="Y64" s="9">
        <f t="shared" si="3"/>
        <v>2.9564538107653228E-2</v>
      </c>
      <c r="Z64" s="9">
        <f t="shared" si="4"/>
        <v>7.6345428431584247E-2</v>
      </c>
      <c r="AA64" s="44"/>
      <c r="AB64" s="9">
        <f t="shared" si="5"/>
        <v>0.89145174767210089</v>
      </c>
      <c r="AC64" s="9">
        <f t="shared" si="6"/>
        <v>0.40843489452485854</v>
      </c>
      <c r="AD64" s="9">
        <f t="shared" si="7"/>
        <v>0.77928509971866666</v>
      </c>
      <c r="AE64" s="9">
        <f t="shared" si="8"/>
        <v>0.44106218190516383</v>
      </c>
      <c r="AF64" s="9">
        <f t="shared" si="9"/>
        <v>0.18952104582048651</v>
      </c>
      <c r="AG64" s="44"/>
      <c r="AH64" s="44"/>
      <c r="AI64" s="44"/>
      <c r="AJ64" s="44"/>
      <c r="AK64" s="44"/>
      <c r="AL64" s="44"/>
      <c r="AM64" s="44"/>
      <c r="AN64" s="44"/>
      <c r="AO64" s="44"/>
      <c r="AP64" s="44"/>
    </row>
    <row r="65" spans="1:42" ht="15.75" customHeight="1" x14ac:dyDescent="0.25">
      <c r="A65" s="2" t="str">
        <f>'Raw Data'!A65</f>
        <v>R</v>
      </c>
      <c r="B65" s="2">
        <f>'Raw Data'!B65</f>
        <v>101</v>
      </c>
      <c r="C65" s="2">
        <f>'Raw Data'!C65</f>
        <v>117</v>
      </c>
      <c r="D65" s="2" t="str">
        <f>'Raw Data'!D65</f>
        <v>NVERWLKELRDHADSNI</v>
      </c>
      <c r="F65" s="3">
        <f>'Raw Data'!J65</f>
        <v>1.17</v>
      </c>
      <c r="G65" s="3">
        <f>'Raw Data'!P65</f>
        <v>1.0820000000000001</v>
      </c>
      <c r="H65" s="3">
        <f>'Raw Data'!V65</f>
        <v>1.242</v>
      </c>
      <c r="I65" s="3">
        <f>'Raw Data'!AB65</f>
        <v>1.3240000000000001</v>
      </c>
      <c r="J65" s="3">
        <f>'Raw Data'!AH65</f>
        <v>1.2529999999999999</v>
      </c>
      <c r="K65" s="3">
        <f>'Raw Data'!AN65</f>
        <v>1.325</v>
      </c>
      <c r="L65" s="3">
        <f>'Raw Data'!AT65</f>
        <v>2.3759999999999999</v>
      </c>
      <c r="M65" s="3">
        <f>'Raw Data'!AZ65</f>
        <v>2.367</v>
      </c>
      <c r="N65" s="3">
        <f>'Raw Data'!BF65</f>
        <v>2.3820000000000001</v>
      </c>
      <c r="O65" s="3">
        <f>'Raw Data'!BL65</f>
        <v>4.149</v>
      </c>
      <c r="P65" s="3">
        <f>'Raw Data'!BR65</f>
        <v>4.0960000000000001</v>
      </c>
      <c r="Q65" s="3">
        <f>'Raw Data'!BX65</f>
        <v>4.0289999999999999</v>
      </c>
      <c r="R65" s="7">
        <f>'Raw Data'!CD65</f>
        <v>5.4169999999999998</v>
      </c>
      <c r="S65" s="8">
        <f>'Raw Data'!CJ65</f>
        <v>5.3710000000000004</v>
      </c>
      <c r="T65" s="8">
        <f>'Raw Data'!CP65</f>
        <v>5.077</v>
      </c>
      <c r="V65" s="9">
        <f t="shared" si="0"/>
        <v>2.2293010455134175E-2</v>
      </c>
      <c r="W65" s="9">
        <f t="shared" si="1"/>
        <v>2.0418504382272953E-2</v>
      </c>
      <c r="X65" s="9">
        <f t="shared" si="2"/>
        <v>4.0839775564271395E-3</v>
      </c>
      <c r="Y65" s="9">
        <f t="shared" si="3"/>
        <v>1.4645593669309087E-3</v>
      </c>
      <c r="Z65" s="9">
        <f t="shared" si="4"/>
        <v>4.1310396155257945E-2</v>
      </c>
      <c r="AA65" s="44"/>
      <c r="AB65" s="9">
        <f t="shared" si="5"/>
        <v>0.34451438864767153</v>
      </c>
      <c r="AC65" s="9">
        <f t="shared" si="6"/>
        <v>0.33727603547582186</v>
      </c>
      <c r="AD65" s="9">
        <f t="shared" si="7"/>
        <v>0.37656888222779089</v>
      </c>
      <c r="AE65" s="9">
        <f t="shared" si="8"/>
        <v>6.359081167730965E-2</v>
      </c>
      <c r="AF65" s="9">
        <f t="shared" si="9"/>
        <v>0.16860093240895957</v>
      </c>
      <c r="AG65" s="44"/>
      <c r="AH65" s="44"/>
      <c r="AI65" s="44"/>
      <c r="AJ65" s="44"/>
      <c r="AK65" s="44"/>
      <c r="AL65" s="44"/>
      <c r="AM65" s="44"/>
      <c r="AN65" s="44"/>
      <c r="AO65" s="44"/>
      <c r="AP65" s="44"/>
    </row>
    <row r="66" spans="1:42" ht="15.75" customHeight="1" x14ac:dyDescent="0.25">
      <c r="A66" s="2" t="str">
        <f>'Raw Data'!A66</f>
        <v>R</v>
      </c>
      <c r="B66" s="2">
        <f>'Raw Data'!B66</f>
        <v>103</v>
      </c>
      <c r="C66" s="2">
        <f>'Raw Data'!C66</f>
        <v>117</v>
      </c>
      <c r="D66" s="2" t="str">
        <f>'Raw Data'!D66</f>
        <v>ERWLKELRDHADSNI</v>
      </c>
      <c r="F66" s="3">
        <f>'Raw Data'!J66</f>
        <v>1.054</v>
      </c>
      <c r="G66" s="3">
        <f>'Raw Data'!P66</f>
        <v>0.91800000000000004</v>
      </c>
      <c r="H66" s="3">
        <f>'Raw Data'!V66</f>
        <v>1.0760000000000001</v>
      </c>
      <c r="I66" s="3">
        <f>'Raw Data'!AB66</f>
        <v>1.1359999999999999</v>
      </c>
      <c r="J66" s="3">
        <f>'Raw Data'!AH66</f>
        <v>1.1240000000000001</v>
      </c>
      <c r="K66" s="3">
        <f>'Raw Data'!AN66</f>
        <v>1.155</v>
      </c>
      <c r="L66" s="3">
        <f>'Raw Data'!AT66</f>
        <v>1.597</v>
      </c>
      <c r="M66" s="3">
        <f>'Raw Data'!AZ66</f>
        <v>1.615</v>
      </c>
      <c r="N66" s="3">
        <f>'Raw Data'!BF66</f>
        <v>1.5720000000000001</v>
      </c>
      <c r="O66" s="3">
        <f>'Raw Data'!BL66</f>
        <v>2.544</v>
      </c>
      <c r="P66" s="3">
        <f>'Raw Data'!BR66</f>
        <v>2.6339999999999999</v>
      </c>
      <c r="Q66" s="3">
        <f>'Raw Data'!BX66</f>
        <v>2.5539999999999998</v>
      </c>
      <c r="R66" s="7">
        <f>'Raw Data'!CD66</f>
        <v>3.54</v>
      </c>
      <c r="S66" s="8">
        <f>'Raw Data'!CJ66</f>
        <v>3.427</v>
      </c>
      <c r="T66" s="8">
        <f>'Raw Data'!CP66</f>
        <v>3.5289999999999999</v>
      </c>
      <c r="V66" s="9">
        <f t="shared" si="0"/>
        <v>4.0058008099997031E-2</v>
      </c>
      <c r="W66" s="9">
        <f t="shared" si="1"/>
        <v>4.781740121292484E-2</v>
      </c>
      <c r="X66" s="9">
        <f t="shared" si="2"/>
        <v>3.5811734667752092E-4</v>
      </c>
      <c r="Y66" s="9">
        <f t="shared" si="3"/>
        <v>5.7836528653391174E-3</v>
      </c>
      <c r="Z66" s="9">
        <f t="shared" si="4"/>
        <v>5.2625697568065809E-2</v>
      </c>
      <c r="AA66" s="44"/>
      <c r="AB66" s="9">
        <f t="shared" si="5"/>
        <v>0.93219723553842548</v>
      </c>
      <c r="AC66" s="9">
        <f t="shared" si="6"/>
        <v>0.20196913909598996</v>
      </c>
      <c r="AD66" s="9">
        <f t="shared" si="7"/>
        <v>0.10973452849386225</v>
      </c>
      <c r="AE66" s="9">
        <f t="shared" si="8"/>
        <v>0.89869802543863808</v>
      </c>
      <c r="AF66" s="9">
        <f t="shared" si="9"/>
        <v>0.69228032914653159</v>
      </c>
      <c r="AG66" s="44"/>
      <c r="AH66" s="44"/>
      <c r="AI66" s="44"/>
      <c r="AJ66" s="44"/>
      <c r="AK66" s="44"/>
      <c r="AL66" s="44"/>
      <c r="AM66" s="44"/>
      <c r="AN66" s="44"/>
      <c r="AO66" s="44"/>
      <c r="AP66" s="44"/>
    </row>
    <row r="67" spans="1:42" ht="15.75" customHeight="1" x14ac:dyDescent="0.25">
      <c r="A67" s="2" t="str">
        <f>'Raw Data'!A67</f>
        <v>R</v>
      </c>
      <c r="B67" s="2">
        <f>'Raw Data'!B67</f>
        <v>106</v>
      </c>
      <c r="C67" s="2">
        <f>'Raw Data'!C67</f>
        <v>116</v>
      </c>
      <c r="D67" s="2" t="str">
        <f>'Raw Data'!D67</f>
        <v>LKELRDHADSN</v>
      </c>
      <c r="F67" s="3">
        <f>'Raw Data'!J67</f>
        <v>0.98099999999999998</v>
      </c>
      <c r="G67" s="3">
        <f>'Raw Data'!P67</f>
        <v>0.92700000000000005</v>
      </c>
      <c r="H67" s="3">
        <f>'Raw Data'!V67</f>
        <v>0.99399999999999999</v>
      </c>
      <c r="I67" s="3">
        <f>'Raw Data'!AB67</f>
        <v>1.07</v>
      </c>
      <c r="J67" s="3">
        <f>'Raw Data'!AH67</f>
        <v>1.0049999999999999</v>
      </c>
      <c r="K67" s="3">
        <f>'Raw Data'!AN67</f>
        <v>1.032</v>
      </c>
      <c r="L67" s="3">
        <f>'Raw Data'!AT67</f>
        <v>1.1679999999999999</v>
      </c>
      <c r="M67" s="3">
        <f>'Raw Data'!AZ67</f>
        <v>1.298</v>
      </c>
      <c r="N67" s="3">
        <f>'Raw Data'!BF67</f>
        <v>1.179</v>
      </c>
      <c r="O67" s="3">
        <f>'Raw Data'!BL67</f>
        <v>1.514</v>
      </c>
      <c r="P67" s="3">
        <f>'Raw Data'!BR67</f>
        <v>1.5629999999999999</v>
      </c>
      <c r="Q67" s="3">
        <f>'Raw Data'!BX67</f>
        <v>1.5669999999999999</v>
      </c>
      <c r="R67" s="7">
        <f>'Raw Data'!CD67</f>
        <v>1.992</v>
      </c>
      <c r="S67" s="8">
        <f>'Raw Data'!CJ67</f>
        <v>2.0329999999999999</v>
      </c>
      <c r="T67" s="8">
        <f>'Raw Data'!CP67</f>
        <v>1.9279999999999999</v>
      </c>
      <c r="V67" s="9">
        <f t="shared" si="0"/>
        <v>4.8921031543865219E-3</v>
      </c>
      <c r="W67" s="9">
        <f t="shared" si="1"/>
        <v>4.5594182621712581E-2</v>
      </c>
      <c r="X67" s="9">
        <f t="shared" si="2"/>
        <v>0.22460778793754785</v>
      </c>
      <c r="Y67" s="9">
        <f t="shared" si="3"/>
        <v>2.1991363947166675E-2</v>
      </c>
      <c r="Z67" s="9">
        <f t="shared" si="4"/>
        <v>4.4588455424128079E-2</v>
      </c>
      <c r="AA67" s="44"/>
      <c r="AB67" s="9">
        <f t="shared" si="5"/>
        <v>0.72655564677837248</v>
      </c>
      <c r="AC67" s="9">
        <f t="shared" si="6"/>
        <v>0.486203028838605</v>
      </c>
      <c r="AD67" s="9">
        <f t="shared" si="7"/>
        <v>0.27396344452867932</v>
      </c>
      <c r="AE67" s="9">
        <f t="shared" si="8"/>
        <v>0.35435130813854776</v>
      </c>
      <c r="AF67" s="9">
        <f t="shared" si="9"/>
        <v>1.9439858065411601E-2</v>
      </c>
      <c r="AG67" s="44"/>
      <c r="AH67" s="44"/>
      <c r="AI67" s="44"/>
      <c r="AJ67" s="44"/>
      <c r="AK67" s="44"/>
      <c r="AL67" s="44"/>
      <c r="AM67" s="44"/>
      <c r="AN67" s="44"/>
      <c r="AO67" s="44"/>
      <c r="AP67" s="44"/>
    </row>
    <row r="68" spans="1:42" ht="15.75" customHeight="1" x14ac:dyDescent="0.25">
      <c r="A68" s="2" t="str">
        <f>'Raw Data'!A68</f>
        <v>R</v>
      </c>
      <c r="B68" s="2">
        <f>'Raw Data'!B68</f>
        <v>106</v>
      </c>
      <c r="C68" s="2">
        <f>'Raw Data'!C68</f>
        <v>116</v>
      </c>
      <c r="D68" s="2" t="str">
        <f>'Raw Data'!D68</f>
        <v>LKELRDHADSN</v>
      </c>
      <c r="F68" s="3">
        <f>'Raw Data'!J68</f>
        <v>0.95699999999999996</v>
      </c>
      <c r="G68" s="3">
        <f>'Raw Data'!P68</f>
        <v>0.875</v>
      </c>
      <c r="H68" s="3">
        <f>'Raw Data'!V68</f>
        <v>1.0149999999999999</v>
      </c>
      <c r="I68" s="3">
        <f>'Raw Data'!AB68</f>
        <v>1.042</v>
      </c>
      <c r="J68" s="3">
        <f>'Raw Data'!AH68</f>
        <v>0.91800000000000004</v>
      </c>
      <c r="K68" s="3">
        <f>'Raw Data'!AN68</f>
        <v>1.0169999999999999</v>
      </c>
      <c r="L68" s="3">
        <f>'Raw Data'!AT68</f>
        <v>1.1539999999999999</v>
      </c>
      <c r="M68" s="3">
        <f>'Raw Data'!AZ68</f>
        <v>1.2130000000000001</v>
      </c>
      <c r="N68" s="3">
        <f>'Raw Data'!BF68</f>
        <v>1.171</v>
      </c>
      <c r="O68" s="3">
        <f>'Raw Data'!BL68</f>
        <v>1.5029999999999999</v>
      </c>
      <c r="P68" s="3">
        <f>'Raw Data'!BR68</f>
        <v>1.5509999999999999</v>
      </c>
      <c r="Q68" s="3">
        <f>'Raw Data'!BX68</f>
        <v>1.5489999999999999</v>
      </c>
      <c r="R68" s="7">
        <f>'Raw Data'!CD68</f>
        <v>2.0089999999999999</v>
      </c>
      <c r="S68" s="8">
        <f>'Raw Data'!CJ68</f>
        <v>1.9770000000000001</v>
      </c>
      <c r="T68" s="8">
        <f>'Raw Data'!CP68</f>
        <v>1.889</v>
      </c>
      <c r="V68" s="9">
        <f t="shared" ref="V68:V119" si="10">TTEST(F68:H68,F302:H302,2,3)</f>
        <v>3.550849444058151E-2</v>
      </c>
      <c r="W68" s="9">
        <f t="shared" ref="W68:W119" si="11">TTEST(I68:K68,I302:K302,2,3)</f>
        <v>9.3118207931858238E-2</v>
      </c>
      <c r="X68" s="9">
        <f t="shared" ref="X68:X119" si="12">TTEST(L68:N68,L302:N302,2,3)</f>
        <v>0.48437410424462934</v>
      </c>
      <c r="Y68" s="9">
        <f t="shared" ref="Y68:Y119" si="13">TTEST(O68:Q68,O302:Q302,2,3)</f>
        <v>6.4970106058227402E-3</v>
      </c>
      <c r="Z68" s="9">
        <f t="shared" ref="Z68:Z119" si="14">TTEST(R68:T68,R302:T302,2,3)</f>
        <v>3.1976095745850676E-2</v>
      </c>
      <c r="AA68" s="44"/>
      <c r="AB68" s="9">
        <f t="shared" ref="AB68:AB120" si="15">TTEST(F185:H185,F302:H302,2,3)</f>
        <v>0.31736792589847446</v>
      </c>
      <c r="AC68" s="9">
        <f t="shared" ref="AC68:AC120" si="16">TTEST(I185:K185,I302:K302,2,3)</f>
        <v>0.79460995380184873</v>
      </c>
      <c r="AD68" s="9">
        <f t="shared" ref="AD68:AD120" si="17">TTEST(L185:N185,L302:N302,2,3)</f>
        <v>0.80639669287133875</v>
      </c>
      <c r="AE68" s="9">
        <f t="shared" ref="AE68:AE120" si="18">TTEST(O185:Q185,O302:Q302,2,3)</f>
        <v>9.0385656465242686E-2</v>
      </c>
      <c r="AF68" s="9">
        <f t="shared" ref="AF68:AF120" si="19">TTEST(R185:T185,R302:T302,2,3)</f>
        <v>6.1067711831540507E-2</v>
      </c>
      <c r="AG68" s="44"/>
      <c r="AH68" s="44"/>
      <c r="AI68" s="44"/>
      <c r="AJ68" s="44"/>
      <c r="AK68" s="44"/>
      <c r="AL68" s="44"/>
      <c r="AM68" s="44"/>
      <c r="AN68" s="44"/>
      <c r="AO68" s="44"/>
      <c r="AP68" s="44"/>
    </row>
    <row r="69" spans="1:42" ht="15.75" customHeight="1" x14ac:dyDescent="0.25">
      <c r="A69" s="2" t="str">
        <f>'Raw Data'!A69</f>
        <v>R</v>
      </c>
      <c r="B69" s="2">
        <f>'Raw Data'!B69</f>
        <v>109</v>
      </c>
      <c r="C69" s="2">
        <f>'Raw Data'!C69</f>
        <v>116</v>
      </c>
      <c r="D69" s="2" t="str">
        <f>'Raw Data'!D69</f>
        <v>LRDHADSN</v>
      </c>
      <c r="F69" s="3">
        <f>'Raw Data'!J69</f>
        <v>1.07</v>
      </c>
      <c r="G69" s="3">
        <f>'Raw Data'!P69</f>
        <v>0.95099999999999996</v>
      </c>
      <c r="H69" s="3">
        <f>'Raw Data'!V69</f>
        <v>1.119</v>
      </c>
      <c r="I69" s="3">
        <f>'Raw Data'!AB69</f>
        <v>1.113</v>
      </c>
      <c r="J69" s="3">
        <f>'Raw Data'!AH69</f>
        <v>1.0289999999999999</v>
      </c>
      <c r="K69" s="3">
        <f>'Raw Data'!AN69</f>
        <v>1.1339999999999999</v>
      </c>
      <c r="L69" s="3">
        <f>'Raw Data'!AT69</f>
        <v>1.2769999999999999</v>
      </c>
      <c r="M69" s="3">
        <f>'Raw Data'!AZ69</f>
        <v>1.298</v>
      </c>
      <c r="N69" s="3">
        <f>'Raw Data'!BF69</f>
        <v>1.2509999999999999</v>
      </c>
      <c r="O69" s="3">
        <f>'Raw Data'!BL69</f>
        <v>1.589</v>
      </c>
      <c r="P69" s="3">
        <f>'Raw Data'!BR69</f>
        <v>1.637</v>
      </c>
      <c r="Q69" s="3">
        <f>'Raw Data'!BX69</f>
        <v>1.577</v>
      </c>
      <c r="R69" s="7">
        <f>'Raw Data'!CD69</f>
        <v>1.6060000000000001</v>
      </c>
      <c r="S69" s="8">
        <f>'Raw Data'!CJ69</f>
        <v>1.657</v>
      </c>
      <c r="T69" s="8">
        <f>'Raw Data'!CP69</f>
        <v>1.619</v>
      </c>
      <c r="V69" s="9">
        <f t="shared" si="10"/>
        <v>5.3339112889623758E-2</v>
      </c>
      <c r="W69" s="9">
        <f t="shared" si="11"/>
        <v>6.5883110430783418E-2</v>
      </c>
      <c r="X69" s="9">
        <f t="shared" si="12"/>
        <v>0.41423307422885458</v>
      </c>
      <c r="Y69" s="9">
        <f t="shared" si="13"/>
        <v>4.9097565908235809E-2</v>
      </c>
      <c r="Z69" s="9">
        <f t="shared" si="14"/>
        <v>0.16959093946141923</v>
      </c>
      <c r="AA69" s="44"/>
      <c r="AB69" s="9">
        <f t="shared" si="15"/>
        <v>0.25444631857663863</v>
      </c>
      <c r="AC69" s="9">
        <f t="shared" si="16"/>
        <v>0.21552002852357732</v>
      </c>
      <c r="AD69" s="9">
        <f t="shared" si="17"/>
        <v>0.66858897624514468</v>
      </c>
      <c r="AE69" s="9">
        <f t="shared" si="18"/>
        <v>0.34453546836317445</v>
      </c>
      <c r="AF69" s="9">
        <f t="shared" si="19"/>
        <v>0.20821328638427156</v>
      </c>
      <c r="AG69" s="44"/>
      <c r="AH69" s="44"/>
      <c r="AI69" s="44"/>
      <c r="AJ69" s="44"/>
      <c r="AK69" s="44"/>
      <c r="AL69" s="44"/>
      <c r="AM69" s="44"/>
      <c r="AN69" s="44"/>
      <c r="AO69" s="44"/>
      <c r="AP69" s="44"/>
    </row>
    <row r="70" spans="1:42" ht="15.75" customHeight="1" x14ac:dyDescent="0.25">
      <c r="A70" s="2" t="str">
        <f>'Raw Data'!A70</f>
        <v>R</v>
      </c>
      <c r="B70" s="2">
        <f>'Raw Data'!B70</f>
        <v>109</v>
      </c>
      <c r="C70" s="2">
        <f>'Raw Data'!C70</f>
        <v>117</v>
      </c>
      <c r="D70" s="2" t="str">
        <f>'Raw Data'!D70</f>
        <v>LRDHADSNI</v>
      </c>
      <c r="F70" s="3">
        <f>'Raw Data'!J70</f>
        <v>1.014</v>
      </c>
      <c r="G70" s="3">
        <f>'Raw Data'!P70</f>
        <v>0.94099999999999995</v>
      </c>
      <c r="H70" s="3">
        <f>'Raw Data'!V70</f>
        <v>1.0289999999999999</v>
      </c>
      <c r="I70" s="3">
        <f>'Raw Data'!AB70</f>
        <v>1.127</v>
      </c>
      <c r="J70" s="3">
        <f>'Raw Data'!AH70</f>
        <v>1.016</v>
      </c>
      <c r="K70" s="3">
        <f>'Raw Data'!AN70</f>
        <v>1.127</v>
      </c>
      <c r="L70" s="3">
        <f>'Raw Data'!AT70</f>
        <v>1.4610000000000001</v>
      </c>
      <c r="M70" s="3">
        <f>'Raw Data'!AZ70</f>
        <v>1.605</v>
      </c>
      <c r="N70" s="3">
        <f>'Raw Data'!BF70</f>
        <v>1.579</v>
      </c>
      <c r="O70" s="3">
        <f>'Raw Data'!BL70</f>
        <v>2.161</v>
      </c>
      <c r="P70" s="3">
        <f>'Raw Data'!BR70</f>
        <v>2.165</v>
      </c>
      <c r="Q70" s="3">
        <f>'Raw Data'!BX70</f>
        <v>2.21</v>
      </c>
      <c r="R70" s="7">
        <f>'Raw Data'!CD70</f>
        <v>2.2669999999999999</v>
      </c>
      <c r="S70" s="8">
        <f>'Raw Data'!CJ70</f>
        <v>2.2010000000000001</v>
      </c>
      <c r="T70" s="8">
        <f>'Raw Data'!CP70</f>
        <v>2.1579999999999999</v>
      </c>
      <c r="V70" s="9">
        <f t="shared" si="10"/>
        <v>1.3002997194499624E-2</v>
      </c>
      <c r="W70" s="9">
        <f t="shared" si="11"/>
        <v>3.9889888096558634E-2</v>
      </c>
      <c r="X70" s="9">
        <f t="shared" si="12"/>
        <v>2.7015151154161178E-2</v>
      </c>
      <c r="Y70" s="9">
        <f t="shared" si="13"/>
        <v>4.5452970487830039E-3</v>
      </c>
      <c r="Z70" s="9">
        <f t="shared" si="14"/>
        <v>0.7553517348328721</v>
      </c>
      <c r="AA70" s="44"/>
      <c r="AB70" s="9">
        <f t="shared" si="15"/>
        <v>0.50740612954972675</v>
      </c>
      <c r="AC70" s="9">
        <f t="shared" si="16"/>
        <v>0.73675965882111438</v>
      </c>
      <c r="AD70" s="9">
        <f t="shared" si="17"/>
        <v>0.40135844203278082</v>
      </c>
      <c r="AE70" s="9">
        <f t="shared" si="18"/>
        <v>0.9392034705544513</v>
      </c>
      <c r="AF70" s="9">
        <f t="shared" si="19"/>
        <v>0.75393790134217309</v>
      </c>
      <c r="AG70" s="44"/>
      <c r="AH70" s="44"/>
      <c r="AI70" s="44"/>
      <c r="AJ70" s="44"/>
      <c r="AK70" s="44"/>
      <c r="AL70" s="44"/>
      <c r="AM70" s="44"/>
      <c r="AN70" s="44"/>
      <c r="AO70" s="44"/>
      <c r="AP70" s="44"/>
    </row>
    <row r="71" spans="1:42" ht="15.75" customHeight="1" x14ac:dyDescent="0.25">
      <c r="A71" s="2" t="str">
        <f>'Raw Data'!A71</f>
        <v>R</v>
      </c>
      <c r="B71" s="2">
        <f>'Raw Data'!B71</f>
        <v>117</v>
      </c>
      <c r="C71" s="2">
        <f>'Raw Data'!C71</f>
        <v>121</v>
      </c>
      <c r="D71" s="2" t="str">
        <f>'Raw Data'!D71</f>
        <v>IVIML</v>
      </c>
      <c r="F71" s="3">
        <f>'Raw Data'!J71</f>
        <v>5.3999999999999999E-2</v>
      </c>
      <c r="G71" s="3">
        <f>'Raw Data'!P71</f>
        <v>3.9E-2</v>
      </c>
      <c r="H71" s="3">
        <f>'Raw Data'!V71</f>
        <v>4.9000000000000002E-2</v>
      </c>
      <c r="I71" s="3">
        <f>'Raw Data'!AB71</f>
        <v>5.7000000000000002E-2</v>
      </c>
      <c r="J71" s="3">
        <f>'Raw Data'!AH71</f>
        <v>4.4999999999999998E-2</v>
      </c>
      <c r="K71" s="3">
        <f>'Raw Data'!AN71</f>
        <v>3.5999999999999997E-2</v>
      </c>
      <c r="L71" s="3">
        <f>'Raw Data'!AT71</f>
        <v>6.4000000000000001E-2</v>
      </c>
      <c r="M71" s="3">
        <f>'Raw Data'!AZ71</f>
        <v>6.5000000000000002E-2</v>
      </c>
      <c r="N71" s="3">
        <f>'Raw Data'!BF71</f>
        <v>5.0999999999999997E-2</v>
      </c>
      <c r="O71" s="3">
        <f>'Raw Data'!BL71</f>
        <v>0.26200000000000001</v>
      </c>
      <c r="P71" s="3">
        <f>'Raw Data'!BR71</f>
        <v>0.33500000000000002</v>
      </c>
      <c r="Q71" s="3">
        <f>'Raw Data'!BX71</f>
        <v>0.314</v>
      </c>
      <c r="R71" s="7">
        <f>'Raw Data'!CD71</f>
        <v>0.90400000000000003</v>
      </c>
      <c r="S71" s="8">
        <f>'Raw Data'!CJ71</f>
        <v>0.94</v>
      </c>
      <c r="T71" s="8">
        <f>'Raw Data'!CP71</f>
        <v>0.88200000000000001</v>
      </c>
      <c r="V71" s="9">
        <f t="shared" si="10"/>
        <v>0.75608340584241496</v>
      </c>
      <c r="W71" s="9">
        <f t="shared" si="11"/>
        <v>0.75841335724547554</v>
      </c>
      <c r="X71" s="9">
        <f t="shared" si="12"/>
        <v>1</v>
      </c>
      <c r="Y71" s="9">
        <f t="shared" si="13"/>
        <v>3.3028933215643472E-2</v>
      </c>
      <c r="Z71" s="9">
        <f t="shared" si="14"/>
        <v>3.4434773607786871E-2</v>
      </c>
      <c r="AA71" s="44"/>
      <c r="AB71" s="9">
        <f t="shared" si="15"/>
        <v>0.40882915227809918</v>
      </c>
      <c r="AC71" s="9">
        <f t="shared" si="16"/>
        <v>0.87927045226215528</v>
      </c>
      <c r="AD71" s="9">
        <f t="shared" si="17"/>
        <v>0.54658869476965899</v>
      </c>
      <c r="AE71" s="9">
        <f t="shared" si="18"/>
        <v>0.78445643708306512</v>
      </c>
      <c r="AF71" s="9">
        <f t="shared" si="19"/>
        <v>7.4450486672117386E-2</v>
      </c>
      <c r="AG71" s="44"/>
      <c r="AH71" s="44"/>
      <c r="AI71" s="44"/>
      <c r="AJ71" s="44"/>
      <c r="AK71" s="44"/>
      <c r="AL71" s="44"/>
      <c r="AM71" s="44"/>
      <c r="AN71" s="44"/>
      <c r="AO71" s="44"/>
      <c r="AP71" s="44"/>
    </row>
    <row r="72" spans="1:42" ht="15.75" customHeight="1" x14ac:dyDescent="0.25">
      <c r="A72" s="2" t="str">
        <f>'Raw Data'!A72</f>
        <v>R</v>
      </c>
      <c r="B72" s="2">
        <f>'Raw Data'!B72</f>
        <v>117</v>
      </c>
      <c r="C72" s="2">
        <f>'Raw Data'!C72</f>
        <v>138</v>
      </c>
      <c r="D72" s="2" t="str">
        <f>'Raw Data'!D72</f>
        <v>IVIMLVGNKSDLRHLRAVPTDE</v>
      </c>
      <c r="F72" s="3">
        <f>'Raw Data'!J72</f>
        <v>0.37</v>
      </c>
      <c r="G72" s="3">
        <f>'Raw Data'!P72</f>
        <v>0.35499999999999998</v>
      </c>
      <c r="H72" s="3">
        <f>'Raw Data'!V72</f>
        <v>0.374</v>
      </c>
      <c r="I72" s="3">
        <f>'Raw Data'!AB72</f>
        <v>0.67600000000000005</v>
      </c>
      <c r="J72" s="3">
        <f>'Raw Data'!AH72</f>
        <v>0.76100000000000001</v>
      </c>
      <c r="K72" s="3">
        <f>'Raw Data'!AN72</f>
        <v>0.78500000000000003</v>
      </c>
      <c r="L72" s="3">
        <f>'Raw Data'!AT72</f>
        <v>2.335</v>
      </c>
      <c r="M72" s="3">
        <f>'Raw Data'!AZ72</f>
        <v>2.3290000000000002</v>
      </c>
      <c r="N72" s="3">
        <f>'Raw Data'!BF72</f>
        <v>2.3180000000000001</v>
      </c>
      <c r="O72" s="3">
        <f>'Raw Data'!BL72</f>
        <v>3.5270000000000001</v>
      </c>
      <c r="P72" s="3">
        <f>'Raw Data'!BR72</f>
        <v>3.5819999999999999</v>
      </c>
      <c r="Q72" s="3">
        <f>'Raw Data'!BX72</f>
        <v>3.5449999999999999</v>
      </c>
      <c r="R72" s="7">
        <f>'Raw Data'!CD72</f>
        <v>4.9889999999999999</v>
      </c>
      <c r="S72" s="8">
        <f>'Raw Data'!CJ72</f>
        <v>4.7969999999999997</v>
      </c>
      <c r="T72" s="8">
        <f>'Raw Data'!CP72</f>
        <v>4.8819999999999997</v>
      </c>
      <c r="V72" s="9">
        <f t="shared" si="10"/>
        <v>0.27147376812635643</v>
      </c>
      <c r="W72" s="9">
        <f t="shared" si="11"/>
        <v>0.26744930693382052</v>
      </c>
      <c r="X72" s="9">
        <f t="shared" si="12"/>
        <v>8.9385023450385681E-2</v>
      </c>
      <c r="Y72" s="9">
        <f t="shared" si="13"/>
        <v>6.7405687148111945E-2</v>
      </c>
      <c r="Z72" s="9">
        <f t="shared" si="14"/>
        <v>0.3839931796957366</v>
      </c>
      <c r="AA72" s="44"/>
      <c r="AB72" s="9">
        <f t="shared" si="15"/>
        <v>0.34073423769240369</v>
      </c>
      <c r="AC72" s="9">
        <f t="shared" si="16"/>
        <v>0.23536317198774345</v>
      </c>
      <c r="AD72" s="9">
        <f t="shared" si="17"/>
        <v>0.77651038003653061</v>
      </c>
      <c r="AE72" s="9">
        <f t="shared" si="18"/>
        <v>0.10406612873079674</v>
      </c>
      <c r="AF72" s="9">
        <f t="shared" si="19"/>
        <v>0.9392965304249844</v>
      </c>
      <c r="AG72" s="44"/>
      <c r="AH72" s="44"/>
      <c r="AI72" s="44"/>
      <c r="AJ72" s="44"/>
      <c r="AK72" s="44"/>
      <c r="AL72" s="44"/>
      <c r="AM72" s="44"/>
      <c r="AN72" s="44"/>
      <c r="AO72" s="44"/>
      <c r="AP72" s="44"/>
    </row>
    <row r="73" spans="1:42" ht="15.75" customHeight="1" x14ac:dyDescent="0.25">
      <c r="A73" s="2" t="str">
        <f>'Raw Data'!A73</f>
        <v>R</v>
      </c>
      <c r="B73" s="2">
        <f>'Raw Data'!B73</f>
        <v>117</v>
      </c>
      <c r="C73" s="2">
        <f>'Raw Data'!C73</f>
        <v>138</v>
      </c>
      <c r="D73" s="2" t="str">
        <f>'Raw Data'!D73</f>
        <v>IVIMLVGNKSDLRHLRAVPTDE</v>
      </c>
      <c r="F73" s="3">
        <f>'Raw Data'!J73</f>
        <v>0.33400000000000002</v>
      </c>
      <c r="G73" s="3">
        <f>'Raw Data'!P73</f>
        <v>0.33700000000000002</v>
      </c>
      <c r="H73" s="3">
        <f>'Raw Data'!V73</f>
        <v>0.36099999999999999</v>
      </c>
      <c r="I73" s="3">
        <f>'Raw Data'!AB73</f>
        <v>0.71399999999999997</v>
      </c>
      <c r="J73" s="3">
        <f>'Raw Data'!AH73</f>
        <v>0.81</v>
      </c>
      <c r="K73" s="3">
        <f>'Raw Data'!AN73</f>
        <v>0.78600000000000003</v>
      </c>
      <c r="L73" s="3">
        <f>'Raw Data'!AT73</f>
        <v>2.3610000000000002</v>
      </c>
      <c r="M73" s="3">
        <f>'Raw Data'!AZ73</f>
        <v>2.278</v>
      </c>
      <c r="N73" s="3">
        <f>'Raw Data'!BF73</f>
        <v>2.3069999999999999</v>
      </c>
      <c r="O73" s="3">
        <f>'Raw Data'!BL73</f>
        <v>3.472</v>
      </c>
      <c r="P73" s="3">
        <f>'Raw Data'!BR73</f>
        <v>3.5910000000000002</v>
      </c>
      <c r="Q73" s="3">
        <f>'Raw Data'!BX73</f>
        <v>3.6139999999999999</v>
      </c>
      <c r="R73" s="7">
        <f>'Raw Data'!CD73</f>
        <v>5.0179999999999998</v>
      </c>
      <c r="S73" s="8">
        <f>'Raw Data'!CJ73</f>
        <v>4.859</v>
      </c>
      <c r="T73" s="8">
        <f>'Raw Data'!CP73</f>
        <v>4.8879999999999999</v>
      </c>
      <c r="V73" s="9">
        <f t="shared" si="10"/>
        <v>0.22654344582323716</v>
      </c>
      <c r="W73" s="9">
        <f t="shared" si="11"/>
        <v>0.44437467134523173</v>
      </c>
      <c r="X73" s="9">
        <f t="shared" si="12"/>
        <v>0.20926147445539872</v>
      </c>
      <c r="Y73" s="9">
        <f t="shared" si="13"/>
        <v>0.14178834178308988</v>
      </c>
      <c r="Z73" s="9">
        <f t="shared" si="14"/>
        <v>0.33577698346490942</v>
      </c>
      <c r="AA73" s="44"/>
      <c r="AB73" s="9">
        <f t="shared" si="15"/>
        <v>1.7429523404571334E-2</v>
      </c>
      <c r="AC73" s="9">
        <f t="shared" si="16"/>
        <v>8.2951944077196291E-2</v>
      </c>
      <c r="AD73" s="9">
        <f t="shared" si="17"/>
        <v>0.81035010723578171</v>
      </c>
      <c r="AE73" s="9">
        <f t="shared" si="18"/>
        <v>0.11381124208368473</v>
      </c>
      <c r="AF73" s="9">
        <f t="shared" si="19"/>
        <v>0.57485454130954139</v>
      </c>
      <c r="AG73" s="44"/>
      <c r="AH73" s="44"/>
      <c r="AI73" s="44"/>
      <c r="AJ73" s="44"/>
      <c r="AK73" s="44"/>
      <c r="AL73" s="44"/>
      <c r="AM73" s="44"/>
      <c r="AN73" s="44"/>
      <c r="AO73" s="44"/>
      <c r="AP73" s="44"/>
    </row>
    <row r="74" spans="1:42" ht="15.75" customHeight="1" x14ac:dyDescent="0.25">
      <c r="A74" s="2" t="str">
        <f>'Raw Data'!A74</f>
        <v>R</v>
      </c>
      <c r="B74" s="2">
        <f>'Raw Data'!B74</f>
        <v>117</v>
      </c>
      <c r="C74" s="2">
        <f>'Raw Data'!C74</f>
        <v>141</v>
      </c>
      <c r="D74" s="2" t="str">
        <f>'Raw Data'!D74</f>
        <v>IVIMLVGNKSDLRHLRAVPTDEARA</v>
      </c>
      <c r="F74" s="3">
        <f>'Raw Data'!J74</f>
        <v>0.36099999999999999</v>
      </c>
      <c r="G74" s="3">
        <f>'Raw Data'!P74</f>
        <v>0.35199999999999998</v>
      </c>
      <c r="H74" s="3">
        <f>'Raw Data'!V74</f>
        <v>0.38700000000000001</v>
      </c>
      <c r="I74" s="3">
        <f>'Raw Data'!AB74</f>
        <v>0.71099999999999997</v>
      </c>
      <c r="J74" s="3">
        <f>'Raw Data'!AH74</f>
        <v>0.77600000000000002</v>
      </c>
      <c r="K74" s="3">
        <f>'Raw Data'!AN74</f>
        <v>0.78900000000000003</v>
      </c>
      <c r="L74" s="3">
        <f>'Raw Data'!AT74</f>
        <v>2.3860000000000001</v>
      </c>
      <c r="M74" s="3">
        <f>'Raw Data'!AZ74</f>
        <v>2.3090000000000002</v>
      </c>
      <c r="N74" s="3">
        <f>'Raw Data'!BF74</f>
        <v>2.319</v>
      </c>
      <c r="O74" s="3">
        <f>'Raw Data'!BL74</f>
        <v>3.4710000000000001</v>
      </c>
      <c r="P74" s="3">
        <f>'Raw Data'!BR74</f>
        <v>3.6429999999999998</v>
      </c>
      <c r="Q74" s="3">
        <f>'Raw Data'!BX74</f>
        <v>3.589</v>
      </c>
      <c r="R74" s="7">
        <f>'Raw Data'!CD74</f>
        <v>5.2750000000000004</v>
      </c>
      <c r="S74" s="8">
        <f>'Raw Data'!CJ74</f>
        <v>5.1580000000000004</v>
      </c>
      <c r="T74" s="8">
        <f>'Raw Data'!CP74</f>
        <v>5.1609999999999996</v>
      </c>
      <c r="V74" s="9">
        <f t="shared" si="10"/>
        <v>0.17002318857297033</v>
      </c>
      <c r="W74" s="9">
        <f t="shared" si="11"/>
        <v>0.55349367108454506</v>
      </c>
      <c r="X74" s="9">
        <f t="shared" si="12"/>
        <v>6.939685211639042E-2</v>
      </c>
      <c r="Y74" s="9">
        <f t="shared" si="13"/>
        <v>0.25915584425830474</v>
      </c>
      <c r="Z74" s="9">
        <f t="shared" si="14"/>
        <v>0.30741563203477634</v>
      </c>
      <c r="AA74" s="44"/>
      <c r="AB74" s="9">
        <f t="shared" si="15"/>
        <v>0.25512911031680158</v>
      </c>
      <c r="AC74" s="9">
        <f t="shared" si="16"/>
        <v>0.27908913858729939</v>
      </c>
      <c r="AD74" s="9">
        <f t="shared" si="17"/>
        <v>0.75595202695551622</v>
      </c>
      <c r="AE74" s="9">
        <f t="shared" si="18"/>
        <v>2.3686831334264608E-2</v>
      </c>
      <c r="AF74" s="9">
        <f t="shared" si="19"/>
        <v>0.82281680168747839</v>
      </c>
      <c r="AG74" s="44"/>
      <c r="AH74" s="44"/>
      <c r="AI74" s="44"/>
      <c r="AJ74" s="44"/>
      <c r="AK74" s="44"/>
      <c r="AL74" s="44"/>
      <c r="AM74" s="44"/>
      <c r="AN74" s="44"/>
      <c r="AO74" s="44"/>
      <c r="AP74" s="44"/>
    </row>
    <row r="75" spans="1:42" ht="15.75" customHeight="1" x14ac:dyDescent="0.25">
      <c r="A75" s="2" t="str">
        <f>'Raw Data'!A75</f>
        <v>R</v>
      </c>
      <c r="B75" s="2">
        <f>'Raw Data'!B75</f>
        <v>118</v>
      </c>
      <c r="C75" s="2">
        <f>'Raw Data'!C75</f>
        <v>138</v>
      </c>
      <c r="D75" s="2" t="str">
        <f>'Raw Data'!D75</f>
        <v>VIMLVGNKSDLRHLRAVPTDE</v>
      </c>
      <c r="F75" s="3">
        <f>'Raw Data'!J75</f>
        <v>0.39500000000000002</v>
      </c>
      <c r="G75" s="3">
        <f>'Raw Data'!P75</f>
        <v>0.35499999999999998</v>
      </c>
      <c r="H75" s="3">
        <f>'Raw Data'!V75</f>
        <v>0.438</v>
      </c>
      <c r="I75" s="3">
        <f>'Raw Data'!AB75</f>
        <v>0.76100000000000001</v>
      </c>
      <c r="J75" s="3">
        <f>'Raw Data'!AH75</f>
        <v>0.83899999999999997</v>
      </c>
      <c r="K75" s="3">
        <f>'Raw Data'!AN75</f>
        <v>0.84899999999999998</v>
      </c>
      <c r="L75" s="3">
        <f>'Raw Data'!AT75</f>
        <v>2.4649999999999999</v>
      </c>
      <c r="M75" s="3">
        <f>'Raw Data'!AZ75</f>
        <v>2.3879999999999999</v>
      </c>
      <c r="N75" s="3">
        <f>'Raw Data'!BF75</f>
        <v>2.399</v>
      </c>
      <c r="O75" s="3">
        <f>'Raw Data'!BL75</f>
        <v>3.391</v>
      </c>
      <c r="P75" s="3">
        <f>'Raw Data'!BR75</f>
        <v>3.552</v>
      </c>
      <c r="Q75" s="3">
        <f>'Raw Data'!BX75</f>
        <v>3.4369999999999998</v>
      </c>
      <c r="R75" s="7">
        <f>'Raw Data'!CD75</f>
        <v>4.2569999999999997</v>
      </c>
      <c r="S75" s="8">
        <f>'Raw Data'!CJ75</f>
        <v>4.149</v>
      </c>
      <c r="T75" s="8">
        <f>'Raw Data'!CP75</f>
        <v>4.1589999999999998</v>
      </c>
      <c r="V75" s="9">
        <f t="shared" si="10"/>
        <v>0.73952267917440828</v>
      </c>
      <c r="W75" s="9">
        <f t="shared" si="11"/>
        <v>0.60922436652026168</v>
      </c>
      <c r="X75" s="9">
        <f t="shared" si="12"/>
        <v>0.42756761988345415</v>
      </c>
      <c r="Y75" s="9">
        <f t="shared" si="13"/>
        <v>0.37234343653351626</v>
      </c>
      <c r="Z75" s="9">
        <f t="shared" si="14"/>
        <v>0.35387126249567158</v>
      </c>
      <c r="AA75" s="44"/>
      <c r="AB75" s="9">
        <f t="shared" si="15"/>
        <v>7.0227121458216663E-2</v>
      </c>
      <c r="AC75" s="9">
        <f t="shared" si="16"/>
        <v>0.16899877611862058</v>
      </c>
      <c r="AD75" s="9">
        <f t="shared" si="17"/>
        <v>0.72285859668823704</v>
      </c>
      <c r="AE75" s="9">
        <f t="shared" si="18"/>
        <v>2.9821209525442937E-2</v>
      </c>
      <c r="AF75" s="9">
        <f t="shared" si="19"/>
        <v>0.43214795228592706</v>
      </c>
      <c r="AG75" s="44"/>
      <c r="AH75" s="44"/>
      <c r="AI75" s="44"/>
      <c r="AJ75" s="44"/>
      <c r="AK75" s="44"/>
      <c r="AL75" s="44"/>
      <c r="AM75" s="44"/>
      <c r="AN75" s="44"/>
      <c r="AO75" s="44"/>
      <c r="AP75" s="44"/>
    </row>
    <row r="76" spans="1:42" ht="15.75" customHeight="1" x14ac:dyDescent="0.25">
      <c r="A76" s="2" t="str">
        <f>'Raw Data'!A76</f>
        <v>R</v>
      </c>
      <c r="B76" s="2">
        <f>'Raw Data'!B76</f>
        <v>118</v>
      </c>
      <c r="C76" s="2">
        <f>'Raw Data'!C76</f>
        <v>138</v>
      </c>
      <c r="D76" s="2" t="str">
        <f>'Raw Data'!D76</f>
        <v>VIMLVGNKSDLRHLRAVPTDE</v>
      </c>
      <c r="F76" s="3">
        <f>'Raw Data'!J76</f>
        <v>0.45100000000000001</v>
      </c>
      <c r="G76" s="3">
        <f>'Raw Data'!P76</f>
        <v>0.38</v>
      </c>
      <c r="H76" s="3">
        <f>'Raw Data'!V76</f>
        <v>0.48799999999999999</v>
      </c>
      <c r="I76" s="3">
        <f>'Raw Data'!AB76</f>
        <v>0.82</v>
      </c>
      <c r="J76" s="3">
        <f>'Raw Data'!AH76</f>
        <v>0.91</v>
      </c>
      <c r="K76" s="3">
        <f>'Raw Data'!AN76</f>
        <v>0.90400000000000003</v>
      </c>
      <c r="L76" s="3">
        <f>'Raw Data'!AT76</f>
        <v>2.61</v>
      </c>
      <c r="M76" s="3">
        <f>'Raw Data'!AZ76</f>
        <v>2.5579999999999998</v>
      </c>
      <c r="N76" s="3">
        <f>'Raw Data'!BF76</f>
        <v>2.5459999999999998</v>
      </c>
      <c r="O76" s="3">
        <f>'Raw Data'!BL76</f>
        <v>3.5870000000000002</v>
      </c>
      <c r="P76" s="3">
        <f>'Raw Data'!BR76</f>
        <v>3.7519999999999998</v>
      </c>
      <c r="Q76" s="3">
        <f>'Raw Data'!BX76</f>
        <v>3.6190000000000002</v>
      </c>
      <c r="R76" s="7">
        <f>'Raw Data'!CD76</f>
        <v>4.4580000000000002</v>
      </c>
      <c r="S76" s="8">
        <f>'Raw Data'!CJ76</f>
        <v>4.3490000000000002</v>
      </c>
      <c r="T76" s="8">
        <f>'Raw Data'!CP76</f>
        <v>4.2990000000000004</v>
      </c>
      <c r="V76" s="9">
        <f t="shared" si="10"/>
        <v>0.71477951901592474</v>
      </c>
      <c r="W76" s="9">
        <f t="shared" si="11"/>
        <v>0.65249102428169081</v>
      </c>
      <c r="X76" s="9">
        <f t="shared" si="12"/>
        <v>0.74547177407909593</v>
      </c>
      <c r="Y76" s="9">
        <f t="shared" si="13"/>
        <v>0.18662769904496632</v>
      </c>
      <c r="Z76" s="9">
        <f t="shared" si="14"/>
        <v>0.29596227657507052</v>
      </c>
      <c r="AA76" s="44"/>
      <c r="AB76" s="9">
        <f t="shared" si="15"/>
        <v>4.9291087208843863E-2</v>
      </c>
      <c r="AC76" s="9">
        <f t="shared" si="16"/>
        <v>0.14671848841590757</v>
      </c>
      <c r="AD76" s="9">
        <f t="shared" si="17"/>
        <v>0.64402832295119328</v>
      </c>
      <c r="AE76" s="9">
        <f t="shared" si="18"/>
        <v>3.4780431099889868E-2</v>
      </c>
      <c r="AF76" s="9">
        <f t="shared" si="19"/>
        <v>0.44038427389344786</v>
      </c>
      <c r="AG76" s="44"/>
      <c r="AH76" s="44"/>
      <c r="AI76" s="44"/>
      <c r="AJ76" s="44"/>
      <c r="AK76" s="44"/>
      <c r="AL76" s="44"/>
      <c r="AM76" s="44"/>
      <c r="AN76" s="44"/>
      <c r="AO76" s="44"/>
      <c r="AP76" s="44"/>
    </row>
    <row r="77" spans="1:42" ht="15.75" customHeight="1" x14ac:dyDescent="0.25">
      <c r="A77" s="2" t="str">
        <f>'Raw Data'!A77</f>
        <v>R</v>
      </c>
      <c r="B77" s="2">
        <f>'Raw Data'!B77</f>
        <v>118</v>
      </c>
      <c r="C77" s="2">
        <f>'Raw Data'!C77</f>
        <v>141</v>
      </c>
      <c r="D77" s="2" t="str">
        <f>'Raw Data'!D77</f>
        <v>VIMLVGNKSDLRHLRAVPTDEARA</v>
      </c>
      <c r="F77" s="3">
        <f>'Raw Data'!J77</f>
        <v>0.42299999999999999</v>
      </c>
      <c r="G77" s="3">
        <f>'Raw Data'!P77</f>
        <v>0.37</v>
      </c>
      <c r="H77" s="3">
        <f>'Raw Data'!V77</f>
        <v>0.46300000000000002</v>
      </c>
      <c r="I77" s="3">
        <f>'Raw Data'!AB77</f>
        <v>0.76900000000000002</v>
      </c>
      <c r="J77" s="3">
        <f>'Raw Data'!AH77</f>
        <v>0.86699999999999999</v>
      </c>
      <c r="K77" s="3">
        <f>'Raw Data'!AN77</f>
        <v>0.85299999999999998</v>
      </c>
      <c r="L77" s="3">
        <f>'Raw Data'!AT77</f>
        <v>2.5230000000000001</v>
      </c>
      <c r="M77" s="3">
        <f>'Raw Data'!AZ77</f>
        <v>2.4239999999999999</v>
      </c>
      <c r="N77" s="3">
        <f>'Raw Data'!BF77</f>
        <v>2.4950000000000001</v>
      </c>
      <c r="O77" s="3">
        <f>'Raw Data'!BL77</f>
        <v>3.4470000000000001</v>
      </c>
      <c r="P77" s="3">
        <f>'Raw Data'!BR77</f>
        <v>3.5670000000000002</v>
      </c>
      <c r="Q77" s="3">
        <f>'Raw Data'!BX77</f>
        <v>3.5449999999999999</v>
      </c>
      <c r="R77" s="7">
        <f>'Raw Data'!CD77</f>
        <v>4.5510000000000002</v>
      </c>
      <c r="S77" s="8">
        <f>'Raw Data'!CJ77</f>
        <v>4.4669999999999996</v>
      </c>
      <c r="T77" s="8">
        <f>'Raw Data'!CP77</f>
        <v>4.5140000000000002</v>
      </c>
      <c r="V77" s="9">
        <f t="shared" si="10"/>
        <v>0.83802827931375756</v>
      </c>
      <c r="W77" s="9">
        <f t="shared" si="11"/>
        <v>0.40882364653876618</v>
      </c>
      <c r="X77" s="9">
        <f t="shared" si="12"/>
        <v>0.50689879672141314</v>
      </c>
      <c r="Y77" s="9">
        <f t="shared" si="13"/>
        <v>0.91592608251201879</v>
      </c>
      <c r="Z77" s="9">
        <f t="shared" si="14"/>
        <v>0.27795619166030761</v>
      </c>
      <c r="AA77" s="44"/>
      <c r="AB77" s="9">
        <f t="shared" si="15"/>
        <v>0.13705650039399772</v>
      </c>
      <c r="AC77" s="9">
        <f t="shared" si="16"/>
        <v>7.9239837396081939E-2</v>
      </c>
      <c r="AD77" s="9">
        <f t="shared" si="17"/>
        <v>0.47391462011102348</v>
      </c>
      <c r="AE77" s="9">
        <f t="shared" si="18"/>
        <v>3.405315661874541E-2</v>
      </c>
      <c r="AF77" s="9">
        <f t="shared" si="19"/>
        <v>0.33393642713576965</v>
      </c>
      <c r="AG77" s="44"/>
      <c r="AH77" s="44"/>
      <c r="AI77" s="44"/>
      <c r="AJ77" s="44"/>
      <c r="AK77" s="44"/>
      <c r="AL77" s="44"/>
      <c r="AM77" s="44"/>
      <c r="AN77" s="44"/>
      <c r="AO77" s="44"/>
      <c r="AP77" s="44"/>
    </row>
    <row r="78" spans="1:42" ht="15.75" customHeight="1" x14ac:dyDescent="0.25">
      <c r="A78" s="2" t="str">
        <f>'Raw Data'!A78</f>
        <v>R</v>
      </c>
      <c r="B78" s="2">
        <f>'Raw Data'!B78</f>
        <v>118</v>
      </c>
      <c r="C78" s="2">
        <f>'Raw Data'!C78</f>
        <v>150</v>
      </c>
      <c r="D78" s="2" t="str">
        <f>'Raw Data'!D78</f>
        <v>VIMLVGNKSDLRHLRAVPTDEARAFAEKNGLSF</v>
      </c>
      <c r="F78" s="3">
        <f>'Raw Data'!J78</f>
        <v>0.58699999999999997</v>
      </c>
      <c r="G78" s="3">
        <f>'Raw Data'!P78</f>
        <v>0.53500000000000003</v>
      </c>
      <c r="H78" s="3">
        <f>'Raw Data'!V78</f>
        <v>0.67500000000000004</v>
      </c>
      <c r="I78" s="3">
        <f>'Raw Data'!AB78</f>
        <v>1.0069999999999999</v>
      </c>
      <c r="J78" s="3">
        <f>'Raw Data'!AH78</f>
        <v>1.1539999999999999</v>
      </c>
      <c r="K78" s="3">
        <f>'Raw Data'!AN78</f>
        <v>1.2050000000000001</v>
      </c>
      <c r="L78" s="3">
        <f>'Raw Data'!AT78</f>
        <v>3.6930000000000001</v>
      </c>
      <c r="M78" s="3">
        <f>'Raw Data'!AZ78</f>
        <v>3.5950000000000002</v>
      </c>
      <c r="N78" s="3">
        <f>'Raw Data'!BF78</f>
        <v>3.665</v>
      </c>
      <c r="O78" s="3">
        <f>'Raw Data'!BL78</f>
        <v>5.1139999999999999</v>
      </c>
      <c r="P78" s="3">
        <f>'Raw Data'!BR78</f>
        <v>5.1420000000000003</v>
      </c>
      <c r="Q78" s="3">
        <f>'Raw Data'!BX78</f>
        <v>5.0890000000000004</v>
      </c>
      <c r="R78" s="7">
        <f>'Raw Data'!CD78</f>
        <v>7.3849999999999998</v>
      </c>
      <c r="S78" s="8">
        <f>'Raw Data'!CJ78</f>
        <v>7.3170000000000002</v>
      </c>
      <c r="T78" s="8">
        <f>'Raw Data'!CP78</f>
        <v>7.3049999999999997</v>
      </c>
      <c r="V78" s="9">
        <f t="shared" si="10"/>
        <v>0.85754081141346838</v>
      </c>
      <c r="W78" s="9">
        <f t="shared" si="11"/>
        <v>0.49827708031036183</v>
      </c>
      <c r="X78" s="9">
        <f t="shared" si="12"/>
        <v>5.225020544036478E-2</v>
      </c>
      <c r="Y78" s="9">
        <f t="shared" si="13"/>
        <v>0.94083131765883921</v>
      </c>
      <c r="Z78" s="9">
        <f t="shared" si="14"/>
        <v>0.56985560548168013</v>
      </c>
      <c r="AA78" s="44"/>
      <c r="AB78" s="9">
        <f t="shared" si="15"/>
        <v>9.6904579246238909E-2</v>
      </c>
      <c r="AC78" s="9">
        <f t="shared" si="16"/>
        <v>0.12343696475284725</v>
      </c>
      <c r="AD78" s="9">
        <f t="shared" si="17"/>
        <v>0.92694259658985156</v>
      </c>
      <c r="AE78" s="9">
        <f t="shared" si="18"/>
        <v>0.60246364272123809</v>
      </c>
      <c r="AF78" s="9">
        <f t="shared" si="19"/>
        <v>0.99183369394682863</v>
      </c>
      <c r="AG78" s="44"/>
      <c r="AH78" s="44"/>
      <c r="AI78" s="44"/>
      <c r="AJ78" s="44"/>
      <c r="AK78" s="44"/>
      <c r="AL78" s="44"/>
      <c r="AM78" s="44"/>
      <c r="AN78" s="44"/>
      <c r="AO78" s="44"/>
      <c r="AP78" s="44"/>
    </row>
    <row r="79" spans="1:42" ht="15.75" customHeight="1" x14ac:dyDescent="0.25">
      <c r="A79" s="2" t="str">
        <f>'Raw Data'!A79</f>
        <v>R</v>
      </c>
      <c r="B79" s="2">
        <f>'Raw Data'!B79</f>
        <v>118</v>
      </c>
      <c r="C79" s="2">
        <f>'Raw Data'!C79</f>
        <v>150</v>
      </c>
      <c r="D79" s="2" t="str">
        <f>'Raw Data'!D79</f>
        <v>VIMLVGNKSDLRHLRAVPTDEARAFAEKNGLSF</v>
      </c>
      <c r="F79" s="3">
        <f>'Raw Data'!J79</f>
        <v>0.58799999999999997</v>
      </c>
      <c r="G79" s="3">
        <f>'Raw Data'!P79</f>
        <v>0.54800000000000004</v>
      </c>
      <c r="H79" s="3">
        <f>'Raw Data'!V79</f>
        <v>0.65500000000000003</v>
      </c>
      <c r="I79" s="3">
        <f>'Raw Data'!AB79</f>
        <v>1.0009999999999999</v>
      </c>
      <c r="J79" s="3">
        <f>'Raw Data'!AH79</f>
        <v>1.1459999999999999</v>
      </c>
      <c r="K79" s="3">
        <f>'Raw Data'!AN79</f>
        <v>1.2050000000000001</v>
      </c>
      <c r="L79" s="3">
        <f>'Raw Data'!AT79</f>
        <v>3.6749999999999998</v>
      </c>
      <c r="M79" s="3">
        <f>'Raw Data'!AZ79</f>
        <v>3.5979999999999999</v>
      </c>
      <c r="N79" s="3">
        <f>'Raw Data'!BF79</f>
        <v>3.6749999999999998</v>
      </c>
      <c r="O79" s="3">
        <f>'Raw Data'!BL79</f>
        <v>5.1509999999999998</v>
      </c>
      <c r="P79" s="3">
        <f>'Raw Data'!BR79</f>
        <v>5.2069999999999999</v>
      </c>
      <c r="Q79" s="3">
        <f>'Raw Data'!BX79</f>
        <v>5.1070000000000002</v>
      </c>
      <c r="R79" s="7">
        <f>'Raw Data'!CD79</f>
        <v>7.3979999999999997</v>
      </c>
      <c r="S79" s="8">
        <f>'Raw Data'!CJ79</f>
        <v>7.3369999999999997</v>
      </c>
      <c r="T79" s="8">
        <f>'Raw Data'!CP79</f>
        <v>7.242</v>
      </c>
      <c r="V79" s="9">
        <f t="shared" si="10"/>
        <v>0.93359122758807001</v>
      </c>
      <c r="W79" s="9">
        <f t="shared" si="11"/>
        <v>0.55311767629048192</v>
      </c>
      <c r="X79" s="9">
        <f t="shared" si="12"/>
        <v>8.353176084464882E-2</v>
      </c>
      <c r="Y79" s="9">
        <f t="shared" si="13"/>
        <v>0.39179411776103756</v>
      </c>
      <c r="Z79" s="9">
        <f t="shared" si="14"/>
        <v>0.88896740198124158</v>
      </c>
      <c r="AA79" s="44"/>
      <c r="AB79" s="9">
        <f t="shared" si="15"/>
        <v>0.2659544318369747</v>
      </c>
      <c r="AC79" s="9">
        <f t="shared" si="16"/>
        <v>7.2212285129927306E-2</v>
      </c>
      <c r="AD79" s="9">
        <f t="shared" si="17"/>
        <v>0.6961213957406569</v>
      </c>
      <c r="AE79" s="9">
        <f t="shared" si="18"/>
        <v>0.70539992859653577</v>
      </c>
      <c r="AF79" s="9">
        <f t="shared" si="19"/>
        <v>0.50856815701127123</v>
      </c>
      <c r="AG79" s="44"/>
      <c r="AH79" s="44"/>
      <c r="AI79" s="44"/>
      <c r="AJ79" s="44"/>
      <c r="AK79" s="44"/>
      <c r="AL79" s="44"/>
      <c r="AM79" s="44"/>
      <c r="AN79" s="44"/>
      <c r="AO79" s="44"/>
      <c r="AP79" s="44"/>
    </row>
    <row r="80" spans="1:42" ht="15.75" customHeight="1" x14ac:dyDescent="0.25">
      <c r="A80" s="2" t="str">
        <f>'Raw Data'!A80</f>
        <v>R</v>
      </c>
      <c r="B80" s="2">
        <f>'Raw Data'!B80</f>
        <v>121</v>
      </c>
      <c r="C80" s="2">
        <f>'Raw Data'!C80</f>
        <v>128</v>
      </c>
      <c r="D80" s="2" t="str">
        <f>'Raw Data'!D80</f>
        <v>LVGNKSDL</v>
      </c>
      <c r="F80" s="3">
        <f>'Raw Data'!J80</f>
        <v>9.1999999999999998E-2</v>
      </c>
      <c r="G80" s="3">
        <f>'Raw Data'!P80</f>
        <v>8.7999999999999995E-2</v>
      </c>
      <c r="H80" s="3">
        <f>'Raw Data'!V80</f>
        <v>9.6000000000000002E-2</v>
      </c>
      <c r="I80" s="3">
        <f>'Raw Data'!AB80</f>
        <v>0.11</v>
      </c>
      <c r="J80" s="3">
        <f>'Raw Data'!AH80</f>
        <v>0.115</v>
      </c>
      <c r="K80" s="3">
        <f>'Raw Data'!AN80</f>
        <v>0.124</v>
      </c>
      <c r="L80" s="3">
        <f>'Raw Data'!AT80</f>
        <v>8.2000000000000003E-2</v>
      </c>
      <c r="M80" s="3">
        <f>'Raw Data'!AZ80</f>
        <v>0.126</v>
      </c>
      <c r="N80" s="3">
        <f>'Raw Data'!BF80</f>
        <v>0.156</v>
      </c>
      <c r="O80" s="3">
        <f>'Raw Data'!BL80</f>
        <v>9.0999999999999998E-2</v>
      </c>
      <c r="P80" s="3">
        <f>'Raw Data'!BR80</f>
        <v>0.125</v>
      </c>
      <c r="Q80" s="3">
        <f>'Raw Data'!BX80</f>
        <v>0.112</v>
      </c>
      <c r="R80" s="7">
        <f>'Raw Data'!CD80</f>
        <v>0.154</v>
      </c>
      <c r="S80" s="8">
        <f>'Raw Data'!CJ80</f>
        <v>0.17299999999999999</v>
      </c>
      <c r="T80" s="8">
        <f>'Raw Data'!CP80</f>
        <v>0.16400000000000001</v>
      </c>
      <c r="V80" s="9">
        <f t="shared" si="10"/>
        <v>0.83635827060967594</v>
      </c>
      <c r="W80" s="9">
        <f t="shared" si="11"/>
        <v>0.13861450113064641</v>
      </c>
      <c r="X80" s="9">
        <f t="shared" si="12"/>
        <v>0.90943352774885</v>
      </c>
      <c r="Y80" s="9">
        <f t="shared" si="13"/>
        <v>0.93954242952973477</v>
      </c>
      <c r="Z80" s="9">
        <f t="shared" si="14"/>
        <v>0.51640091716407799</v>
      </c>
      <c r="AA80" s="44"/>
      <c r="AB80" s="9">
        <f t="shared" si="15"/>
        <v>0.30969616740621314</v>
      </c>
      <c r="AC80" s="9">
        <f t="shared" si="16"/>
        <v>5.973682421463071E-2</v>
      </c>
      <c r="AD80" s="9">
        <f t="shared" si="17"/>
        <v>0.12803987487167298</v>
      </c>
      <c r="AE80" s="9">
        <f t="shared" si="18"/>
        <v>0.15087887654114665</v>
      </c>
      <c r="AF80" s="9">
        <f t="shared" si="19"/>
        <v>6.2118661562114014E-2</v>
      </c>
      <c r="AG80" s="44"/>
      <c r="AH80" s="44"/>
      <c r="AI80" s="44"/>
      <c r="AJ80" s="44"/>
      <c r="AK80" s="44"/>
      <c r="AL80" s="44"/>
      <c r="AM80" s="44"/>
      <c r="AN80" s="44"/>
      <c r="AO80" s="44"/>
      <c r="AP80" s="44"/>
    </row>
    <row r="81" spans="1:42" ht="15.75" customHeight="1" x14ac:dyDescent="0.25">
      <c r="A81" s="2" t="str">
        <f>'Raw Data'!A81</f>
        <v>R</v>
      </c>
      <c r="B81" s="2">
        <f>'Raw Data'!B81</f>
        <v>121</v>
      </c>
      <c r="C81" s="2">
        <f>'Raw Data'!C81</f>
        <v>138</v>
      </c>
      <c r="D81" s="2" t="str">
        <f>'Raw Data'!D81</f>
        <v>LVGNKSDLRHLRAVPTDE</v>
      </c>
      <c r="F81" s="3">
        <f>'Raw Data'!J81</f>
        <v>0.44700000000000001</v>
      </c>
      <c r="G81" s="3">
        <f>'Raw Data'!P81</f>
        <v>0.377</v>
      </c>
      <c r="H81" s="3">
        <f>'Raw Data'!V81</f>
        <v>0.48899999999999999</v>
      </c>
      <c r="I81" s="3">
        <f>'Raw Data'!AB81</f>
        <v>0.82399999999999995</v>
      </c>
      <c r="J81" s="3">
        <f>'Raw Data'!AH81</f>
        <v>0.90100000000000002</v>
      </c>
      <c r="K81" s="3">
        <f>'Raw Data'!AN81</f>
        <v>0.90600000000000003</v>
      </c>
      <c r="L81" s="3">
        <f>'Raw Data'!AT81</f>
        <v>2.6869999999999998</v>
      </c>
      <c r="M81" s="3">
        <f>'Raw Data'!AZ81</f>
        <v>2.5859999999999999</v>
      </c>
      <c r="N81" s="3">
        <f>'Raw Data'!BF81</f>
        <v>2.641</v>
      </c>
      <c r="O81" s="3">
        <f>'Raw Data'!BL81</f>
        <v>3.5830000000000002</v>
      </c>
      <c r="P81" s="3">
        <f>'Raw Data'!BR81</f>
        <v>3.7570000000000001</v>
      </c>
      <c r="Q81" s="3">
        <f>'Raw Data'!BX81</f>
        <v>3.7130000000000001</v>
      </c>
      <c r="R81" s="7">
        <f>'Raw Data'!CD81</f>
        <v>4.5419999999999998</v>
      </c>
      <c r="S81" s="8">
        <f>'Raw Data'!CJ81</f>
        <v>4.399</v>
      </c>
      <c r="T81" s="8">
        <f>'Raw Data'!CP81</f>
        <v>4.391</v>
      </c>
      <c r="V81" s="9">
        <f t="shared" si="10"/>
        <v>0.79947376752024857</v>
      </c>
      <c r="W81" s="9">
        <f t="shared" si="11"/>
        <v>0.35442328828535402</v>
      </c>
      <c r="X81" s="9">
        <f t="shared" si="12"/>
        <v>0.25424128328500056</v>
      </c>
      <c r="Y81" s="9">
        <f t="shared" si="13"/>
        <v>0.54067063048851605</v>
      </c>
      <c r="Z81" s="9">
        <f t="shared" si="14"/>
        <v>0.76701088861168909</v>
      </c>
      <c r="AA81" s="44"/>
      <c r="AB81" s="9">
        <f t="shared" si="15"/>
        <v>0.11080109826125967</v>
      </c>
      <c r="AC81" s="9">
        <f t="shared" si="16"/>
        <v>0.20477964697429341</v>
      </c>
      <c r="AD81" s="9">
        <f t="shared" si="17"/>
        <v>0.70726261678033464</v>
      </c>
      <c r="AE81" s="9">
        <f t="shared" si="18"/>
        <v>8.1354846156380611E-2</v>
      </c>
      <c r="AF81" s="9">
        <f t="shared" si="19"/>
        <v>0.33078647436420555</v>
      </c>
      <c r="AG81" s="44"/>
      <c r="AH81" s="44"/>
      <c r="AI81" s="44"/>
      <c r="AJ81" s="44"/>
      <c r="AK81" s="44"/>
      <c r="AL81" s="44"/>
      <c r="AM81" s="44"/>
      <c r="AN81" s="44"/>
      <c r="AO81" s="44"/>
      <c r="AP81" s="44"/>
    </row>
    <row r="82" spans="1:42" ht="15.75" customHeight="1" x14ac:dyDescent="0.25">
      <c r="A82" s="2" t="str">
        <f>'Raw Data'!A82</f>
        <v>R</v>
      </c>
      <c r="B82" s="2">
        <f>'Raw Data'!B82</f>
        <v>121</v>
      </c>
      <c r="C82" s="2">
        <f>'Raw Data'!C82</f>
        <v>138</v>
      </c>
      <c r="D82" s="2" t="str">
        <f>'Raw Data'!D82</f>
        <v>LVGNKSDLRHLRAVPTDE</v>
      </c>
      <c r="F82" s="3">
        <f>'Raw Data'!J82</f>
        <v>0.41399999999999998</v>
      </c>
      <c r="G82" s="3">
        <f>'Raw Data'!P82</f>
        <v>0.38200000000000001</v>
      </c>
      <c r="H82" s="3">
        <f>'Raw Data'!V82</f>
        <v>0.44900000000000001</v>
      </c>
      <c r="I82" s="3">
        <f>'Raw Data'!AB82</f>
        <v>0.82899999999999996</v>
      </c>
      <c r="J82" s="3">
        <f>'Raw Data'!AH82</f>
        <v>0.89800000000000002</v>
      </c>
      <c r="K82" s="3">
        <f>'Raw Data'!AN82</f>
        <v>0.86399999999999999</v>
      </c>
      <c r="L82" s="3">
        <f>'Raw Data'!AT82</f>
        <v>2.66</v>
      </c>
      <c r="M82" s="3">
        <f>'Raw Data'!AZ82</f>
        <v>2.59</v>
      </c>
      <c r="N82" s="3">
        <f>'Raw Data'!BF82</f>
        <v>2.645</v>
      </c>
      <c r="O82" s="3">
        <f>'Raw Data'!BL82</f>
        <v>3.5920000000000001</v>
      </c>
      <c r="P82" s="3">
        <f>'Raw Data'!BR82</f>
        <v>3.742</v>
      </c>
      <c r="Q82" s="3">
        <f>'Raw Data'!BX82</f>
        <v>3.7010000000000001</v>
      </c>
      <c r="R82" s="7">
        <f>'Raw Data'!CD82</f>
        <v>4.5289999999999999</v>
      </c>
      <c r="S82" s="8">
        <f>'Raw Data'!CJ82</f>
        <v>4.3849999999999998</v>
      </c>
      <c r="T82" s="8">
        <f>'Raw Data'!CP82</f>
        <v>4.3940000000000001</v>
      </c>
      <c r="V82" s="9">
        <f t="shared" si="10"/>
        <v>0.84205847074809803</v>
      </c>
      <c r="W82" s="9">
        <f t="shared" si="11"/>
        <v>0.27079896188239794</v>
      </c>
      <c r="X82" s="9">
        <f t="shared" si="12"/>
        <v>0.39359015706646489</v>
      </c>
      <c r="Y82" s="9">
        <f t="shared" si="13"/>
        <v>0.49467586812141934</v>
      </c>
      <c r="Z82" s="9">
        <f t="shared" si="14"/>
        <v>0.72752133109947081</v>
      </c>
      <c r="AA82" s="44"/>
      <c r="AB82" s="9">
        <f t="shared" si="15"/>
        <v>4.4628043708099342E-2</v>
      </c>
      <c r="AC82" s="9">
        <f t="shared" si="16"/>
        <v>9.5739746746915474E-2</v>
      </c>
      <c r="AD82" s="9">
        <f t="shared" si="17"/>
        <v>0.98351156579779808</v>
      </c>
      <c r="AE82" s="9">
        <f t="shared" si="18"/>
        <v>0.13129644563287843</v>
      </c>
      <c r="AF82" s="9">
        <f t="shared" si="19"/>
        <v>0.33750521081906742</v>
      </c>
      <c r="AG82" s="44"/>
      <c r="AH82" s="44"/>
      <c r="AI82" s="44"/>
      <c r="AJ82" s="44"/>
      <c r="AK82" s="44"/>
      <c r="AL82" s="44"/>
      <c r="AM82" s="44"/>
      <c r="AN82" s="44"/>
      <c r="AO82" s="44"/>
      <c r="AP82" s="44"/>
    </row>
    <row r="83" spans="1:42" ht="15.75" customHeight="1" x14ac:dyDescent="0.25">
      <c r="A83" s="2" t="str">
        <f>'Raw Data'!A83</f>
        <v>R</v>
      </c>
      <c r="B83" s="2">
        <f>'Raw Data'!B83</f>
        <v>121</v>
      </c>
      <c r="C83" s="2">
        <f>'Raw Data'!C83</f>
        <v>139</v>
      </c>
      <c r="D83" s="2" t="str">
        <f>'Raw Data'!D83</f>
        <v>LVGNKSDLRHLRAVPTDEA</v>
      </c>
      <c r="F83" s="3">
        <f>'Raw Data'!J83</f>
        <v>0.38300000000000001</v>
      </c>
      <c r="G83" s="3">
        <f>'Raw Data'!P83</f>
        <v>0.21</v>
      </c>
      <c r="H83" s="3">
        <f>'Raw Data'!V83</f>
        <v>0.46800000000000003</v>
      </c>
      <c r="I83" s="3">
        <f>'Raw Data'!AB83</f>
        <v>0.72399999999999998</v>
      </c>
      <c r="J83" s="3">
        <f>'Raw Data'!AH83</f>
        <v>0.76300000000000001</v>
      </c>
      <c r="K83" s="3">
        <f>'Raw Data'!AN83</f>
        <v>0.64200000000000002</v>
      </c>
      <c r="L83" s="3">
        <f>'Raw Data'!AT83</f>
        <v>2.83</v>
      </c>
      <c r="M83" s="3">
        <f>'Raw Data'!AZ83</f>
        <v>2.7149999999999999</v>
      </c>
      <c r="N83" s="3">
        <f>'Raw Data'!BF83</f>
        <v>2.855</v>
      </c>
      <c r="O83" s="3">
        <f>'Raw Data'!BL83</f>
        <v>3.8</v>
      </c>
      <c r="P83" s="3">
        <f>'Raw Data'!BR83</f>
        <v>3.9340000000000002</v>
      </c>
      <c r="Q83" s="3">
        <f>'Raw Data'!BX83</f>
        <v>3.7690000000000001</v>
      </c>
      <c r="R83" s="7">
        <f>'Raw Data'!CD83</f>
        <v>4.8410000000000002</v>
      </c>
      <c r="S83" s="8">
        <f>'Raw Data'!CJ83</f>
        <v>4.8310000000000004</v>
      </c>
      <c r="T83" s="8">
        <f>'Raw Data'!CP83</f>
        <v>4.6630000000000003</v>
      </c>
      <c r="V83" s="9">
        <f t="shared" si="10"/>
        <v>0.62595073693326919</v>
      </c>
      <c r="W83" s="9">
        <f t="shared" si="11"/>
        <v>6.8564165580049338E-2</v>
      </c>
      <c r="X83" s="9">
        <f t="shared" si="12"/>
        <v>0.47798195417309308</v>
      </c>
      <c r="Y83" s="9">
        <f t="shared" si="13"/>
        <v>0.7601058250062438</v>
      </c>
      <c r="Z83" s="9">
        <f t="shared" si="14"/>
        <v>0.12487706030684358</v>
      </c>
      <c r="AA83" s="44"/>
      <c r="AB83" s="9">
        <f t="shared" si="15"/>
        <v>2.2116781988682055E-2</v>
      </c>
      <c r="AC83" s="9">
        <f t="shared" si="16"/>
        <v>0.13518514943447277</v>
      </c>
      <c r="AD83" s="9">
        <f t="shared" si="17"/>
        <v>0.69355261594242612</v>
      </c>
      <c r="AE83" s="9">
        <f t="shared" si="18"/>
        <v>6.172192746560709E-2</v>
      </c>
      <c r="AF83" s="9">
        <f t="shared" si="19"/>
        <v>0.17246499433382867</v>
      </c>
      <c r="AG83" s="44"/>
      <c r="AH83" s="44"/>
      <c r="AI83" s="44"/>
      <c r="AJ83" s="44"/>
      <c r="AK83" s="44"/>
      <c r="AL83" s="44"/>
      <c r="AM83" s="44"/>
      <c r="AN83" s="44"/>
      <c r="AO83" s="44"/>
      <c r="AP83" s="44"/>
    </row>
    <row r="84" spans="1:42" ht="15.75" customHeight="1" x14ac:dyDescent="0.25">
      <c r="A84" s="2" t="str">
        <f>'Raw Data'!A84</f>
        <v>R</v>
      </c>
      <c r="B84" s="2">
        <f>'Raw Data'!B84</f>
        <v>121</v>
      </c>
      <c r="C84" s="2">
        <f>'Raw Data'!C84</f>
        <v>141</v>
      </c>
      <c r="D84" s="2" t="str">
        <f>'Raw Data'!D84</f>
        <v>LVGNKSDLRHLRAVPTDEARA</v>
      </c>
      <c r="F84" s="3">
        <f>'Raw Data'!J84</f>
        <v>0.441</v>
      </c>
      <c r="G84" s="3">
        <f>'Raw Data'!P84</f>
        <v>0.39200000000000002</v>
      </c>
      <c r="H84" s="3">
        <f>'Raw Data'!V84</f>
        <v>0.49299999999999999</v>
      </c>
      <c r="I84" s="3">
        <f>'Raw Data'!AB84</f>
        <v>0.82899999999999996</v>
      </c>
      <c r="J84" s="3">
        <f>'Raw Data'!AH84</f>
        <v>0.89100000000000001</v>
      </c>
      <c r="K84" s="3">
        <f>'Raw Data'!AN84</f>
        <v>0.89900000000000002</v>
      </c>
      <c r="L84" s="3">
        <f>'Raw Data'!AT84</f>
        <v>2.6859999999999999</v>
      </c>
      <c r="M84" s="3">
        <f>'Raw Data'!AZ84</f>
        <v>2.6019999999999999</v>
      </c>
      <c r="N84" s="3">
        <f>'Raw Data'!BF84</f>
        <v>2.6909999999999998</v>
      </c>
      <c r="O84" s="3">
        <f>'Raw Data'!BL84</f>
        <v>3.6379999999999999</v>
      </c>
      <c r="P84" s="3">
        <f>'Raw Data'!BR84</f>
        <v>3.8</v>
      </c>
      <c r="Q84" s="3">
        <f>'Raw Data'!BX84</f>
        <v>3.79</v>
      </c>
      <c r="R84" s="7">
        <f>'Raw Data'!CD84</f>
        <v>4.8380000000000001</v>
      </c>
      <c r="S84" s="8">
        <f>'Raw Data'!CJ84</f>
        <v>4.7069999999999999</v>
      </c>
      <c r="T84" s="8">
        <f>'Raw Data'!CP84</f>
        <v>4.6639999999999997</v>
      </c>
      <c r="V84" s="9">
        <f t="shared" si="10"/>
        <v>0.54861073254170101</v>
      </c>
      <c r="W84" s="9">
        <f t="shared" si="11"/>
        <v>0.56860252335500538</v>
      </c>
      <c r="X84" s="9">
        <f t="shared" si="12"/>
        <v>0.53378477854994699</v>
      </c>
      <c r="Y84" s="9">
        <f t="shared" si="13"/>
        <v>0.87148584213825464</v>
      </c>
      <c r="Z84" s="9">
        <f t="shared" si="14"/>
        <v>0.49316033990508168</v>
      </c>
      <c r="AA84" s="44"/>
      <c r="AB84" s="9">
        <f t="shared" si="15"/>
        <v>0.12332217441968372</v>
      </c>
      <c r="AC84" s="9">
        <f t="shared" si="16"/>
        <v>0.20391886010788052</v>
      </c>
      <c r="AD84" s="9">
        <f t="shared" si="17"/>
        <v>0.54005948595091802</v>
      </c>
      <c r="AE84" s="9">
        <f t="shared" si="18"/>
        <v>0.45153458172064481</v>
      </c>
      <c r="AF84" s="9">
        <f t="shared" si="19"/>
        <v>0.58082114546290109</v>
      </c>
      <c r="AG84" s="44"/>
      <c r="AH84" s="44"/>
      <c r="AI84" s="44"/>
      <c r="AJ84" s="44"/>
      <c r="AK84" s="44"/>
      <c r="AL84" s="44"/>
      <c r="AM84" s="44"/>
      <c r="AN84" s="44"/>
      <c r="AO84" s="44"/>
      <c r="AP84" s="44"/>
    </row>
    <row r="85" spans="1:42" ht="15.75" customHeight="1" x14ac:dyDescent="0.25">
      <c r="A85" s="2" t="str">
        <f>'Raw Data'!A85</f>
        <v>R</v>
      </c>
      <c r="B85" s="2">
        <f>'Raw Data'!B85</f>
        <v>121</v>
      </c>
      <c r="C85" s="2">
        <f>'Raw Data'!C85</f>
        <v>141</v>
      </c>
      <c r="D85" s="2" t="str">
        <f>'Raw Data'!D85</f>
        <v>LVGNKSDLRHLRAVPTDEARA</v>
      </c>
      <c r="F85" s="3">
        <f>'Raw Data'!J85</f>
        <v>0.45</v>
      </c>
      <c r="G85" s="3">
        <f>'Raw Data'!P85</f>
        <v>0.39400000000000002</v>
      </c>
      <c r="H85" s="3">
        <f>'Raw Data'!V85</f>
        <v>0.48499999999999999</v>
      </c>
      <c r="I85" s="3">
        <f>'Raw Data'!AB85</f>
        <v>0.84</v>
      </c>
      <c r="J85" s="3">
        <f>'Raw Data'!AH85</f>
        <v>0.89400000000000002</v>
      </c>
      <c r="K85" s="3">
        <f>'Raw Data'!AN85</f>
        <v>0.88500000000000001</v>
      </c>
      <c r="L85" s="3">
        <f>'Raw Data'!AT85</f>
        <v>2.6869999999999998</v>
      </c>
      <c r="M85" s="3">
        <f>'Raw Data'!AZ85</f>
        <v>2.6120000000000001</v>
      </c>
      <c r="N85" s="3">
        <f>'Raw Data'!BF85</f>
        <v>2.7040000000000002</v>
      </c>
      <c r="O85" s="3">
        <f>'Raw Data'!BL85</f>
        <v>3.6379999999999999</v>
      </c>
      <c r="P85" s="3">
        <f>'Raw Data'!BR85</f>
        <v>3.782</v>
      </c>
      <c r="Q85" s="3">
        <f>'Raw Data'!BX85</f>
        <v>3.7610000000000001</v>
      </c>
      <c r="R85" s="7">
        <f>'Raw Data'!CD85</f>
        <v>4.8410000000000002</v>
      </c>
      <c r="S85" s="8">
        <f>'Raw Data'!CJ85</f>
        <v>4.694</v>
      </c>
      <c r="T85" s="8">
        <f>'Raw Data'!CP85</f>
        <v>4.6470000000000002</v>
      </c>
      <c r="V85" s="9">
        <f t="shared" si="10"/>
        <v>0.67567672018765412</v>
      </c>
      <c r="W85" s="9">
        <f t="shared" si="11"/>
        <v>0.44696194650769128</v>
      </c>
      <c r="X85" s="9">
        <f t="shared" si="12"/>
        <v>0.28564467946742572</v>
      </c>
      <c r="Y85" s="9">
        <f t="shared" si="13"/>
        <v>0.53283412299515531</v>
      </c>
      <c r="Z85" s="9">
        <f t="shared" si="14"/>
        <v>0.53305292950734795</v>
      </c>
      <c r="AA85" s="44"/>
      <c r="AB85" s="9">
        <f t="shared" si="15"/>
        <v>4.4706841602429825E-2</v>
      </c>
      <c r="AC85" s="9">
        <f t="shared" si="16"/>
        <v>0.22435647074210763</v>
      </c>
      <c r="AD85" s="9">
        <f t="shared" si="17"/>
        <v>0.33335569030579226</v>
      </c>
      <c r="AE85" s="9">
        <f t="shared" si="18"/>
        <v>0.45853025455962704</v>
      </c>
      <c r="AF85" s="9">
        <f t="shared" si="19"/>
        <v>0.5037988454542508</v>
      </c>
      <c r="AG85" s="44"/>
      <c r="AH85" s="44"/>
      <c r="AI85" s="44"/>
      <c r="AJ85" s="44"/>
      <c r="AK85" s="44"/>
      <c r="AL85" s="44"/>
      <c r="AM85" s="44"/>
      <c r="AN85" s="44"/>
      <c r="AO85" s="44"/>
      <c r="AP85" s="44"/>
    </row>
    <row r="86" spans="1:42" ht="15.75" customHeight="1" x14ac:dyDescent="0.25">
      <c r="A86" s="2" t="str">
        <f>'Raw Data'!A86</f>
        <v>R</v>
      </c>
      <c r="B86" s="2">
        <f>'Raw Data'!B86</f>
        <v>121</v>
      </c>
      <c r="C86" s="2">
        <f>'Raw Data'!C86</f>
        <v>150</v>
      </c>
      <c r="D86" s="2" t="str">
        <f>'Raw Data'!D86</f>
        <v>LVGNKSDLRHLRAVPTDEARAFAEKNGLSF</v>
      </c>
      <c r="F86" s="3">
        <f>'Raw Data'!J86</f>
        <v>0.55200000000000005</v>
      </c>
      <c r="G86" s="3">
        <f>'Raw Data'!P86</f>
        <v>0.503</v>
      </c>
      <c r="H86" s="3">
        <f>'Raw Data'!V86</f>
        <v>0.65600000000000003</v>
      </c>
      <c r="I86" s="3">
        <f>'Raw Data'!AB86</f>
        <v>0.98599999999999999</v>
      </c>
      <c r="J86" s="3">
        <f>'Raw Data'!AH86</f>
        <v>1.1259999999999999</v>
      </c>
      <c r="K86" s="3">
        <f>'Raw Data'!AN86</f>
        <v>1.159</v>
      </c>
      <c r="L86" s="3">
        <f>'Raw Data'!AT86</f>
        <v>3.6829999999999998</v>
      </c>
      <c r="M86" s="3">
        <f>'Raw Data'!AZ86</f>
        <v>3.605</v>
      </c>
      <c r="N86" s="3">
        <f>'Raw Data'!BF86</f>
        <v>3.613</v>
      </c>
      <c r="O86" s="3">
        <f>'Raw Data'!BL86</f>
        <v>5.0620000000000003</v>
      </c>
      <c r="P86" s="3">
        <f>'Raw Data'!BR86</f>
        <v>5.2169999999999996</v>
      </c>
      <c r="Q86" s="3">
        <f>'Raw Data'!BX86</f>
        <v>5.0990000000000002</v>
      </c>
      <c r="R86" s="7">
        <f>'Raw Data'!CD86</f>
        <v>7.4349999999999996</v>
      </c>
      <c r="S86" s="8">
        <f>'Raw Data'!CJ86</f>
        <v>7.2409999999999997</v>
      </c>
      <c r="T86" s="8">
        <f>'Raw Data'!CP86</f>
        <v>7.3029999999999999</v>
      </c>
      <c r="V86" s="9">
        <f t="shared" si="10"/>
        <v>0.8790397624567845</v>
      </c>
      <c r="W86" s="9">
        <f t="shared" si="11"/>
        <v>0.44306128001767053</v>
      </c>
      <c r="X86" s="9">
        <f t="shared" si="12"/>
        <v>7.2866011172074543E-2</v>
      </c>
      <c r="Y86" s="9">
        <f t="shared" si="13"/>
        <v>0.52232009654868439</v>
      </c>
      <c r="Z86" s="9">
        <f t="shared" si="14"/>
        <v>0.96434704693528583</v>
      </c>
      <c r="AA86" s="44"/>
      <c r="AB86" s="9">
        <f t="shared" si="15"/>
        <v>0.13875960535796922</v>
      </c>
      <c r="AC86" s="9">
        <f t="shared" si="16"/>
        <v>5.5228957935155365E-2</v>
      </c>
      <c r="AD86" s="9">
        <f t="shared" si="17"/>
        <v>0.53114502866916879</v>
      </c>
      <c r="AE86" s="9">
        <f t="shared" si="18"/>
        <v>6.0517896237186362E-2</v>
      </c>
      <c r="AF86" s="9">
        <f t="shared" si="19"/>
        <v>0.66938117023572963</v>
      </c>
      <c r="AG86" s="44"/>
      <c r="AH86" s="44"/>
      <c r="AI86" s="44"/>
      <c r="AJ86" s="44"/>
      <c r="AK86" s="44"/>
      <c r="AL86" s="44"/>
      <c r="AM86" s="44"/>
      <c r="AN86" s="44"/>
      <c r="AO86" s="44"/>
      <c r="AP86" s="44"/>
    </row>
    <row r="87" spans="1:42" ht="15.75" customHeight="1" x14ac:dyDescent="0.25">
      <c r="A87" s="2" t="str">
        <f>'Raw Data'!A87</f>
        <v>R</v>
      </c>
      <c r="B87" s="2">
        <f>'Raw Data'!B87</f>
        <v>121</v>
      </c>
      <c r="C87" s="2">
        <f>'Raw Data'!C87</f>
        <v>150</v>
      </c>
      <c r="D87" s="2" t="str">
        <f>'Raw Data'!D87</f>
        <v>LVGNKSDLRHLRAVPTDEARAFAEKNGLSF</v>
      </c>
      <c r="F87" s="3">
        <f>'Raw Data'!J87</f>
        <v>0.57399999999999995</v>
      </c>
      <c r="G87" s="3">
        <f>'Raw Data'!P87</f>
        <v>0.55500000000000005</v>
      </c>
      <c r="H87" s="3">
        <f>'Raw Data'!V87</f>
        <v>0.68100000000000005</v>
      </c>
      <c r="I87" s="3">
        <f>'Raw Data'!AB87</f>
        <v>1.022</v>
      </c>
      <c r="J87" s="3">
        <f>'Raw Data'!AH87</f>
        <v>1.167</v>
      </c>
      <c r="K87" s="3">
        <f>'Raw Data'!AN87</f>
        <v>1.173</v>
      </c>
      <c r="L87" s="3">
        <f>'Raw Data'!AT87</f>
        <v>3.6880000000000002</v>
      </c>
      <c r="M87" s="3">
        <f>'Raw Data'!AZ87</f>
        <v>3.6040000000000001</v>
      </c>
      <c r="N87" s="3">
        <f>'Raw Data'!BF87</f>
        <v>3.569</v>
      </c>
      <c r="O87" s="3">
        <f>'Raw Data'!BL87</f>
        <v>5.0579999999999998</v>
      </c>
      <c r="P87" s="3">
        <f>'Raw Data'!BR87</f>
        <v>5.19</v>
      </c>
      <c r="Q87" s="3">
        <f>'Raw Data'!BX87</f>
        <v>5.085</v>
      </c>
      <c r="R87" s="7">
        <f>'Raw Data'!CD87</f>
        <v>7.4</v>
      </c>
      <c r="S87" s="8">
        <f>'Raw Data'!CJ87</f>
        <v>7.2649999999999997</v>
      </c>
      <c r="T87" s="8">
        <f>'Raw Data'!CP87</f>
        <v>7.2249999999999996</v>
      </c>
      <c r="V87" s="9">
        <f t="shared" si="10"/>
        <v>0.66583814370100058</v>
      </c>
      <c r="W87" s="9">
        <f t="shared" si="11"/>
        <v>0.60493893550520816</v>
      </c>
      <c r="X87" s="9">
        <f t="shared" si="12"/>
        <v>7.230031516863332E-2</v>
      </c>
      <c r="Y87" s="9">
        <f t="shared" si="13"/>
        <v>0.95024063227026079</v>
      </c>
      <c r="Z87" s="9">
        <f t="shared" si="14"/>
        <v>0.85103438301574641</v>
      </c>
      <c r="AA87" s="44"/>
      <c r="AB87" s="9">
        <f t="shared" si="15"/>
        <v>0.2312981419699659</v>
      </c>
      <c r="AC87" s="9">
        <f t="shared" si="16"/>
        <v>0.11172394407538835</v>
      </c>
      <c r="AD87" s="9">
        <f t="shared" si="17"/>
        <v>0.56947592809137648</v>
      </c>
      <c r="AE87" s="9">
        <f t="shared" si="18"/>
        <v>7.5187243796018668E-2</v>
      </c>
      <c r="AF87" s="9">
        <f t="shared" si="19"/>
        <v>0.92581406483471085</v>
      </c>
      <c r="AG87" s="44"/>
      <c r="AH87" s="44"/>
      <c r="AI87" s="44"/>
      <c r="AJ87" s="44"/>
      <c r="AK87" s="44"/>
      <c r="AL87" s="44"/>
      <c r="AM87" s="44"/>
      <c r="AN87" s="44"/>
      <c r="AO87" s="44"/>
      <c r="AP87" s="44"/>
    </row>
    <row r="88" spans="1:42" ht="15.75" customHeight="1" x14ac:dyDescent="0.25">
      <c r="A88" s="2" t="str">
        <f>'Raw Data'!A88</f>
        <v>R</v>
      </c>
      <c r="B88" s="2">
        <f>'Raw Data'!B88</f>
        <v>122</v>
      </c>
      <c r="C88" s="2">
        <f>'Raw Data'!C88</f>
        <v>138</v>
      </c>
      <c r="D88" s="2" t="str">
        <f>'Raw Data'!D88</f>
        <v>VGNKSDLRHLRAVPTDE</v>
      </c>
      <c r="F88" s="3">
        <f>'Raw Data'!J88</f>
        <v>0.44600000000000001</v>
      </c>
      <c r="G88" s="3">
        <f>'Raw Data'!P88</f>
        <v>0.38800000000000001</v>
      </c>
      <c r="H88" s="3">
        <f>'Raw Data'!V88</f>
        <v>0.49</v>
      </c>
      <c r="I88" s="3">
        <f>'Raw Data'!AB88</f>
        <v>0.83299999999999996</v>
      </c>
      <c r="J88" s="3">
        <f>'Raw Data'!AH88</f>
        <v>0.879</v>
      </c>
      <c r="K88" s="3">
        <f>'Raw Data'!AN88</f>
        <v>0.86499999999999999</v>
      </c>
      <c r="L88" s="3">
        <f>'Raw Data'!AT88</f>
        <v>2.6619999999999999</v>
      </c>
      <c r="M88" s="3">
        <f>'Raw Data'!AZ88</f>
        <v>2.6080000000000001</v>
      </c>
      <c r="N88" s="3">
        <f>'Raw Data'!BF88</f>
        <v>2.64</v>
      </c>
      <c r="O88" s="3">
        <f>'Raw Data'!BL88</f>
        <v>3.6120000000000001</v>
      </c>
      <c r="P88" s="3">
        <f>'Raw Data'!BR88</f>
        <v>3.8140000000000001</v>
      </c>
      <c r="Q88" s="3">
        <f>'Raw Data'!BX88</f>
        <v>3.677</v>
      </c>
      <c r="R88" s="7">
        <f>'Raw Data'!CD88</f>
        <v>4.5430000000000001</v>
      </c>
      <c r="S88" s="8">
        <f>'Raw Data'!CJ88</f>
        <v>4.399</v>
      </c>
      <c r="T88" s="8">
        <f>'Raw Data'!CP88</f>
        <v>4.2990000000000004</v>
      </c>
      <c r="V88" s="9">
        <f t="shared" si="10"/>
        <v>0.84690242925468251</v>
      </c>
      <c r="W88" s="9">
        <f t="shared" si="11"/>
        <v>0.35295672139294348</v>
      </c>
      <c r="X88" s="9">
        <f t="shared" si="12"/>
        <v>0.43639635947583577</v>
      </c>
      <c r="Y88" s="9">
        <f t="shared" si="13"/>
        <v>0.73098221081142689</v>
      </c>
      <c r="Z88" s="9">
        <f t="shared" si="14"/>
        <v>0.86102482746129505</v>
      </c>
      <c r="AA88" s="44"/>
      <c r="AB88" s="9">
        <f t="shared" si="15"/>
        <v>0.27813006159236564</v>
      </c>
      <c r="AC88" s="9">
        <f t="shared" si="16"/>
        <v>0.18493894836336414</v>
      </c>
      <c r="AD88" s="9">
        <f t="shared" si="17"/>
        <v>0.75713521279465157</v>
      </c>
      <c r="AE88" s="9">
        <f t="shared" si="18"/>
        <v>0.26358383775402611</v>
      </c>
      <c r="AF88" s="9">
        <f t="shared" si="19"/>
        <v>0.3304304429562287</v>
      </c>
      <c r="AG88" s="44"/>
      <c r="AH88" s="44"/>
      <c r="AI88" s="44"/>
      <c r="AJ88" s="44"/>
      <c r="AK88" s="44"/>
      <c r="AL88" s="44"/>
      <c r="AM88" s="44"/>
      <c r="AN88" s="44"/>
      <c r="AO88" s="44"/>
      <c r="AP88" s="44"/>
    </row>
    <row r="89" spans="1:42" ht="15.75" customHeight="1" x14ac:dyDescent="0.25">
      <c r="A89" s="2" t="str">
        <f>'Raw Data'!A89</f>
        <v>R</v>
      </c>
      <c r="B89" s="2">
        <f>'Raw Data'!B89</f>
        <v>122</v>
      </c>
      <c r="C89" s="2">
        <f>'Raw Data'!C89</f>
        <v>141</v>
      </c>
      <c r="D89" s="2" t="str">
        <f>'Raw Data'!D89</f>
        <v>VGNKSDLRHLRAVPTDEARA</v>
      </c>
      <c r="F89" s="3">
        <f>'Raw Data'!J89</f>
        <v>0.47799999999999998</v>
      </c>
      <c r="G89" s="3">
        <f>'Raw Data'!P89</f>
        <v>0.42399999999999999</v>
      </c>
      <c r="H89" s="3">
        <f>'Raw Data'!V89</f>
        <v>0.51200000000000001</v>
      </c>
      <c r="I89" s="3">
        <f>'Raw Data'!AB89</f>
        <v>0.86599999999999999</v>
      </c>
      <c r="J89" s="3">
        <f>'Raw Data'!AH89</f>
        <v>0.88300000000000001</v>
      </c>
      <c r="K89" s="3">
        <f>'Raw Data'!AN89</f>
        <v>0.90400000000000003</v>
      </c>
      <c r="L89" s="3">
        <f>'Raw Data'!AT89</f>
        <v>2.7069999999999999</v>
      </c>
      <c r="M89" s="3">
        <f>'Raw Data'!AZ89</f>
        <v>2.6579999999999999</v>
      </c>
      <c r="N89" s="3">
        <f>'Raw Data'!BF89</f>
        <v>2.7130000000000001</v>
      </c>
      <c r="O89" s="3">
        <f>'Raw Data'!BL89</f>
        <v>3.6640000000000001</v>
      </c>
      <c r="P89" s="3">
        <f>'Raw Data'!BR89</f>
        <v>3.8450000000000002</v>
      </c>
      <c r="Q89" s="3">
        <f>'Raw Data'!BX89</f>
        <v>3.798</v>
      </c>
      <c r="R89" s="7">
        <f>'Raw Data'!CD89</f>
        <v>4.8730000000000002</v>
      </c>
      <c r="S89" s="8">
        <f>'Raw Data'!CJ89</f>
        <v>4.7439999999999998</v>
      </c>
      <c r="T89" s="8">
        <f>'Raw Data'!CP89</f>
        <v>4.6550000000000002</v>
      </c>
      <c r="V89" s="9">
        <f t="shared" si="10"/>
        <v>0.7850565974431839</v>
      </c>
      <c r="W89" s="9">
        <f t="shared" si="11"/>
        <v>0.53697150298082652</v>
      </c>
      <c r="X89" s="9">
        <f t="shared" si="12"/>
        <v>0.5152301412812923</v>
      </c>
      <c r="Y89" s="9">
        <f t="shared" si="13"/>
        <v>0.69776671001098811</v>
      </c>
      <c r="Z89" s="9">
        <f t="shared" si="14"/>
        <v>0.75461929528181038</v>
      </c>
      <c r="AA89" s="44"/>
      <c r="AB89" s="9">
        <f t="shared" si="15"/>
        <v>0.12352586020133237</v>
      </c>
      <c r="AC89" s="9">
        <f t="shared" si="16"/>
        <v>0.2480263670616418</v>
      </c>
      <c r="AD89" s="9">
        <f t="shared" si="17"/>
        <v>0.75044848605470071</v>
      </c>
      <c r="AE89" s="9">
        <f t="shared" si="18"/>
        <v>0.4553665932682871</v>
      </c>
      <c r="AF89" s="9">
        <f t="shared" si="19"/>
        <v>0.69549530128775383</v>
      </c>
      <c r="AG89" s="44"/>
      <c r="AH89" s="44"/>
      <c r="AI89" s="44"/>
      <c r="AJ89" s="44"/>
      <c r="AK89" s="44"/>
      <c r="AL89" s="44"/>
      <c r="AM89" s="44"/>
      <c r="AN89" s="44"/>
      <c r="AO89" s="44"/>
      <c r="AP89" s="44"/>
    </row>
    <row r="90" spans="1:42" ht="15.75" customHeight="1" x14ac:dyDescent="0.25">
      <c r="A90" s="2" t="str">
        <f>'Raw Data'!A90</f>
        <v>R</v>
      </c>
      <c r="B90" s="2">
        <f>'Raw Data'!B90</f>
        <v>122</v>
      </c>
      <c r="C90" s="2">
        <f>'Raw Data'!C90</f>
        <v>141</v>
      </c>
      <c r="D90" s="2" t="str">
        <f>'Raw Data'!D90</f>
        <v>VGNKSDLRHLRAVPTDEARA</v>
      </c>
      <c r="F90" s="3">
        <f>'Raw Data'!J90</f>
        <v>0.46600000000000003</v>
      </c>
      <c r="G90" s="3">
        <f>'Raw Data'!P90</f>
        <v>0.41299999999999998</v>
      </c>
      <c r="H90" s="3">
        <f>'Raw Data'!V90</f>
        <v>0.51100000000000001</v>
      </c>
      <c r="I90" s="3">
        <f>'Raw Data'!AB90</f>
        <v>0.82799999999999996</v>
      </c>
      <c r="J90" s="3">
        <f>'Raw Data'!AH90</f>
        <v>0.88</v>
      </c>
      <c r="K90" s="3">
        <f>'Raw Data'!AN90</f>
        <v>0.88300000000000001</v>
      </c>
      <c r="L90" s="3">
        <f>'Raw Data'!AT90</f>
        <v>2.718</v>
      </c>
      <c r="M90" s="3">
        <f>'Raw Data'!AZ90</f>
        <v>2.669</v>
      </c>
      <c r="N90" s="3">
        <f>'Raw Data'!BF90</f>
        <v>2.6829999999999998</v>
      </c>
      <c r="O90" s="3">
        <f>'Raw Data'!BL90</f>
        <v>3.653</v>
      </c>
      <c r="P90" s="3">
        <f>'Raw Data'!BR90</f>
        <v>3.8479999999999999</v>
      </c>
      <c r="Q90" s="3">
        <f>'Raw Data'!BX90</f>
        <v>3.7789999999999999</v>
      </c>
      <c r="R90" s="7">
        <f>'Raw Data'!CD90</f>
        <v>4.8890000000000002</v>
      </c>
      <c r="S90" s="8">
        <f>'Raw Data'!CJ90</f>
        <v>4.7460000000000004</v>
      </c>
      <c r="T90" s="8">
        <f>'Raw Data'!CP90</f>
        <v>4.609</v>
      </c>
      <c r="V90" s="9">
        <f t="shared" si="10"/>
        <v>0.88171798108797539</v>
      </c>
      <c r="W90" s="9">
        <f t="shared" si="11"/>
        <v>0.23009447893824755</v>
      </c>
      <c r="X90" s="9">
        <f t="shared" si="12"/>
        <v>0.35250659336000378</v>
      </c>
      <c r="Y90" s="9">
        <f t="shared" si="13"/>
        <v>0.86205246247997558</v>
      </c>
      <c r="Z90" s="9">
        <f t="shared" si="14"/>
        <v>0.76136865987643843</v>
      </c>
      <c r="AA90" s="44"/>
      <c r="AB90" s="9">
        <f t="shared" si="15"/>
        <v>7.3764442495380209E-2</v>
      </c>
      <c r="AC90" s="9">
        <f t="shared" si="16"/>
        <v>0.16752704257409143</v>
      </c>
      <c r="AD90" s="9">
        <f t="shared" si="17"/>
        <v>0.84674932820263793</v>
      </c>
      <c r="AE90" s="9">
        <f t="shared" si="18"/>
        <v>0.33624375311886684</v>
      </c>
      <c r="AF90" s="9">
        <f t="shared" si="19"/>
        <v>0.56059395694880487</v>
      </c>
      <c r="AG90" s="44"/>
      <c r="AH90" s="44"/>
      <c r="AI90" s="44"/>
      <c r="AJ90" s="44"/>
      <c r="AK90" s="44"/>
      <c r="AL90" s="44"/>
      <c r="AM90" s="44"/>
      <c r="AN90" s="44"/>
      <c r="AO90" s="44"/>
      <c r="AP90" s="44"/>
    </row>
    <row r="91" spans="1:42" ht="15.75" customHeight="1" x14ac:dyDescent="0.25">
      <c r="A91" s="2" t="str">
        <f>'Raw Data'!A91</f>
        <v>R</v>
      </c>
      <c r="B91" s="2">
        <f>'Raw Data'!B91</f>
        <v>139</v>
      </c>
      <c r="C91" s="2">
        <f>'Raw Data'!C91</f>
        <v>149</v>
      </c>
      <c r="D91" s="2" t="str">
        <f>'Raw Data'!D91</f>
        <v>ARAFAEKNGLS</v>
      </c>
      <c r="F91" s="3">
        <f>'Raw Data'!J91</f>
        <v>0.188</v>
      </c>
      <c r="G91" s="3">
        <f>'Raw Data'!P91</f>
        <v>0.185</v>
      </c>
      <c r="H91" s="3">
        <f>'Raw Data'!V91</f>
        <v>0.22500000000000001</v>
      </c>
      <c r="I91" s="3">
        <f>'Raw Data'!AB91</f>
        <v>0.30499999999999999</v>
      </c>
      <c r="J91" s="3">
        <f>'Raw Data'!AH91</f>
        <v>0.32600000000000001</v>
      </c>
      <c r="K91" s="3">
        <f>'Raw Data'!AN91</f>
        <v>0.33400000000000002</v>
      </c>
      <c r="L91" s="3">
        <f>'Raw Data'!AT91</f>
        <v>0.78400000000000003</v>
      </c>
      <c r="M91" s="3">
        <f>'Raw Data'!AZ91</f>
        <v>0.78500000000000003</v>
      </c>
      <c r="N91" s="3">
        <f>'Raw Data'!BF91</f>
        <v>0.82799999999999996</v>
      </c>
      <c r="O91" s="3">
        <f>'Raw Data'!BL91</f>
        <v>1.0309999999999999</v>
      </c>
      <c r="P91" s="3">
        <f>'Raw Data'!BR91</f>
        <v>1.095</v>
      </c>
      <c r="Q91" s="3">
        <f>'Raw Data'!BX91</f>
        <v>1.1060000000000001</v>
      </c>
      <c r="R91" s="7">
        <f>'Raw Data'!CD91</f>
        <v>2.206</v>
      </c>
      <c r="S91" s="8">
        <f>'Raw Data'!CJ91</f>
        <v>2.2050000000000001</v>
      </c>
      <c r="T91" s="8">
        <f>'Raw Data'!CP91</f>
        <v>2.1230000000000002</v>
      </c>
      <c r="V91" s="9">
        <f t="shared" si="10"/>
        <v>0.63999463960968894</v>
      </c>
      <c r="W91" s="9">
        <f t="shared" si="11"/>
        <v>0.10265707869360353</v>
      </c>
      <c r="X91" s="9">
        <f t="shared" si="12"/>
        <v>0.7158955590273276</v>
      </c>
      <c r="Y91" s="9">
        <f t="shared" si="13"/>
        <v>0.5950813445967893</v>
      </c>
      <c r="Z91" s="9">
        <f t="shared" si="14"/>
        <v>0.94813167328605086</v>
      </c>
      <c r="AA91" s="44"/>
      <c r="AB91" s="9">
        <f t="shared" si="15"/>
        <v>0.32782565541132658</v>
      </c>
      <c r="AC91" s="9">
        <f t="shared" si="16"/>
        <v>0.1057557764142323</v>
      </c>
      <c r="AD91" s="9">
        <f t="shared" si="17"/>
        <v>0.40201094195800302</v>
      </c>
      <c r="AE91" s="9">
        <f t="shared" si="18"/>
        <v>0.68204800843191582</v>
      </c>
      <c r="AF91" s="9">
        <f t="shared" si="19"/>
        <v>0.72351237800283541</v>
      </c>
      <c r="AG91" s="44"/>
      <c r="AH91" s="44"/>
      <c r="AI91" s="44"/>
      <c r="AJ91" s="44"/>
      <c r="AK91" s="44"/>
      <c r="AL91" s="44"/>
      <c r="AM91" s="44"/>
      <c r="AN91" s="44"/>
      <c r="AO91" s="44"/>
      <c r="AP91" s="44"/>
    </row>
    <row r="92" spans="1:42" ht="15.75" customHeight="1" x14ac:dyDescent="0.25">
      <c r="A92" s="2" t="str">
        <f>'Raw Data'!A92</f>
        <v>R</v>
      </c>
      <c r="B92" s="2">
        <f>'Raw Data'!B92</f>
        <v>139</v>
      </c>
      <c r="C92" s="2">
        <f>'Raw Data'!C92</f>
        <v>150</v>
      </c>
      <c r="D92" s="2" t="str">
        <f>'Raw Data'!D92</f>
        <v>ARAFAEKNGLSF</v>
      </c>
      <c r="F92" s="3">
        <f>'Raw Data'!J92</f>
        <v>0.222</v>
      </c>
      <c r="G92" s="3">
        <f>'Raw Data'!P92</f>
        <v>0.20200000000000001</v>
      </c>
      <c r="H92" s="3">
        <f>'Raw Data'!V92</f>
        <v>0.25700000000000001</v>
      </c>
      <c r="I92" s="3">
        <f>'Raw Data'!AB92</f>
        <v>0.32800000000000001</v>
      </c>
      <c r="J92" s="3">
        <f>'Raw Data'!AH92</f>
        <v>0.37</v>
      </c>
      <c r="K92" s="3">
        <f>'Raw Data'!AN92</f>
        <v>0.38</v>
      </c>
      <c r="L92" s="3">
        <f>'Raw Data'!AT92</f>
        <v>1.288</v>
      </c>
      <c r="M92" s="3">
        <f>'Raw Data'!AZ92</f>
        <v>1.2909999999999999</v>
      </c>
      <c r="N92" s="3">
        <f>'Raw Data'!BF92</f>
        <v>1.3029999999999999</v>
      </c>
      <c r="O92" s="3">
        <f>'Raw Data'!BL92</f>
        <v>1.671</v>
      </c>
      <c r="P92" s="3">
        <f>'Raw Data'!BR92</f>
        <v>1.74</v>
      </c>
      <c r="Q92" s="3">
        <f>'Raw Data'!BX92</f>
        <v>1.7190000000000001</v>
      </c>
      <c r="R92" s="7">
        <f>'Raw Data'!CD92</f>
        <v>2.7509999999999999</v>
      </c>
      <c r="S92" s="8">
        <f>'Raw Data'!CJ92</f>
        <v>2.698</v>
      </c>
      <c r="T92" s="8">
        <f>'Raw Data'!CP92</f>
        <v>2.69</v>
      </c>
      <c r="V92" s="9">
        <f t="shared" si="10"/>
        <v>0.89831625688081129</v>
      </c>
      <c r="W92" s="9">
        <f t="shared" si="11"/>
        <v>0.36711818129771168</v>
      </c>
      <c r="X92" s="9">
        <f t="shared" si="12"/>
        <v>6.2392686144321141E-2</v>
      </c>
      <c r="Y92" s="9">
        <f t="shared" si="13"/>
        <v>0.42784022501531832</v>
      </c>
      <c r="Z92" s="9">
        <f t="shared" si="14"/>
        <v>0.47872509534630242</v>
      </c>
      <c r="AA92" s="44"/>
      <c r="AB92" s="9">
        <f t="shared" si="15"/>
        <v>0.49282355888332319</v>
      </c>
      <c r="AC92" s="9">
        <f t="shared" si="16"/>
        <v>0.12126019653551647</v>
      </c>
      <c r="AD92" s="9">
        <f t="shared" si="17"/>
        <v>0.87273435847596614</v>
      </c>
      <c r="AE92" s="9">
        <f t="shared" si="18"/>
        <v>5.3906626370446846E-2</v>
      </c>
      <c r="AF92" s="9">
        <f t="shared" si="19"/>
        <v>0.78791617834350958</v>
      </c>
      <c r="AG92" s="44"/>
      <c r="AH92" s="44"/>
      <c r="AI92" s="44"/>
      <c r="AJ92" s="44"/>
      <c r="AK92" s="44"/>
      <c r="AL92" s="44"/>
      <c r="AM92" s="44"/>
      <c r="AN92" s="44"/>
      <c r="AO92" s="44"/>
      <c r="AP92" s="44"/>
    </row>
    <row r="93" spans="1:42" ht="15.75" customHeight="1" x14ac:dyDescent="0.25">
      <c r="A93" s="42" t="str">
        <f>'Raw Data'!A93</f>
        <v>R</v>
      </c>
      <c r="B93" s="2">
        <f>'Raw Data'!B93</f>
        <v>139</v>
      </c>
      <c r="C93" s="2">
        <f>'Raw Data'!C93</f>
        <v>150</v>
      </c>
      <c r="D93" s="2" t="str">
        <f>'Raw Data'!D93</f>
        <v>ARAFAEKNGLSF</v>
      </c>
      <c r="F93" s="3">
        <f>'Raw Data'!J93</f>
        <v>0.20499999999999999</v>
      </c>
      <c r="G93" s="3">
        <f>'Raw Data'!P93</f>
        <v>0.20100000000000001</v>
      </c>
      <c r="H93" s="3">
        <f>'Raw Data'!V93</f>
        <v>0.24299999999999999</v>
      </c>
      <c r="I93" s="3">
        <f>'Raw Data'!AB93</f>
        <v>0.33300000000000002</v>
      </c>
      <c r="J93" s="3">
        <f>'Raw Data'!AH93</f>
        <v>0.372</v>
      </c>
      <c r="K93" s="3">
        <f>'Raw Data'!AN93</f>
        <v>0.40200000000000002</v>
      </c>
      <c r="L93" s="3">
        <f>'Raw Data'!AT93</f>
        <v>1.288</v>
      </c>
      <c r="M93" s="3">
        <f>'Raw Data'!AZ93</f>
        <v>1.2749999999999999</v>
      </c>
      <c r="N93" s="3">
        <f>'Raw Data'!BF93</f>
        <v>1.2989999999999999</v>
      </c>
      <c r="O93" s="3">
        <f>'Raw Data'!BL93</f>
        <v>1.6639999999999999</v>
      </c>
      <c r="P93" s="3">
        <f>'Raw Data'!BR93</f>
        <v>1.744</v>
      </c>
      <c r="Q93" s="3">
        <f>'Raw Data'!BX93</f>
        <v>1.746</v>
      </c>
      <c r="R93" s="7">
        <f>'Raw Data'!CD93</f>
        <v>2.7269999999999999</v>
      </c>
      <c r="S93" s="8">
        <f>'Raw Data'!CJ93</f>
        <v>2.75</v>
      </c>
      <c r="T93" s="8">
        <f>'Raw Data'!CP93</f>
        <v>2.7149999999999999</v>
      </c>
      <c r="V93" s="9">
        <f t="shared" si="10"/>
        <v>0.86733378873189571</v>
      </c>
      <c r="W93" s="9">
        <f t="shared" si="11"/>
        <v>0.67543834487569065</v>
      </c>
      <c r="X93" s="9">
        <f t="shared" si="12"/>
        <v>6.3278902346524613E-2</v>
      </c>
      <c r="Y93" s="9">
        <f t="shared" si="13"/>
        <v>0.2096934228260782</v>
      </c>
      <c r="Z93" s="9">
        <f t="shared" si="14"/>
        <v>0.29201761011091665</v>
      </c>
      <c r="AA93" s="44"/>
      <c r="AB93" s="9">
        <f t="shared" si="15"/>
        <v>0.70726796071196185</v>
      </c>
      <c r="AC93" s="9">
        <f t="shared" si="16"/>
        <v>0.23571582202243235</v>
      </c>
      <c r="AD93" s="9">
        <f t="shared" si="17"/>
        <v>0.52389072184801189</v>
      </c>
      <c r="AE93" s="9">
        <f t="shared" si="18"/>
        <v>0.80361142545295883</v>
      </c>
      <c r="AF93" s="9">
        <f t="shared" si="19"/>
        <v>0.54508261145265235</v>
      </c>
      <c r="AG93" s="44"/>
      <c r="AH93" s="44"/>
      <c r="AI93" s="44"/>
      <c r="AJ93" s="44"/>
      <c r="AK93" s="44"/>
      <c r="AL93" s="44"/>
      <c r="AM93" s="44"/>
      <c r="AN93" s="44"/>
      <c r="AO93" s="44"/>
      <c r="AP93" s="44"/>
    </row>
    <row r="94" spans="1:42" ht="15.75" customHeight="1" x14ac:dyDescent="0.25">
      <c r="A94" s="2" t="str">
        <f>'Raw Data'!A94</f>
        <v>R</v>
      </c>
      <c r="B94" s="2">
        <f>'Raw Data'!B94</f>
        <v>142</v>
      </c>
      <c r="C94" s="2">
        <f>'Raw Data'!C94</f>
        <v>149</v>
      </c>
      <c r="D94" s="2" t="str">
        <f>'Raw Data'!D94</f>
        <v>FAEKNGLS</v>
      </c>
      <c r="F94" s="3">
        <f>'Raw Data'!J94</f>
        <v>0.155</v>
      </c>
      <c r="G94" s="3">
        <f>'Raw Data'!P94</f>
        <v>0.16200000000000001</v>
      </c>
      <c r="H94" s="3">
        <f>'Raw Data'!V94</f>
        <v>0.18099999999999999</v>
      </c>
      <c r="I94" s="3">
        <f>'Raw Data'!AB94</f>
        <v>0.26</v>
      </c>
      <c r="J94" s="3">
        <f>'Raw Data'!AH94</f>
        <v>0.27200000000000002</v>
      </c>
      <c r="K94" s="3">
        <f>'Raw Data'!AN94</f>
        <v>0.27100000000000002</v>
      </c>
      <c r="L94" s="3">
        <f>'Raw Data'!AT94</f>
        <v>0.754</v>
      </c>
      <c r="M94" s="3">
        <f>'Raw Data'!AZ94</f>
        <v>0.72499999999999998</v>
      </c>
      <c r="N94" s="3">
        <f>'Raw Data'!BF94</f>
        <v>0.747</v>
      </c>
      <c r="O94" s="3">
        <f>'Raw Data'!BL94</f>
        <v>0.98399999999999999</v>
      </c>
      <c r="P94" s="3">
        <f>'Raw Data'!BR94</f>
        <v>1.0309999999999999</v>
      </c>
      <c r="Q94" s="3">
        <f>'Raw Data'!BX94</f>
        <v>1.0109999999999999</v>
      </c>
      <c r="R94" s="7">
        <f>'Raw Data'!CD94</f>
        <v>1.9390000000000001</v>
      </c>
      <c r="S94" s="8">
        <f>'Raw Data'!CJ94</f>
        <v>1.89</v>
      </c>
      <c r="T94" s="8">
        <f>'Raw Data'!CP94</f>
        <v>1.86</v>
      </c>
      <c r="V94" s="9">
        <f t="shared" si="10"/>
        <v>0.68709550465039781</v>
      </c>
      <c r="W94" s="9">
        <f t="shared" si="11"/>
        <v>0.29078972357648025</v>
      </c>
      <c r="X94" s="9">
        <f t="shared" si="12"/>
        <v>0.83447776909581306</v>
      </c>
      <c r="Y94" s="9">
        <f t="shared" si="13"/>
        <v>0.98287502447922526</v>
      </c>
      <c r="Z94" s="9">
        <f t="shared" si="14"/>
        <v>0.84279482936382655</v>
      </c>
      <c r="AA94" s="44"/>
      <c r="AB94" s="9">
        <f t="shared" si="15"/>
        <v>0.83753075000100985</v>
      </c>
      <c r="AC94" s="9">
        <f t="shared" si="16"/>
        <v>9.1277632940221787E-2</v>
      </c>
      <c r="AD94" s="9">
        <f t="shared" si="17"/>
        <v>0.44457132845221703</v>
      </c>
      <c r="AE94" s="9">
        <f t="shared" si="18"/>
        <v>0.16589970357681122</v>
      </c>
      <c r="AF94" s="9">
        <f t="shared" si="19"/>
        <v>0.97209974648016173</v>
      </c>
      <c r="AG94" s="44"/>
      <c r="AH94" s="44"/>
      <c r="AI94" s="44"/>
      <c r="AJ94" s="44"/>
      <c r="AK94" s="44"/>
      <c r="AL94" s="44"/>
      <c r="AM94" s="44"/>
      <c r="AN94" s="44"/>
      <c r="AO94" s="44"/>
      <c r="AP94" s="44"/>
    </row>
    <row r="95" spans="1:42" ht="15.75" customHeight="1" x14ac:dyDescent="0.25">
      <c r="A95" s="2" t="str">
        <f>'Raw Data'!A95</f>
        <v>R</v>
      </c>
      <c r="B95" s="2">
        <f>'Raw Data'!B95</f>
        <v>142</v>
      </c>
      <c r="C95" s="2">
        <f>'Raw Data'!C95</f>
        <v>150</v>
      </c>
      <c r="D95" s="2" t="str">
        <f>'Raw Data'!D95</f>
        <v>FAEKNGLSF</v>
      </c>
      <c r="F95" s="3">
        <f>'Raw Data'!J95</f>
        <v>0.19600000000000001</v>
      </c>
      <c r="G95" s="3">
        <f>'Raw Data'!P95</f>
        <v>0.16300000000000001</v>
      </c>
      <c r="H95" s="3">
        <f>'Raw Data'!V95</f>
        <v>0.182</v>
      </c>
      <c r="I95" s="3">
        <f>'Raw Data'!AB95</f>
        <v>0.30099999999999999</v>
      </c>
      <c r="J95" s="3">
        <f>'Raw Data'!AH95</f>
        <v>0.33600000000000002</v>
      </c>
      <c r="K95" s="3">
        <f>'Raw Data'!AN95</f>
        <v>0.35699999999999998</v>
      </c>
      <c r="L95" s="3">
        <f>'Raw Data'!AT95</f>
        <v>1.3109999999999999</v>
      </c>
      <c r="M95" s="3">
        <f>'Raw Data'!AZ95</f>
        <v>1.2769999999999999</v>
      </c>
      <c r="N95" s="3">
        <f>'Raw Data'!BF95</f>
        <v>1.2829999999999999</v>
      </c>
      <c r="O95" s="3">
        <f>'Raw Data'!BL95</f>
        <v>1.669</v>
      </c>
      <c r="P95" s="3">
        <f>'Raw Data'!BR95</f>
        <v>1.7150000000000001</v>
      </c>
      <c r="Q95" s="3">
        <f>'Raw Data'!BX95</f>
        <v>1.698</v>
      </c>
      <c r="R95" s="7">
        <f>'Raw Data'!CD95</f>
        <v>2.5190000000000001</v>
      </c>
      <c r="S95" s="8">
        <f>'Raw Data'!CJ95</f>
        <v>2.5</v>
      </c>
      <c r="T95" s="8">
        <f>'Raw Data'!CP95</f>
        <v>2.4750000000000001</v>
      </c>
      <c r="V95" s="9">
        <f t="shared" si="10"/>
        <v>0.33349893436210032</v>
      </c>
      <c r="W95" s="9">
        <f t="shared" si="11"/>
        <v>0.98786764021737117</v>
      </c>
      <c r="X95" s="9">
        <f t="shared" si="12"/>
        <v>0.28861238333341083</v>
      </c>
      <c r="Y95" s="9">
        <f t="shared" si="13"/>
        <v>0.89863241486061463</v>
      </c>
      <c r="Z95" s="9">
        <f t="shared" si="14"/>
        <v>0.86570669010166257</v>
      </c>
      <c r="AA95" s="44"/>
      <c r="AB95" s="9">
        <f t="shared" si="15"/>
        <v>0.44380003717232347</v>
      </c>
      <c r="AC95" s="9">
        <f t="shared" si="16"/>
        <v>0.11956028242085895</v>
      </c>
      <c r="AD95" s="9">
        <f t="shared" si="17"/>
        <v>0.81545842223886211</v>
      </c>
      <c r="AE95" s="9">
        <f t="shared" si="18"/>
        <v>0.10678284282952664</v>
      </c>
      <c r="AF95" s="9">
        <f t="shared" si="19"/>
        <v>0.6599567747685644</v>
      </c>
      <c r="AG95" s="44"/>
      <c r="AH95" s="44"/>
      <c r="AI95" s="44"/>
      <c r="AJ95" s="44"/>
      <c r="AK95" s="44"/>
      <c r="AL95" s="44"/>
      <c r="AM95" s="44"/>
      <c r="AN95" s="44"/>
      <c r="AO95" s="44"/>
      <c r="AP95" s="44"/>
    </row>
    <row r="96" spans="1:42" ht="15.75" customHeight="1" x14ac:dyDescent="0.25">
      <c r="A96" s="2" t="str">
        <f>'Raw Data'!A96</f>
        <v>R</v>
      </c>
      <c r="B96" s="2">
        <f>'Raw Data'!B96</f>
        <v>142</v>
      </c>
      <c r="C96" s="2">
        <f>'Raw Data'!C96</f>
        <v>150</v>
      </c>
      <c r="D96" s="2" t="str">
        <f>'Raw Data'!D96</f>
        <v>FAEKNGLSF</v>
      </c>
      <c r="F96" s="3">
        <f>'Raw Data'!J96</f>
        <v>0.186</v>
      </c>
      <c r="G96" s="3">
        <f>'Raw Data'!P96</f>
        <v>0.17</v>
      </c>
      <c r="H96" s="3">
        <f>'Raw Data'!V96</f>
        <v>0.20599999999999999</v>
      </c>
      <c r="I96" s="3">
        <f>'Raw Data'!AB96</f>
        <v>0.29599999999999999</v>
      </c>
      <c r="J96" s="3">
        <f>'Raw Data'!AH96</f>
        <v>0.34799999999999998</v>
      </c>
      <c r="K96" s="3">
        <f>'Raw Data'!AN96</f>
        <v>0.35499999999999998</v>
      </c>
      <c r="L96" s="3">
        <f>'Raw Data'!AT96</f>
        <v>1.2829999999999999</v>
      </c>
      <c r="M96" s="3">
        <f>'Raw Data'!AZ96</f>
        <v>1.28</v>
      </c>
      <c r="N96" s="3">
        <f>'Raw Data'!BF96</f>
        <v>1.2889999999999999</v>
      </c>
      <c r="O96" s="3">
        <f>'Raw Data'!BL96</f>
        <v>1.673</v>
      </c>
      <c r="P96" s="3">
        <f>'Raw Data'!BR96</f>
        <v>1.708</v>
      </c>
      <c r="Q96" s="3">
        <f>'Raw Data'!BX96</f>
        <v>1.7230000000000001</v>
      </c>
      <c r="R96" s="7">
        <f>'Raw Data'!CD96</f>
        <v>2.54</v>
      </c>
      <c r="S96" s="8">
        <f>'Raw Data'!CJ96</f>
        <v>2.5139999999999998</v>
      </c>
      <c r="T96" s="8">
        <f>'Raw Data'!CP96</f>
        <v>2.4689999999999999</v>
      </c>
      <c r="V96" s="9">
        <f t="shared" si="10"/>
        <v>0.40823483245098185</v>
      </c>
      <c r="W96" s="9">
        <f t="shared" si="11"/>
        <v>0.99055426937995961</v>
      </c>
      <c r="X96" s="9">
        <f t="shared" si="12"/>
        <v>0.19452694298685372</v>
      </c>
      <c r="Y96" s="9">
        <f t="shared" si="13"/>
        <v>0.8413193217980548</v>
      </c>
      <c r="Z96" s="9">
        <f t="shared" si="14"/>
        <v>0.93889420180458028</v>
      </c>
      <c r="AA96" s="44"/>
      <c r="AB96" s="9">
        <f t="shared" si="15"/>
        <v>0.81469580290453669</v>
      </c>
      <c r="AC96" s="9">
        <f t="shared" si="16"/>
        <v>0.10631484848651808</v>
      </c>
      <c r="AD96" s="9">
        <f t="shared" si="17"/>
        <v>0.70518435673346413</v>
      </c>
      <c r="AE96" s="9">
        <f t="shared" si="18"/>
        <v>0.29448318343280833</v>
      </c>
      <c r="AF96" s="9">
        <f t="shared" si="19"/>
        <v>0.95427971434557013</v>
      </c>
      <c r="AG96" s="44"/>
      <c r="AH96" s="44"/>
      <c r="AI96" s="44"/>
      <c r="AJ96" s="44"/>
      <c r="AK96" s="44"/>
      <c r="AL96" s="44"/>
      <c r="AM96" s="44"/>
      <c r="AN96" s="44"/>
      <c r="AO96" s="44"/>
      <c r="AP96" s="44"/>
    </row>
    <row r="97" spans="1:42" ht="15.75" customHeight="1" x14ac:dyDescent="0.25">
      <c r="A97" s="2" t="str">
        <f>'Raw Data'!A97</f>
        <v>R</v>
      </c>
      <c r="B97" s="2">
        <f>'Raw Data'!B97</f>
        <v>150</v>
      </c>
      <c r="C97" s="2">
        <f>'Raw Data'!C97</f>
        <v>156</v>
      </c>
      <c r="D97" s="2" t="str">
        <f>'Raw Data'!D97</f>
        <v>FIETSAL</v>
      </c>
      <c r="F97" s="3">
        <f>'Raw Data'!J97</f>
        <v>7.6999999999999999E-2</v>
      </c>
      <c r="G97" s="3">
        <f>'Raw Data'!P97</f>
        <v>0.08</v>
      </c>
      <c r="H97" s="3">
        <f>'Raw Data'!V97</f>
        <v>0.09</v>
      </c>
      <c r="I97" s="3">
        <f>'Raw Data'!AB97</f>
        <v>8.2000000000000003E-2</v>
      </c>
      <c r="J97" s="3">
        <f>'Raw Data'!AH97</f>
        <v>8.3000000000000004E-2</v>
      </c>
      <c r="K97" s="3">
        <f>'Raw Data'!AN97</f>
        <v>9.6000000000000002E-2</v>
      </c>
      <c r="L97" s="3">
        <f>'Raw Data'!AT97</f>
        <v>9.6000000000000002E-2</v>
      </c>
      <c r="M97" s="3">
        <f>'Raw Data'!AZ97</f>
        <v>9.5000000000000001E-2</v>
      </c>
      <c r="N97" s="3">
        <f>'Raw Data'!BF97</f>
        <v>9.7000000000000003E-2</v>
      </c>
      <c r="O97" s="3">
        <f>'Raw Data'!BL97</f>
        <v>0.20799999999999999</v>
      </c>
      <c r="P97" s="3">
        <f>'Raw Data'!BR97</f>
        <v>0.23</v>
      </c>
      <c r="Q97" s="3">
        <f>'Raw Data'!BX97</f>
        <v>0.22500000000000001</v>
      </c>
      <c r="R97" s="7">
        <f>'Raw Data'!CD97</f>
        <v>1.101</v>
      </c>
      <c r="S97" s="8">
        <f>'Raw Data'!CJ97</f>
        <v>1.0880000000000001</v>
      </c>
      <c r="T97" s="8">
        <f>'Raw Data'!CP97</f>
        <v>1.0649999999999999</v>
      </c>
      <c r="V97" s="9">
        <f t="shared" si="10"/>
        <v>0.76512772431240617</v>
      </c>
      <c r="W97" s="9">
        <f t="shared" si="11"/>
        <v>0.28929071378748566</v>
      </c>
      <c r="X97" s="9">
        <f t="shared" si="12"/>
        <v>0.16242072589947013</v>
      </c>
      <c r="Y97" s="9">
        <f t="shared" si="13"/>
        <v>6.0978901151862067E-2</v>
      </c>
      <c r="Z97" s="9">
        <f t="shared" si="14"/>
        <v>0.10196772598751579</v>
      </c>
      <c r="AA97" s="44"/>
      <c r="AB97" s="9">
        <f t="shared" si="15"/>
        <v>0.17288283878033631</v>
      </c>
      <c r="AC97" s="9">
        <f t="shared" si="16"/>
        <v>0.82749342764635503</v>
      </c>
      <c r="AD97" s="9">
        <f t="shared" si="17"/>
        <v>0.6247613960444135</v>
      </c>
      <c r="AE97" s="9">
        <f t="shared" si="18"/>
        <v>0.51701739032158511</v>
      </c>
      <c r="AF97" s="9">
        <f t="shared" si="19"/>
        <v>0.33442571214099404</v>
      </c>
      <c r="AG97" s="44"/>
      <c r="AH97" s="44"/>
      <c r="AI97" s="44"/>
      <c r="AJ97" s="44"/>
      <c r="AK97" s="44"/>
      <c r="AL97" s="44"/>
      <c r="AM97" s="44"/>
      <c r="AN97" s="44"/>
      <c r="AO97" s="44"/>
      <c r="AP97" s="44"/>
    </row>
    <row r="98" spans="1:42" ht="15.75" customHeight="1" x14ac:dyDescent="0.25">
      <c r="A98" s="2" t="str">
        <f>'Raw Data'!A98</f>
        <v>R</v>
      </c>
      <c r="B98" s="2">
        <f>'Raw Data'!B98</f>
        <v>150</v>
      </c>
      <c r="C98" s="2">
        <f>'Raw Data'!C98</f>
        <v>156</v>
      </c>
      <c r="D98" s="2" t="str">
        <f>'Raw Data'!D98</f>
        <v>FIETSAL</v>
      </c>
      <c r="F98" s="3">
        <f>'Raw Data'!J98</f>
        <v>6.7000000000000004E-2</v>
      </c>
      <c r="G98" s="3">
        <f>'Raw Data'!P98</f>
        <v>7.3999999999999996E-2</v>
      </c>
      <c r="H98" s="3">
        <f>'Raw Data'!V98</f>
        <v>6.9000000000000006E-2</v>
      </c>
      <c r="I98" s="3">
        <f>'Raw Data'!AB98</f>
        <v>6.9000000000000006E-2</v>
      </c>
      <c r="J98" s="3">
        <f>'Raw Data'!AH98</f>
        <v>9.0999999999999998E-2</v>
      </c>
      <c r="K98" s="3">
        <f>'Raw Data'!AN98</f>
        <v>8.7999999999999995E-2</v>
      </c>
      <c r="L98" s="3">
        <f>'Raw Data'!AT98</f>
        <v>8.8999999999999996E-2</v>
      </c>
      <c r="M98" s="3">
        <f>'Raw Data'!AZ98</f>
        <v>0.11600000000000001</v>
      </c>
      <c r="N98" s="3">
        <f>'Raw Data'!BF98</f>
        <v>9.8000000000000004E-2</v>
      </c>
      <c r="O98" s="3">
        <f>'Raw Data'!BL98</f>
        <v>0.18</v>
      </c>
      <c r="P98" s="3">
        <f>'Raw Data'!BR98</f>
        <v>0.246</v>
      </c>
      <c r="Q98" s="3">
        <f>'Raw Data'!BX98</f>
        <v>0.20599999999999999</v>
      </c>
      <c r="R98" s="7">
        <f>'Raw Data'!CD98</f>
        <v>0.94099999999999995</v>
      </c>
      <c r="S98" s="8">
        <f>'Raw Data'!CJ98</f>
        <v>0.98099999999999998</v>
      </c>
      <c r="T98" s="8">
        <f>'Raw Data'!CP98</f>
        <v>0.95399999999999996</v>
      </c>
      <c r="V98" s="9">
        <f t="shared" si="10"/>
        <v>0.9834937257959725</v>
      </c>
      <c r="W98" s="9">
        <f t="shared" si="11"/>
        <v>0.33308749554899247</v>
      </c>
      <c r="X98" s="9">
        <f t="shared" si="12"/>
        <v>0.45300392743863171</v>
      </c>
      <c r="Y98" s="9">
        <f t="shared" si="13"/>
        <v>0.38989305461088164</v>
      </c>
      <c r="Z98" s="9">
        <f t="shared" si="14"/>
        <v>4.9415224729922075E-2</v>
      </c>
      <c r="AA98" s="44"/>
      <c r="AB98" s="9">
        <f t="shared" si="15"/>
        <v>0.48327178741734206</v>
      </c>
      <c r="AC98" s="9">
        <f t="shared" si="16"/>
        <v>0.92496210698538117</v>
      </c>
      <c r="AD98" s="9">
        <f t="shared" si="17"/>
        <v>0.19261991471281684</v>
      </c>
      <c r="AE98" s="9">
        <f t="shared" si="18"/>
        <v>0.86068296263904809</v>
      </c>
      <c r="AF98" s="9">
        <f t="shared" si="19"/>
        <v>5.8191920735630988E-2</v>
      </c>
      <c r="AG98" s="44"/>
      <c r="AH98" s="44"/>
      <c r="AI98" s="44"/>
      <c r="AJ98" s="44"/>
      <c r="AK98" s="44"/>
      <c r="AL98" s="44"/>
      <c r="AM98" s="44"/>
      <c r="AN98" s="44"/>
      <c r="AO98" s="44"/>
      <c r="AP98" s="44"/>
    </row>
    <row r="99" spans="1:42" ht="15.75" customHeight="1" x14ac:dyDescent="0.25">
      <c r="A99" s="2" t="str">
        <f>'Raw Data'!A99</f>
        <v>R</v>
      </c>
      <c r="B99" s="2">
        <f>'Raw Data'!B99</f>
        <v>151</v>
      </c>
      <c r="C99" s="2">
        <f>'Raw Data'!C99</f>
        <v>156</v>
      </c>
      <c r="D99" s="2" t="str">
        <f>'Raw Data'!D99</f>
        <v>IETSAL</v>
      </c>
      <c r="F99" s="3">
        <f>'Raw Data'!J99</f>
        <v>7.1999999999999995E-2</v>
      </c>
      <c r="G99" s="3">
        <f>'Raw Data'!P99</f>
        <v>5.7000000000000002E-2</v>
      </c>
      <c r="H99" s="3">
        <f>'Raw Data'!V99</f>
        <v>1.7999999999999999E-2</v>
      </c>
      <c r="I99" s="3">
        <f>'Raw Data'!AB99</f>
        <v>5.8000000000000003E-2</v>
      </c>
      <c r="J99" s="3">
        <f>'Raw Data'!AH99</f>
        <v>9.6000000000000002E-2</v>
      </c>
      <c r="K99" s="3">
        <f>'Raw Data'!AN99</f>
        <v>5.8999999999999997E-2</v>
      </c>
      <c r="L99" s="3">
        <f>'Raw Data'!AT99</f>
        <v>5.0999999999999997E-2</v>
      </c>
      <c r="M99" s="3">
        <f>'Raw Data'!AZ99</f>
        <v>8.1000000000000003E-2</v>
      </c>
      <c r="N99" s="3">
        <f>'Raw Data'!BF99</f>
        <v>2.1000000000000001E-2</v>
      </c>
      <c r="O99" s="3">
        <f>'Raw Data'!BL99</f>
        <v>9.9000000000000005E-2</v>
      </c>
      <c r="P99" s="3">
        <f>'Raw Data'!BR99</f>
        <v>0.14399999999999999</v>
      </c>
      <c r="Q99" s="3">
        <f>'Raw Data'!BX99</f>
        <v>0.11799999999999999</v>
      </c>
      <c r="R99" s="7">
        <f>'Raw Data'!CD99</f>
        <v>0.58899999999999997</v>
      </c>
      <c r="S99" s="8">
        <f>'Raw Data'!CJ99</f>
        <v>0.82499999999999996</v>
      </c>
      <c r="T99" s="8">
        <f>'Raw Data'!CP99</f>
        <v>0.58199999999999996</v>
      </c>
      <c r="V99" s="9">
        <f t="shared" si="10"/>
        <v>0.51307847178031996</v>
      </c>
      <c r="W99" s="9">
        <f t="shared" si="11"/>
        <v>0.18666049632975909</v>
      </c>
      <c r="X99" s="9">
        <f t="shared" si="12"/>
        <v>0.93425489240966975</v>
      </c>
      <c r="Y99" s="9">
        <f t="shared" si="13"/>
        <v>0.98535803468937733</v>
      </c>
      <c r="Z99" s="9">
        <f t="shared" si="14"/>
        <v>0.22925640639772008</v>
      </c>
      <c r="AA99" s="44"/>
      <c r="AB99" s="9">
        <f t="shared" si="15"/>
        <v>0.58193839087583188</v>
      </c>
      <c r="AC99" s="9">
        <f t="shared" si="16"/>
        <v>0.21084107024233373</v>
      </c>
      <c r="AD99" s="9">
        <f t="shared" si="17"/>
        <v>0.41239100600852685</v>
      </c>
      <c r="AE99" s="9">
        <f t="shared" si="18"/>
        <v>0.72219323031309668</v>
      </c>
      <c r="AF99" s="9">
        <f t="shared" si="19"/>
        <v>0.23012881505455174</v>
      </c>
      <c r="AG99" s="44"/>
      <c r="AH99" s="44"/>
      <c r="AI99" s="44"/>
      <c r="AJ99" s="44"/>
      <c r="AK99" s="44"/>
      <c r="AL99" s="44"/>
      <c r="AM99" s="44"/>
      <c r="AN99" s="44"/>
      <c r="AO99" s="44"/>
      <c r="AP99" s="44"/>
    </row>
    <row r="100" spans="1:42" ht="15.75" customHeight="1" x14ac:dyDescent="0.25">
      <c r="A100" s="2" t="str">
        <f>'Raw Data'!A100</f>
        <v>R</v>
      </c>
      <c r="B100" s="2">
        <f>'Raw Data'!B100</f>
        <v>151</v>
      </c>
      <c r="C100" s="2">
        <f>'Raw Data'!C100</f>
        <v>165</v>
      </c>
      <c r="D100" s="2" t="str">
        <f>'Raw Data'!D100</f>
        <v>IETSALDSTNVEAAF</v>
      </c>
      <c r="F100" s="3">
        <f>'Raw Data'!J100</f>
        <v>0.41499999999999998</v>
      </c>
      <c r="G100" s="3">
        <f>'Raw Data'!P100</f>
        <v>0.39200000000000002</v>
      </c>
      <c r="H100" s="3">
        <f>'Raw Data'!V100</f>
        <v>0.47699999999999998</v>
      </c>
      <c r="I100" s="3">
        <f>'Raw Data'!AB100</f>
        <v>0.73599999999999999</v>
      </c>
      <c r="J100" s="3">
        <f>'Raw Data'!AH100</f>
        <v>0.82899999999999996</v>
      </c>
      <c r="K100" s="3">
        <f>'Raw Data'!AN100</f>
        <v>0.82899999999999996</v>
      </c>
      <c r="L100" s="3">
        <f>'Raw Data'!AT100</f>
        <v>2.097</v>
      </c>
      <c r="M100" s="3">
        <f>'Raw Data'!AZ100</f>
        <v>2.0659999999999998</v>
      </c>
      <c r="N100" s="3">
        <f>'Raw Data'!BF100</f>
        <v>2.0720000000000001</v>
      </c>
      <c r="O100" s="3">
        <f>'Raw Data'!BL100</f>
        <v>3.306</v>
      </c>
      <c r="P100" s="3">
        <f>'Raw Data'!BR100</f>
        <v>3.4540000000000002</v>
      </c>
      <c r="Q100" s="3">
        <f>'Raw Data'!BX100</f>
        <v>3.3149999999999999</v>
      </c>
      <c r="R100" s="7">
        <f>'Raw Data'!CD100</f>
        <v>5.1040000000000001</v>
      </c>
      <c r="S100" s="8">
        <f>'Raw Data'!CJ100</f>
        <v>5.024</v>
      </c>
      <c r="T100" s="8">
        <f>'Raw Data'!CP100</f>
        <v>5.0220000000000002</v>
      </c>
      <c r="V100" s="9">
        <f t="shared" si="10"/>
        <v>0.96818848266596746</v>
      </c>
      <c r="W100" s="9">
        <f t="shared" si="11"/>
        <v>0.83332081814379311</v>
      </c>
      <c r="X100" s="9">
        <f t="shared" si="12"/>
        <v>0.12632592676582044</v>
      </c>
      <c r="Y100" s="9">
        <f t="shared" si="13"/>
        <v>0.50350535144610342</v>
      </c>
      <c r="Z100" s="9">
        <f t="shared" si="14"/>
        <v>0.91529096984848346</v>
      </c>
      <c r="AA100" s="44"/>
      <c r="AB100" s="9">
        <f t="shared" si="15"/>
        <v>0.53077173950376944</v>
      </c>
      <c r="AC100" s="9">
        <f t="shared" si="16"/>
        <v>8.3160939972854883E-2</v>
      </c>
      <c r="AD100" s="9">
        <f t="shared" si="17"/>
        <v>0.27792758946580226</v>
      </c>
      <c r="AE100" s="9">
        <f t="shared" si="18"/>
        <v>0.60356285492413075</v>
      </c>
      <c r="AF100" s="9">
        <f t="shared" si="19"/>
        <v>0.39962297823023729</v>
      </c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</row>
    <row r="101" spans="1:42" ht="15.75" customHeight="1" x14ac:dyDescent="0.25">
      <c r="A101" s="2" t="str">
        <f>'Raw Data'!A101</f>
        <v>R</v>
      </c>
      <c r="B101" s="2">
        <f>'Raw Data'!B101</f>
        <v>157</v>
      </c>
      <c r="C101" s="2">
        <f>'Raw Data'!C101</f>
        <v>162</v>
      </c>
      <c r="D101" s="2" t="str">
        <f>'Raw Data'!D101</f>
        <v>DSTNVE</v>
      </c>
      <c r="F101" s="3">
        <f>'Raw Data'!J101</f>
        <v>0.31</v>
      </c>
      <c r="G101" s="3">
        <f>'Raw Data'!P101</f>
        <v>0.26200000000000001</v>
      </c>
      <c r="H101" s="3">
        <f>'Raw Data'!V101</f>
        <v>0.316</v>
      </c>
      <c r="I101" s="3">
        <f>'Raw Data'!AB101</f>
        <v>0.51200000000000001</v>
      </c>
      <c r="J101" s="3">
        <f>'Raw Data'!AH101</f>
        <v>0.501</v>
      </c>
      <c r="K101" s="3">
        <f>'Raw Data'!AN101</f>
        <v>0.51200000000000001</v>
      </c>
      <c r="L101" s="3">
        <f>'Raw Data'!AT101</f>
        <v>1.093</v>
      </c>
      <c r="M101" s="3">
        <f>'Raw Data'!AZ101</f>
        <v>1.0920000000000001</v>
      </c>
      <c r="N101" s="3">
        <f>'Raw Data'!BF101</f>
        <v>1.0649999999999999</v>
      </c>
      <c r="O101" s="3">
        <f>'Raw Data'!BL101</f>
        <v>1.7849999999999999</v>
      </c>
      <c r="P101" s="3">
        <f>'Raw Data'!BR101</f>
        <v>1.841</v>
      </c>
      <c r="Q101" s="3">
        <f>'Raw Data'!BX101</f>
        <v>1.8520000000000001</v>
      </c>
      <c r="R101" s="7">
        <f>'Raw Data'!CD101</f>
        <v>2.5489999999999999</v>
      </c>
      <c r="S101" s="8">
        <f>'Raw Data'!CJ101</f>
        <v>2.5110000000000001</v>
      </c>
      <c r="T101" s="8">
        <f>'Raw Data'!CP101</f>
        <v>2.4590000000000001</v>
      </c>
      <c r="V101" s="9">
        <f t="shared" si="10"/>
        <v>0.32024334525774595</v>
      </c>
      <c r="W101" s="9">
        <f t="shared" si="11"/>
        <v>0.35064862128726393</v>
      </c>
      <c r="X101" s="9">
        <f t="shared" si="12"/>
        <v>6.2023319994995878E-2</v>
      </c>
      <c r="Y101" s="9">
        <f t="shared" si="13"/>
        <v>7.5976736347644749E-2</v>
      </c>
      <c r="Z101" s="9">
        <f t="shared" si="14"/>
        <v>0.76721602029858604</v>
      </c>
      <c r="AA101" s="44"/>
      <c r="AB101" s="9">
        <f t="shared" si="15"/>
        <v>9.7781259415457081E-3</v>
      </c>
      <c r="AC101" s="9">
        <f t="shared" si="16"/>
        <v>0.18776427743137922</v>
      </c>
      <c r="AD101" s="9">
        <f t="shared" si="17"/>
        <v>0.79523868598182235</v>
      </c>
      <c r="AE101" s="9">
        <f t="shared" si="18"/>
        <v>0.40613746367723425</v>
      </c>
      <c r="AF101" s="9">
        <f t="shared" si="19"/>
        <v>0.30313828213164601</v>
      </c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</row>
    <row r="102" spans="1:42" ht="15.75" customHeight="1" x14ac:dyDescent="0.25">
      <c r="A102" s="2" t="str">
        <f>'Raw Data'!A102</f>
        <v>R</v>
      </c>
      <c r="B102" s="2">
        <f>'Raw Data'!B102</f>
        <v>157</v>
      </c>
      <c r="C102" s="2">
        <f>'Raw Data'!C102</f>
        <v>162</v>
      </c>
      <c r="D102" s="2" t="str">
        <f>'Raw Data'!D102</f>
        <v>DSTNVE</v>
      </c>
      <c r="F102" s="3">
        <f>'Raw Data'!J102</f>
        <v>0.27</v>
      </c>
      <c r="G102" s="3">
        <f>'Raw Data'!P102</f>
        <v>0.255</v>
      </c>
      <c r="H102" s="3">
        <f>'Raw Data'!V102</f>
        <v>0.30099999999999999</v>
      </c>
      <c r="I102" s="3">
        <f>'Raw Data'!AB102</f>
        <v>0.43099999999999999</v>
      </c>
      <c r="J102" s="3">
        <f>'Raw Data'!AH102</f>
        <v>0.50900000000000001</v>
      </c>
      <c r="K102" s="3">
        <f>'Raw Data'!AN102</f>
        <v>0.5</v>
      </c>
      <c r="L102" s="3">
        <f>'Raw Data'!AT102</f>
        <v>0.97799999999999998</v>
      </c>
      <c r="M102" s="3">
        <f>'Raw Data'!AZ102</f>
        <v>0.999</v>
      </c>
      <c r="N102" s="3">
        <f>'Raw Data'!BF102</f>
        <v>1.0349999999999999</v>
      </c>
      <c r="O102" s="3">
        <f>'Raw Data'!BL102</f>
        <v>1.617</v>
      </c>
      <c r="P102" s="3">
        <f>'Raw Data'!BR102</f>
        <v>1.732</v>
      </c>
      <c r="Q102" s="3">
        <f>'Raw Data'!BX102</f>
        <v>1.72</v>
      </c>
      <c r="R102" s="7">
        <f>'Raw Data'!CD102</f>
        <v>2.37</v>
      </c>
      <c r="S102" s="8">
        <f>'Raw Data'!CJ102</f>
        <v>2.4</v>
      </c>
      <c r="T102" s="8">
        <f>'Raw Data'!CP102</f>
        <v>2.359</v>
      </c>
      <c r="V102" s="9">
        <f t="shared" si="10"/>
        <v>0.36836430160266675</v>
      </c>
      <c r="W102" s="9">
        <f t="shared" si="11"/>
        <v>0.44827879896166611</v>
      </c>
      <c r="X102" s="9">
        <f t="shared" si="12"/>
        <v>9.2710877584635476E-2</v>
      </c>
      <c r="Y102" s="9">
        <f t="shared" si="13"/>
        <v>0.40775739567881408</v>
      </c>
      <c r="Z102" s="9">
        <f t="shared" si="14"/>
        <v>0.8276618154447154</v>
      </c>
      <c r="AA102" s="44"/>
      <c r="AB102" s="9">
        <f t="shared" si="15"/>
        <v>0.42691299433631308</v>
      </c>
      <c r="AC102" s="9">
        <f t="shared" si="16"/>
        <v>0.3559945842375456</v>
      </c>
      <c r="AD102" s="9">
        <f t="shared" si="17"/>
        <v>0.14041924213589466</v>
      </c>
      <c r="AE102" s="9">
        <f t="shared" si="18"/>
        <v>0.7664961412169472</v>
      </c>
      <c r="AF102" s="9">
        <f t="shared" si="19"/>
        <v>3.3831299615625469E-2</v>
      </c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</row>
    <row r="103" spans="1:42" ht="15.75" customHeight="1" x14ac:dyDescent="0.25">
      <c r="A103" s="2" t="str">
        <f>'Raw Data'!A103</f>
        <v>R</v>
      </c>
      <c r="B103" s="2">
        <f>'Raw Data'!B103</f>
        <v>157</v>
      </c>
      <c r="C103" s="2">
        <f>'Raw Data'!C103</f>
        <v>164</v>
      </c>
      <c r="D103" s="2" t="str">
        <f>'Raw Data'!D103</f>
        <v>DSTNVEAA</v>
      </c>
      <c r="F103" s="3">
        <f>'Raw Data'!J103</f>
        <v>0.33200000000000002</v>
      </c>
      <c r="G103" s="3">
        <f>'Raw Data'!P103</f>
        <v>0.307</v>
      </c>
      <c r="H103" s="3">
        <f>'Raw Data'!V103</f>
        <v>0.36199999999999999</v>
      </c>
      <c r="I103" s="3">
        <f>'Raw Data'!AB103</f>
        <v>0.57699999999999996</v>
      </c>
      <c r="J103" s="3">
        <f>'Raw Data'!AH103</f>
        <v>0.62</v>
      </c>
      <c r="K103" s="3">
        <f>'Raw Data'!AN103</f>
        <v>0.65</v>
      </c>
      <c r="L103" s="3">
        <f>'Raw Data'!AT103</f>
        <v>1.585</v>
      </c>
      <c r="M103" s="3">
        <f>'Raw Data'!AZ103</f>
        <v>1.647</v>
      </c>
      <c r="N103" s="3">
        <f>'Raw Data'!BF103</f>
        <v>1.6240000000000001</v>
      </c>
      <c r="O103" s="3">
        <f>'Raw Data'!BL103</f>
        <v>2.4020000000000001</v>
      </c>
      <c r="P103" s="3">
        <f>'Raw Data'!BR103</f>
        <v>2.492</v>
      </c>
      <c r="Q103" s="3">
        <f>'Raw Data'!BX103</f>
        <v>2.4529999999999998</v>
      </c>
      <c r="R103" s="7">
        <f>'Raw Data'!CD103</f>
        <v>3.3010000000000002</v>
      </c>
      <c r="S103" s="8">
        <f>'Raw Data'!CJ103</f>
        <v>3.2639999999999998</v>
      </c>
      <c r="T103" s="8">
        <f>'Raw Data'!CP103</f>
        <v>3.121</v>
      </c>
      <c r="V103" s="9">
        <f t="shared" si="10"/>
        <v>0.32680003895716497</v>
      </c>
      <c r="W103" s="9">
        <f t="shared" si="11"/>
        <v>0.74492977593512366</v>
      </c>
      <c r="X103" s="9">
        <f t="shared" si="12"/>
        <v>0.13509707733169224</v>
      </c>
      <c r="Y103" s="9">
        <f t="shared" si="13"/>
        <v>0.80421590457001457</v>
      </c>
      <c r="Z103" s="9">
        <f t="shared" si="14"/>
        <v>0.98315915319596092</v>
      </c>
      <c r="AA103" s="44"/>
      <c r="AB103" s="9">
        <f t="shared" si="15"/>
        <v>0.11833108785751387</v>
      </c>
      <c r="AC103" s="9">
        <f t="shared" si="16"/>
        <v>0.25624612453750378</v>
      </c>
      <c r="AD103" s="9">
        <f t="shared" si="17"/>
        <v>0.52614339629241191</v>
      </c>
      <c r="AE103" s="9">
        <f t="shared" si="18"/>
        <v>0.79156231706713376</v>
      </c>
      <c r="AF103" s="9">
        <f t="shared" si="19"/>
        <v>5.6241181074349778E-2</v>
      </c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</row>
    <row r="104" spans="1:42" ht="15.75" customHeight="1" x14ac:dyDescent="0.25">
      <c r="A104" s="2" t="str">
        <f>'Raw Data'!A104</f>
        <v>R</v>
      </c>
      <c r="B104" s="2">
        <f>'Raw Data'!B104</f>
        <v>157</v>
      </c>
      <c r="C104" s="2">
        <f>'Raw Data'!C104</f>
        <v>165</v>
      </c>
      <c r="D104" s="2" t="str">
        <f>'Raw Data'!D104</f>
        <v>DSTNVEAAF</v>
      </c>
      <c r="F104" s="3">
        <f>'Raw Data'!J104</f>
        <v>0.316</v>
      </c>
      <c r="G104" s="3">
        <f>'Raw Data'!P104</f>
        <v>0.28799999999999998</v>
      </c>
      <c r="H104" s="3">
        <f>'Raw Data'!V104</f>
        <v>0.37</v>
      </c>
      <c r="I104" s="3">
        <f>'Raw Data'!AB104</f>
        <v>0.58299999999999996</v>
      </c>
      <c r="J104" s="3">
        <f>'Raw Data'!AH104</f>
        <v>0.65700000000000003</v>
      </c>
      <c r="K104" s="3">
        <f>'Raw Data'!AN104</f>
        <v>0.63200000000000001</v>
      </c>
      <c r="L104" s="3">
        <f>'Raw Data'!AT104</f>
        <v>1.756</v>
      </c>
      <c r="M104" s="3">
        <f>'Raw Data'!AZ104</f>
        <v>1.73</v>
      </c>
      <c r="N104" s="3">
        <f>'Raw Data'!BF104</f>
        <v>1.7669999999999999</v>
      </c>
      <c r="O104" s="3">
        <f>'Raw Data'!BL104</f>
        <v>2.56</v>
      </c>
      <c r="P104" s="3">
        <f>'Raw Data'!BR104</f>
        <v>2.629</v>
      </c>
      <c r="Q104" s="3">
        <f>'Raw Data'!BX104</f>
        <v>2.6219999999999999</v>
      </c>
      <c r="R104" s="7">
        <f>'Raw Data'!CD104</f>
        <v>3.403</v>
      </c>
      <c r="S104" s="8">
        <f>'Raw Data'!CJ104</f>
        <v>3.3660000000000001</v>
      </c>
      <c r="T104" s="8">
        <f>'Raw Data'!CP104</f>
        <v>3.3450000000000002</v>
      </c>
      <c r="V104" s="9">
        <f t="shared" si="10"/>
        <v>0.74142794720971428</v>
      </c>
      <c r="W104" s="9">
        <f t="shared" si="11"/>
        <v>0.88982972887260514</v>
      </c>
      <c r="X104" s="9">
        <f t="shared" si="12"/>
        <v>0.10432724056713594</v>
      </c>
      <c r="Y104" s="9">
        <f t="shared" si="13"/>
        <v>0.19667408923922769</v>
      </c>
      <c r="Z104" s="9">
        <f t="shared" si="14"/>
        <v>0.44600394547633632</v>
      </c>
      <c r="AA104" s="44"/>
      <c r="AB104" s="9">
        <f t="shared" si="15"/>
        <v>4.9533113176900116E-2</v>
      </c>
      <c r="AC104" s="9">
        <f t="shared" si="16"/>
        <v>2.8386729175198779E-2</v>
      </c>
      <c r="AD104" s="9">
        <f t="shared" si="17"/>
        <v>0.90026360583387832</v>
      </c>
      <c r="AE104" s="9">
        <f t="shared" si="18"/>
        <v>0.26166407941204567</v>
      </c>
      <c r="AF104" s="9">
        <f t="shared" si="19"/>
        <v>0.97931702997707015</v>
      </c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</row>
    <row r="105" spans="1:42" ht="15.75" customHeight="1" x14ac:dyDescent="0.25">
      <c r="A105" s="2" t="str">
        <f>'Raw Data'!A105</f>
        <v>R</v>
      </c>
      <c r="B105" s="2">
        <f>'Raw Data'!B105</f>
        <v>157</v>
      </c>
      <c r="C105" s="2">
        <f>'Raw Data'!C105</f>
        <v>165</v>
      </c>
      <c r="D105" s="2" t="str">
        <f>'Raw Data'!D105</f>
        <v>DSTNVEAAF</v>
      </c>
      <c r="F105" s="3">
        <f>'Raw Data'!J105</f>
        <v>0.34</v>
      </c>
      <c r="G105" s="3">
        <f>'Raw Data'!P105</f>
        <v>0.29899999999999999</v>
      </c>
      <c r="H105" s="3">
        <f>'Raw Data'!V105</f>
        <v>0.372</v>
      </c>
      <c r="I105" s="3">
        <f>'Raw Data'!AB105</f>
        <v>0.58199999999999996</v>
      </c>
      <c r="J105" s="3">
        <f>'Raw Data'!AH105</f>
        <v>0.63</v>
      </c>
      <c r="K105" s="3">
        <f>'Raw Data'!AN105</f>
        <v>0.63300000000000001</v>
      </c>
      <c r="L105" s="3">
        <f>'Raw Data'!AT105</f>
        <v>1.7669999999999999</v>
      </c>
      <c r="M105" s="3">
        <f>'Raw Data'!AZ105</f>
        <v>1.7649999999999999</v>
      </c>
      <c r="N105" s="3">
        <f>'Raw Data'!BF105</f>
        <v>1.7410000000000001</v>
      </c>
      <c r="O105" s="3">
        <f>'Raw Data'!BL105</f>
        <v>2.5710000000000002</v>
      </c>
      <c r="P105" s="3">
        <f>'Raw Data'!BR105</f>
        <v>2.645</v>
      </c>
      <c r="Q105" s="3">
        <f>'Raw Data'!BX105</f>
        <v>2.5880000000000001</v>
      </c>
      <c r="R105" s="7">
        <f>'Raw Data'!CD105</f>
        <v>3.4079999999999999</v>
      </c>
      <c r="S105" s="8">
        <f>'Raw Data'!CJ105</f>
        <v>3.3740000000000001</v>
      </c>
      <c r="T105" s="8">
        <f>'Raw Data'!CP105</f>
        <v>3.2909999999999999</v>
      </c>
      <c r="V105" s="9">
        <f t="shared" si="10"/>
        <v>0.36130459267444864</v>
      </c>
      <c r="W105" s="9">
        <f t="shared" si="11"/>
        <v>0.3202620958444799</v>
      </c>
      <c r="X105" s="9">
        <f t="shared" si="12"/>
        <v>0.19458534265385252</v>
      </c>
      <c r="Y105" s="9">
        <f t="shared" si="13"/>
        <v>0.19292340042287717</v>
      </c>
      <c r="Z105" s="9">
        <f t="shared" si="14"/>
        <v>0.76908814041772322</v>
      </c>
      <c r="AA105" s="44"/>
      <c r="AB105" s="9">
        <f t="shared" si="15"/>
        <v>8.7038471350391236E-2</v>
      </c>
      <c r="AC105" s="9">
        <f t="shared" si="16"/>
        <v>0.13521311459526586</v>
      </c>
      <c r="AD105" s="9">
        <f t="shared" si="17"/>
        <v>0.97942222118941158</v>
      </c>
      <c r="AE105" s="9">
        <f t="shared" si="18"/>
        <v>0.17141847680361399</v>
      </c>
      <c r="AF105" s="9">
        <f t="shared" si="19"/>
        <v>0.82198610615740575</v>
      </c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</row>
    <row r="106" spans="1:42" ht="15.75" customHeight="1" x14ac:dyDescent="0.25">
      <c r="A106" s="2" t="str">
        <f>'Raw Data'!A106</f>
        <v>R</v>
      </c>
      <c r="B106" s="2">
        <f>'Raw Data'!B106</f>
        <v>163</v>
      </c>
      <c r="C106" s="2">
        <f>'Raw Data'!C106</f>
        <v>169</v>
      </c>
      <c r="D106" s="2" t="str">
        <f>'Raw Data'!D106</f>
        <v>AAFQTIL</v>
      </c>
      <c r="F106" s="3">
        <f>'Raw Data'!J106</f>
        <v>0.05</v>
      </c>
      <c r="G106" s="3">
        <f>'Raw Data'!P106</f>
        <v>5.0999999999999997E-2</v>
      </c>
      <c r="H106" s="3">
        <f>'Raw Data'!V106</f>
        <v>4.4999999999999998E-2</v>
      </c>
      <c r="I106" s="3">
        <f>'Raw Data'!AB106</f>
        <v>3.5999999999999997E-2</v>
      </c>
      <c r="J106" s="3">
        <f>'Raw Data'!AH106</f>
        <v>4.3999999999999997E-2</v>
      </c>
      <c r="K106" s="3">
        <f>'Raw Data'!AN106</f>
        <v>5.1999999999999998E-2</v>
      </c>
      <c r="L106" s="3">
        <f>'Raw Data'!AT106</f>
        <v>7.6999999999999999E-2</v>
      </c>
      <c r="M106" s="3">
        <f>'Raw Data'!AZ106</f>
        <v>7.8E-2</v>
      </c>
      <c r="N106" s="3">
        <f>'Raw Data'!BF106</f>
        <v>0.159</v>
      </c>
      <c r="O106" s="3">
        <f>'Raw Data'!BL106</f>
        <v>0.13</v>
      </c>
      <c r="P106" s="3">
        <f>'Raw Data'!BR106</f>
        <v>0.107</v>
      </c>
      <c r="Q106" s="3">
        <f>'Raw Data'!BX106</f>
        <v>0.26400000000000001</v>
      </c>
      <c r="R106" s="7">
        <f>'Raw Data'!CD106</f>
        <v>0.55200000000000005</v>
      </c>
      <c r="S106" s="8">
        <f>'Raw Data'!CJ106</f>
        <v>0.55800000000000005</v>
      </c>
      <c r="T106" s="8">
        <f>'Raw Data'!CP106</f>
        <v>0.57699999999999996</v>
      </c>
      <c r="V106" s="9">
        <f t="shared" si="10"/>
        <v>0.45443323917515188</v>
      </c>
      <c r="W106" s="9">
        <f t="shared" si="11"/>
        <v>0.20014853887012554</v>
      </c>
      <c r="X106" s="9">
        <f t="shared" si="12"/>
        <v>0.43840668888573281</v>
      </c>
      <c r="Y106" s="9">
        <f t="shared" si="13"/>
        <v>0.33422605887798096</v>
      </c>
      <c r="Z106" s="9">
        <f t="shared" si="14"/>
        <v>1.7389348204770235E-3</v>
      </c>
      <c r="AA106" s="44"/>
      <c r="AB106" s="9">
        <f t="shared" si="15"/>
        <v>0.73289174163588278</v>
      </c>
      <c r="AC106" s="9">
        <f t="shared" si="16"/>
        <v>0.5547644924209163</v>
      </c>
      <c r="AD106" s="9">
        <f t="shared" si="17"/>
        <v>7.6228072147482479E-2</v>
      </c>
      <c r="AE106" s="9">
        <f t="shared" si="18"/>
        <v>0.46145901144426338</v>
      </c>
      <c r="AF106" s="9">
        <f t="shared" si="19"/>
        <v>8.8107555493358736E-3</v>
      </c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</row>
    <row r="107" spans="1:42" ht="15.75" customHeight="1" x14ac:dyDescent="0.25">
      <c r="A107" s="2" t="str">
        <f>'Raw Data'!A107</f>
        <v>R</v>
      </c>
      <c r="B107" s="2">
        <f>'Raw Data'!B107</f>
        <v>166</v>
      </c>
      <c r="C107" s="2">
        <f>'Raw Data'!C107</f>
        <v>170</v>
      </c>
      <c r="D107" s="2" t="str">
        <f>'Raw Data'!D107</f>
        <v>QTILT</v>
      </c>
      <c r="F107" s="3">
        <f>'Raw Data'!J107</f>
        <v>1.9E-2</v>
      </c>
      <c r="G107" s="3">
        <f>'Raw Data'!P107</f>
        <v>5.5E-2</v>
      </c>
      <c r="H107" s="3">
        <f>'Raw Data'!V107</f>
        <v>2.7E-2</v>
      </c>
      <c r="I107" s="3">
        <f>'Raw Data'!AB107</f>
        <v>1.4999999999999999E-2</v>
      </c>
      <c r="J107" s="3">
        <f>'Raw Data'!AH107</f>
        <v>3.4000000000000002E-2</v>
      </c>
      <c r="K107" s="3">
        <f>'Raw Data'!AN107</f>
        <v>5.0000000000000001E-3</v>
      </c>
      <c r="L107" s="3">
        <f>'Raw Data'!AT107</f>
        <v>3.4000000000000002E-2</v>
      </c>
      <c r="M107" s="3">
        <f>'Raw Data'!AZ107</f>
        <v>2.8000000000000001E-2</v>
      </c>
      <c r="N107" s="3">
        <f>'Raw Data'!BF107</f>
        <v>4.1000000000000002E-2</v>
      </c>
      <c r="O107" s="3">
        <f>'Raw Data'!BL107</f>
        <v>2.8000000000000001E-2</v>
      </c>
      <c r="P107" s="3">
        <f>'Raw Data'!BR107</f>
        <v>3.7999999999999999E-2</v>
      </c>
      <c r="Q107" s="3">
        <f>'Raw Data'!BX107</f>
        <v>4.4999999999999998E-2</v>
      </c>
      <c r="R107" s="7">
        <f>'Raw Data'!CD107</f>
        <v>7.0999999999999994E-2</v>
      </c>
      <c r="S107" s="8">
        <f>'Raw Data'!CJ107</f>
        <v>6.6000000000000003E-2</v>
      </c>
      <c r="T107" s="8">
        <f>'Raw Data'!CP107</f>
        <v>8.6999999999999994E-2</v>
      </c>
      <c r="V107" s="9">
        <f t="shared" si="10"/>
        <v>0.30758604347543417</v>
      </c>
      <c r="W107" s="9">
        <f t="shared" si="11"/>
        <v>0.41799399338931675</v>
      </c>
      <c r="X107" s="9">
        <f t="shared" si="12"/>
        <v>0.86887836931488838</v>
      </c>
      <c r="Y107" s="9">
        <f t="shared" si="13"/>
        <v>0.31852532762040148</v>
      </c>
      <c r="Z107" s="9">
        <f t="shared" si="14"/>
        <v>8.6187980564877073E-2</v>
      </c>
      <c r="AA107" s="44"/>
      <c r="AB107" s="9">
        <f t="shared" si="15"/>
        <v>0.21222543408987388</v>
      </c>
      <c r="AC107" s="9">
        <f t="shared" si="16"/>
        <v>0.86190769042083382</v>
      </c>
      <c r="AD107" s="9">
        <f t="shared" si="17"/>
        <v>0.63573704268567566</v>
      </c>
      <c r="AE107" s="9">
        <f t="shared" si="18"/>
        <v>0.84133917257711976</v>
      </c>
      <c r="AF107" s="9">
        <f t="shared" si="19"/>
        <v>0.53326098212116768</v>
      </c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</row>
    <row r="108" spans="1:42" ht="15.75" customHeight="1" x14ac:dyDescent="0.25">
      <c r="A108" s="2" t="str">
        <f>'Raw Data'!A108</f>
        <v>R</v>
      </c>
      <c r="B108" s="2">
        <f>'Raw Data'!B108</f>
        <v>166</v>
      </c>
      <c r="C108" s="2">
        <f>'Raw Data'!C108</f>
        <v>171</v>
      </c>
      <c r="D108" s="2" t="str">
        <f>'Raw Data'!D108</f>
        <v>QTILTE</v>
      </c>
      <c r="F108" s="3">
        <f>'Raw Data'!J108</f>
        <v>3.4000000000000002E-2</v>
      </c>
      <c r="G108" s="3">
        <f>'Raw Data'!P108</f>
        <v>3.3000000000000002E-2</v>
      </c>
      <c r="H108" s="3">
        <f>'Raw Data'!V108</f>
        <v>0.03</v>
      </c>
      <c r="I108" s="3">
        <f>'Raw Data'!AB108</f>
        <v>2.9000000000000001E-2</v>
      </c>
      <c r="J108" s="3">
        <f>'Raw Data'!AH108</f>
        <v>3.2000000000000001E-2</v>
      </c>
      <c r="K108" s="3">
        <f>'Raw Data'!AN108</f>
        <v>0.04</v>
      </c>
      <c r="L108" s="3">
        <f>'Raw Data'!AT108</f>
        <v>4.2000000000000003E-2</v>
      </c>
      <c r="M108" s="3">
        <f>'Raw Data'!AZ108</f>
        <v>4.1000000000000002E-2</v>
      </c>
      <c r="N108" s="3">
        <f>'Raw Data'!BF108</f>
        <v>4.4999999999999998E-2</v>
      </c>
      <c r="O108" s="3">
        <f>'Raw Data'!BL108</f>
        <v>3.7999999999999999E-2</v>
      </c>
      <c r="P108" s="3">
        <f>'Raw Data'!BR108</f>
        <v>6.5000000000000002E-2</v>
      </c>
      <c r="Q108" s="3">
        <f>'Raw Data'!BX108</f>
        <v>5.1999999999999998E-2</v>
      </c>
      <c r="R108" s="7">
        <f>'Raw Data'!CD108</f>
        <v>9.8000000000000004E-2</v>
      </c>
      <c r="S108" s="8">
        <f>'Raw Data'!CJ108</f>
        <v>0.10299999999999999</v>
      </c>
      <c r="T108" s="8">
        <f>'Raw Data'!CP108</f>
        <v>9.9000000000000005E-2</v>
      </c>
      <c r="V108" s="9">
        <f t="shared" si="10"/>
        <v>0.96498312449851664</v>
      </c>
      <c r="W108" s="9">
        <f t="shared" si="11"/>
        <v>0.12281703796865551</v>
      </c>
      <c r="X108" s="9">
        <f t="shared" si="12"/>
        <v>6.9896304842722551E-2</v>
      </c>
      <c r="Y108" s="9">
        <f t="shared" si="13"/>
        <v>0.40974991260561189</v>
      </c>
      <c r="Z108" s="9">
        <f t="shared" si="14"/>
        <v>0.4374519847453322</v>
      </c>
      <c r="AA108" s="44"/>
      <c r="AB108" s="9">
        <f t="shared" si="15"/>
        <v>0.57889085779585125</v>
      </c>
      <c r="AC108" s="9">
        <f t="shared" si="16"/>
        <v>0.68280477765568803</v>
      </c>
      <c r="AD108" s="9">
        <f t="shared" si="17"/>
        <v>0.70579133500242364</v>
      </c>
      <c r="AE108" s="9">
        <f t="shared" si="18"/>
        <v>0.3726323945060635</v>
      </c>
      <c r="AF108" s="9">
        <f t="shared" si="19"/>
        <v>0.22221196636320042</v>
      </c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</row>
    <row r="109" spans="1:42" ht="15.75" customHeight="1" x14ac:dyDescent="0.25">
      <c r="A109" s="2" t="str">
        <f>'Raw Data'!A109</f>
        <v>R</v>
      </c>
      <c r="B109" s="2">
        <f>'Raw Data'!B109</f>
        <v>170</v>
      </c>
      <c r="C109" s="2">
        <f>'Raw Data'!C109</f>
        <v>183</v>
      </c>
      <c r="D109" s="2" t="str">
        <f>'Raw Data'!D109</f>
        <v>TEIYRIVSQKQMSD</v>
      </c>
      <c r="F109" s="3">
        <f>'Raw Data'!J109</f>
        <v>2.9849999999999999</v>
      </c>
      <c r="G109" s="3">
        <f>'Raw Data'!P109</f>
        <v>2.7330000000000001</v>
      </c>
      <c r="H109" s="3">
        <f>'Raw Data'!V109</f>
        <v>3.101</v>
      </c>
      <c r="I109" s="3">
        <f>'Raw Data'!AB109</f>
        <v>3.4660000000000002</v>
      </c>
      <c r="J109" s="3">
        <f>'Raw Data'!AH109</f>
        <v>3.35</v>
      </c>
      <c r="K109" s="3">
        <f>'Raw Data'!AN109</f>
        <v>3.492</v>
      </c>
      <c r="L109" s="3">
        <f>'Raw Data'!AT109</f>
        <v>4.2220000000000004</v>
      </c>
      <c r="M109" s="3">
        <f>'Raw Data'!AZ109</f>
        <v>4.226</v>
      </c>
      <c r="N109" s="3">
        <f>'Raw Data'!BF109</f>
        <v>4.2039999999999997</v>
      </c>
      <c r="O109" s="3">
        <f>'Raw Data'!BL109</f>
        <v>4.5860000000000003</v>
      </c>
      <c r="P109" s="3">
        <f>'Raw Data'!BR109</f>
        <v>4.7629999999999999</v>
      </c>
      <c r="Q109" s="3">
        <f>'Raw Data'!BX109</f>
        <v>4.6580000000000004</v>
      </c>
      <c r="R109" s="7">
        <f>'Raw Data'!CD109</f>
        <v>5.3570000000000002</v>
      </c>
      <c r="S109" s="8">
        <f>'Raw Data'!CJ109</f>
        <v>5.29</v>
      </c>
      <c r="T109" s="8">
        <f>'Raw Data'!CP109</f>
        <v>5.2560000000000002</v>
      </c>
      <c r="V109" s="9">
        <f t="shared" si="10"/>
        <v>0.4729983437471792</v>
      </c>
      <c r="W109" s="9">
        <f t="shared" si="11"/>
        <v>0.54231353438811669</v>
      </c>
      <c r="X109" s="9">
        <f t="shared" si="12"/>
        <v>7.6177915665942411E-2</v>
      </c>
      <c r="Y109" s="9">
        <f t="shared" si="13"/>
        <v>0.10844077721172529</v>
      </c>
      <c r="Z109" s="9">
        <f t="shared" si="14"/>
        <v>0.10369221390764997</v>
      </c>
      <c r="AA109" s="44"/>
      <c r="AB109" s="9">
        <f t="shared" si="15"/>
        <v>8.1043726713268732E-2</v>
      </c>
      <c r="AC109" s="9">
        <f t="shared" si="16"/>
        <v>0.83687225547979593</v>
      </c>
      <c r="AD109" s="9">
        <f t="shared" si="17"/>
        <v>0.73873215663060621</v>
      </c>
      <c r="AE109" s="9">
        <f t="shared" si="18"/>
        <v>0.1228464583051727</v>
      </c>
      <c r="AF109" s="9">
        <f t="shared" si="19"/>
        <v>0.88964848465601198</v>
      </c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</row>
    <row r="110" spans="1:42" ht="15.75" customHeight="1" x14ac:dyDescent="0.25">
      <c r="A110" s="2" t="str">
        <f>'Raw Data'!A110</f>
        <v>R</v>
      </c>
      <c r="B110" s="2">
        <f>'Raw Data'!B110</f>
        <v>170</v>
      </c>
      <c r="C110" s="2">
        <f>'Raw Data'!C110</f>
        <v>193</v>
      </c>
      <c r="D110" s="2" t="str">
        <f>'Raw Data'!D110</f>
        <v>TEIYRIVSQKQMSDRRENDMSPSN</v>
      </c>
      <c r="F110" s="3">
        <f>'Raw Data'!J110</f>
        <v>6.3070000000000004</v>
      </c>
      <c r="G110" s="3">
        <f>'Raw Data'!P110</f>
        <v>5.5890000000000004</v>
      </c>
      <c r="H110" s="3">
        <f>'Raw Data'!V110</f>
        <v>6.6680000000000001</v>
      </c>
      <c r="I110" s="3">
        <f>'Raw Data'!AB110</f>
        <v>7.048</v>
      </c>
      <c r="J110" s="3">
        <f>'Raw Data'!AH110</f>
        <v>6.6929999999999996</v>
      </c>
      <c r="K110" s="3">
        <f>'Raw Data'!AN110</f>
        <v>6.8280000000000003</v>
      </c>
      <c r="L110" s="3">
        <f>'Raw Data'!AT110</f>
        <v>7.851</v>
      </c>
      <c r="M110" s="3">
        <f>'Raw Data'!AZ110</f>
        <v>7.8230000000000004</v>
      </c>
      <c r="N110" s="3">
        <f>'Raw Data'!BF110</f>
        <v>7.7750000000000004</v>
      </c>
      <c r="O110" s="3">
        <f>'Raw Data'!BL110</f>
        <v>7.907</v>
      </c>
      <c r="P110" s="3">
        <f>'Raw Data'!BR110</f>
        <v>8.2789999999999999</v>
      </c>
      <c r="Q110" s="3">
        <f>'Raw Data'!BX110</f>
        <v>7.9649999999999999</v>
      </c>
      <c r="R110" s="7">
        <f>'Raw Data'!CD110</f>
        <v>8.85</v>
      </c>
      <c r="S110" s="8">
        <f>'Raw Data'!CJ110</f>
        <v>8.7129999999999992</v>
      </c>
      <c r="T110" s="8">
        <f>'Raw Data'!CP110</f>
        <v>8.73</v>
      </c>
      <c r="V110" s="9">
        <f t="shared" si="10"/>
        <v>0.39421723159800376</v>
      </c>
      <c r="W110" s="9">
        <f t="shared" si="11"/>
        <v>0.39809216283193921</v>
      </c>
      <c r="X110" s="9">
        <f t="shared" si="12"/>
        <v>9.2823178854066685E-2</v>
      </c>
      <c r="Y110" s="9">
        <f t="shared" si="13"/>
        <v>0.28263291567617094</v>
      </c>
      <c r="Z110" s="9">
        <f t="shared" si="14"/>
        <v>8.8723410994686863E-2</v>
      </c>
      <c r="AA110" s="44"/>
      <c r="AB110" s="9">
        <f t="shared" si="15"/>
        <v>0.13494800366563969</v>
      </c>
      <c r="AC110" s="9">
        <f t="shared" si="16"/>
        <v>0.59140226016375097</v>
      </c>
      <c r="AD110" s="9">
        <f t="shared" si="17"/>
        <v>0.35440479526788526</v>
      </c>
      <c r="AE110" s="9">
        <f t="shared" si="18"/>
        <v>3.0727289914897191E-2</v>
      </c>
      <c r="AF110" s="9">
        <f t="shared" si="19"/>
        <v>0.32127605181390573</v>
      </c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</row>
    <row r="111" spans="1:42" ht="15.75" customHeight="1" x14ac:dyDescent="0.25">
      <c r="A111" s="2" t="str">
        <f>'Raw Data'!A111</f>
        <v>R</v>
      </c>
      <c r="B111" s="2">
        <f>'Raw Data'!B111</f>
        <v>170</v>
      </c>
      <c r="C111" s="2">
        <f>'Raw Data'!C111</f>
        <v>193</v>
      </c>
      <c r="D111" s="2" t="str">
        <f>'Raw Data'!D111</f>
        <v>TEIYRIVSQKQMSDRRENDMSPSN</v>
      </c>
      <c r="F111" s="3">
        <f>'Raw Data'!J111</f>
        <v>6.4290000000000003</v>
      </c>
      <c r="G111" s="3">
        <f>'Raw Data'!P111</f>
        <v>5.6440000000000001</v>
      </c>
      <c r="H111" s="3">
        <f>'Raw Data'!V111</f>
        <v>6.5579999999999998</v>
      </c>
      <c r="I111" s="3">
        <f>'Raw Data'!AB111</f>
        <v>7.1379999999999999</v>
      </c>
      <c r="J111" s="3">
        <f>'Raw Data'!AH111</f>
        <v>6.66</v>
      </c>
      <c r="K111" s="3">
        <f>'Raw Data'!AN111</f>
        <v>6.9630000000000001</v>
      </c>
      <c r="L111" s="3">
        <f>'Raw Data'!AT111</f>
        <v>7.8890000000000002</v>
      </c>
      <c r="M111" s="3">
        <f>'Raw Data'!AZ111</f>
        <v>7.7370000000000001</v>
      </c>
      <c r="N111" s="3">
        <f>'Raw Data'!BF111</f>
        <v>7.9169999999999998</v>
      </c>
      <c r="O111" s="3">
        <f>'Raw Data'!BL111</f>
        <v>8.11</v>
      </c>
      <c r="P111" s="3">
        <f>'Raw Data'!BR111</f>
        <v>8.298</v>
      </c>
      <c r="Q111" s="3">
        <f>'Raw Data'!BX111</f>
        <v>8.2080000000000002</v>
      </c>
      <c r="R111" s="7">
        <f>'Raw Data'!CD111</f>
        <v>9.0380000000000003</v>
      </c>
      <c r="S111" s="8">
        <f>'Raw Data'!CJ111</f>
        <v>8.7509999999999994</v>
      </c>
      <c r="T111" s="8">
        <f>'Raw Data'!CP111</f>
        <v>8.8320000000000007</v>
      </c>
      <c r="V111" s="9">
        <f t="shared" si="10"/>
        <v>0.44457627261273214</v>
      </c>
      <c r="W111" s="9">
        <f t="shared" si="11"/>
        <v>0.48029846484564465</v>
      </c>
      <c r="X111" s="9">
        <f t="shared" si="12"/>
        <v>8.8966945337489778E-2</v>
      </c>
      <c r="Y111" s="9">
        <f t="shared" si="13"/>
        <v>4.1736311966703188E-2</v>
      </c>
      <c r="Z111" s="9">
        <f t="shared" si="14"/>
        <v>3.9550098459184974E-2</v>
      </c>
      <c r="AA111" s="44"/>
      <c r="AB111" s="9">
        <f t="shared" si="15"/>
        <v>0.13206100908143883</v>
      </c>
      <c r="AC111" s="9">
        <f t="shared" si="16"/>
        <v>0.62697997952874573</v>
      </c>
      <c r="AD111" s="9">
        <f t="shared" si="17"/>
        <v>0.47345682739412448</v>
      </c>
      <c r="AE111" s="9">
        <f t="shared" si="18"/>
        <v>9.1965328058016479E-2</v>
      </c>
      <c r="AF111" s="9">
        <f t="shared" si="19"/>
        <v>0.47481538393142347</v>
      </c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</row>
    <row r="112" spans="1:42" ht="15.75" customHeight="1" x14ac:dyDescent="0.25">
      <c r="A112" s="2" t="str">
        <f>'Raw Data'!A112</f>
        <v>R</v>
      </c>
      <c r="B112" s="2">
        <f>'Raw Data'!B112</f>
        <v>173</v>
      </c>
      <c r="C112" s="2">
        <f>'Raw Data'!C112</f>
        <v>182</v>
      </c>
      <c r="D112" s="2" t="str">
        <f>'Raw Data'!D112</f>
        <v>YRIVSQKQMS</v>
      </c>
      <c r="F112" s="3">
        <f>'Raw Data'!J112</f>
        <v>2.871</v>
      </c>
      <c r="G112" s="3">
        <f>'Raw Data'!P112</f>
        <v>2.544</v>
      </c>
      <c r="H112" s="3">
        <f>'Raw Data'!V112</f>
        <v>2.9119999999999999</v>
      </c>
      <c r="I112" s="3">
        <f>'Raw Data'!AB112</f>
        <v>3.0790000000000002</v>
      </c>
      <c r="J112" s="3">
        <f>'Raw Data'!AH112</f>
        <v>2.984</v>
      </c>
      <c r="K112" s="3">
        <f>'Raw Data'!AN112</f>
        <v>3.1720000000000002</v>
      </c>
      <c r="L112" s="3">
        <f>'Raw Data'!AT112</f>
        <v>3.8650000000000002</v>
      </c>
      <c r="M112" s="3">
        <f>'Raw Data'!AZ112</f>
        <v>3.9870000000000001</v>
      </c>
      <c r="N112" s="3">
        <f>'Raw Data'!BF112</f>
        <v>3.7959999999999998</v>
      </c>
      <c r="O112" s="3">
        <f>'Raw Data'!BL112</f>
        <v>3.9009999999999998</v>
      </c>
      <c r="P112" s="3">
        <f>'Raw Data'!BR112</f>
        <v>4.38</v>
      </c>
      <c r="Q112" s="3">
        <f>'Raw Data'!BX112</f>
        <v>3.7850000000000001</v>
      </c>
      <c r="R112" s="7">
        <f>'Raw Data'!CD112</f>
        <v>4.9240000000000004</v>
      </c>
      <c r="S112" s="8">
        <f>'Raw Data'!CJ112</f>
        <v>4.3230000000000004</v>
      </c>
      <c r="T112" s="8">
        <f>'Raw Data'!CP112</f>
        <v>4.1349999999999998</v>
      </c>
      <c r="V112" s="9">
        <f t="shared" si="10"/>
        <v>0.71885570988764957</v>
      </c>
      <c r="W112" s="9">
        <f t="shared" si="11"/>
        <v>0.55752661145322846</v>
      </c>
      <c r="X112" s="9">
        <f t="shared" si="12"/>
        <v>0.45958265355768102</v>
      </c>
      <c r="Y112" s="9">
        <f t="shared" si="13"/>
        <v>0.30427955749353208</v>
      </c>
      <c r="Z112" s="9">
        <f t="shared" si="14"/>
        <v>0.96746089519068001</v>
      </c>
      <c r="AA112" s="44"/>
      <c r="AB112" s="9">
        <f t="shared" si="15"/>
        <v>0.15745512865504074</v>
      </c>
      <c r="AC112" s="9">
        <f t="shared" si="16"/>
        <v>0.92046653829320668</v>
      </c>
      <c r="AD112" s="9">
        <f t="shared" si="17"/>
        <v>0.36600002771203938</v>
      </c>
      <c r="AE112" s="9">
        <f t="shared" si="18"/>
        <v>0.17734446377272695</v>
      </c>
      <c r="AF112" s="9">
        <f t="shared" si="19"/>
        <v>0.70694748962167298</v>
      </c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</row>
    <row r="113" spans="1:42" ht="15.75" customHeight="1" x14ac:dyDescent="0.25">
      <c r="A113" s="2" t="str">
        <f>'Raw Data'!A113</f>
        <v>R</v>
      </c>
      <c r="B113" s="2">
        <f>'Raw Data'!B113</f>
        <v>173</v>
      </c>
      <c r="C113" s="2">
        <f>'Raw Data'!C113</f>
        <v>183</v>
      </c>
      <c r="D113" s="2" t="str">
        <f>'Raw Data'!D113</f>
        <v>YRIVSQKQMSD</v>
      </c>
      <c r="F113" s="3">
        <f>'Raw Data'!J113</f>
        <v>3.19</v>
      </c>
      <c r="G113" s="3">
        <f>'Raw Data'!P113</f>
        <v>2.9129999999999998</v>
      </c>
      <c r="H113" s="3">
        <f>'Raw Data'!V113</f>
        <v>3.282</v>
      </c>
      <c r="I113" s="3">
        <f>'Raw Data'!AB113</f>
        <v>3.7069999999999999</v>
      </c>
      <c r="J113" s="3">
        <f>'Raw Data'!AH113</f>
        <v>3.379</v>
      </c>
      <c r="K113" s="3">
        <f>'Raw Data'!AN113</f>
        <v>3.5960000000000001</v>
      </c>
      <c r="L113" s="3">
        <f>'Raw Data'!AT113</f>
        <v>4.415</v>
      </c>
      <c r="M113" s="3">
        <f>'Raw Data'!AZ113</f>
        <v>4.3490000000000002</v>
      </c>
      <c r="N113" s="3">
        <f>'Raw Data'!BF113</f>
        <v>4.415</v>
      </c>
      <c r="O113" s="3">
        <f>'Raw Data'!BL113</f>
        <v>4.6379999999999999</v>
      </c>
      <c r="P113" s="3">
        <f>'Raw Data'!BR113</f>
        <v>4.7869999999999999</v>
      </c>
      <c r="Q113" s="3">
        <f>'Raw Data'!BX113</f>
        <v>4.7489999999999997</v>
      </c>
      <c r="R113" s="7">
        <f>'Raw Data'!CD113</f>
        <v>5.4109999999999996</v>
      </c>
      <c r="S113" s="8">
        <f>'Raw Data'!CJ113</f>
        <v>5.242</v>
      </c>
      <c r="T113" s="8">
        <f>'Raw Data'!CP113</f>
        <v>5.2670000000000003</v>
      </c>
      <c r="V113" s="9">
        <f t="shared" si="10"/>
        <v>0.32850298188179861</v>
      </c>
      <c r="W113" s="9">
        <f t="shared" si="11"/>
        <v>0.80329642498772758</v>
      </c>
      <c r="X113" s="9">
        <f t="shared" si="12"/>
        <v>1.3866915619766605E-2</v>
      </c>
      <c r="Y113" s="9">
        <f t="shared" si="13"/>
        <v>0.61686085255910716</v>
      </c>
      <c r="Z113" s="9">
        <f t="shared" si="14"/>
        <v>5.4600583843424914E-2</v>
      </c>
      <c r="AA113" s="44"/>
      <c r="AB113" s="9">
        <f t="shared" si="15"/>
        <v>6.9055323737193058E-2</v>
      </c>
      <c r="AC113" s="9">
        <f t="shared" si="16"/>
        <v>0.59327590330177982</v>
      </c>
      <c r="AD113" s="9">
        <f t="shared" si="17"/>
        <v>0.90796866715720359</v>
      </c>
      <c r="AE113" s="9">
        <f t="shared" si="18"/>
        <v>0.57088240948512925</v>
      </c>
      <c r="AF113" s="9">
        <f t="shared" si="19"/>
        <v>0.92517306803257537</v>
      </c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</row>
    <row r="114" spans="1:42" ht="15.75" customHeight="1" x14ac:dyDescent="0.25">
      <c r="A114" s="2" t="str">
        <f>'Raw Data'!A114</f>
        <v>R</v>
      </c>
      <c r="B114" s="2">
        <f>'Raw Data'!B114</f>
        <v>173</v>
      </c>
      <c r="C114" s="2">
        <f>'Raw Data'!C114</f>
        <v>183</v>
      </c>
      <c r="D114" s="2" t="str">
        <f>'Raw Data'!D114</f>
        <v>YRIVSQKQMSD</v>
      </c>
      <c r="F114" s="3">
        <f>'Raw Data'!J114</f>
        <v>3.1589999999999998</v>
      </c>
      <c r="G114" s="3">
        <f>'Raw Data'!P114</f>
        <v>2.843</v>
      </c>
      <c r="H114" s="3">
        <f>'Raw Data'!V114</f>
        <v>3.262</v>
      </c>
      <c r="I114" s="3">
        <f>'Raw Data'!AB114</f>
        <v>3.7080000000000002</v>
      </c>
      <c r="J114" s="3">
        <f>'Raw Data'!AH114</f>
        <v>3.4260000000000002</v>
      </c>
      <c r="K114" s="3">
        <f>'Raw Data'!AN114</f>
        <v>3.6259999999999999</v>
      </c>
      <c r="L114" s="3">
        <f>'Raw Data'!AT114</f>
        <v>4.3330000000000002</v>
      </c>
      <c r="M114" s="3">
        <f>'Raw Data'!AZ114</f>
        <v>4.3159999999999998</v>
      </c>
      <c r="N114" s="3">
        <f>'Raw Data'!BF114</f>
        <v>4.3490000000000002</v>
      </c>
      <c r="O114" s="3">
        <f>'Raw Data'!BL114</f>
        <v>4.6340000000000003</v>
      </c>
      <c r="P114" s="3">
        <f>'Raw Data'!BR114</f>
        <v>4.8099999999999996</v>
      </c>
      <c r="Q114" s="3">
        <f>'Raw Data'!BX114</f>
        <v>4.7320000000000002</v>
      </c>
      <c r="R114" s="7">
        <f>'Raw Data'!CD114</f>
        <v>5.3250000000000002</v>
      </c>
      <c r="S114" s="8">
        <f>'Raw Data'!CJ114</f>
        <v>5.24</v>
      </c>
      <c r="T114" s="8">
        <f>'Raw Data'!CP114</f>
        <v>5.1289999999999996</v>
      </c>
      <c r="V114" s="9">
        <f t="shared" si="10"/>
        <v>0.28551746246944248</v>
      </c>
      <c r="W114" s="9">
        <f t="shared" si="11"/>
        <v>0.75866915989826067</v>
      </c>
      <c r="X114" s="9">
        <f t="shared" si="12"/>
        <v>5.5197200640350635E-2</v>
      </c>
      <c r="Y114" s="9">
        <f t="shared" si="13"/>
        <v>0.17269360328318703</v>
      </c>
      <c r="Z114" s="9">
        <f t="shared" si="14"/>
        <v>0.16305414399633594</v>
      </c>
      <c r="AA114" s="44"/>
      <c r="AB114" s="9">
        <f t="shared" si="15"/>
        <v>4.3834701945900306E-2</v>
      </c>
      <c r="AC114" s="9">
        <f t="shared" si="16"/>
        <v>0.5726097216658349</v>
      </c>
      <c r="AD114" s="9">
        <f t="shared" si="17"/>
        <v>0.58273950234545535</v>
      </c>
      <c r="AE114" s="9">
        <f t="shared" si="18"/>
        <v>0.35939348978568181</v>
      </c>
      <c r="AF114" s="9">
        <f t="shared" si="19"/>
        <v>0.82828746213051518</v>
      </c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</row>
    <row r="115" spans="1:42" ht="15.75" customHeight="1" x14ac:dyDescent="0.25">
      <c r="A115" s="2" t="str">
        <f>'Raw Data'!A115</f>
        <v>R</v>
      </c>
      <c r="B115" s="2">
        <f>'Raw Data'!B115</f>
        <v>173</v>
      </c>
      <c r="C115" s="2">
        <f>'Raw Data'!C115</f>
        <v>193</v>
      </c>
      <c r="D115" s="2" t="str">
        <f>'Raw Data'!D115</f>
        <v>YRIVSQKQMSDRRENDMSPSN</v>
      </c>
      <c r="F115" s="3">
        <f>'Raw Data'!J115</f>
        <v>6.734</v>
      </c>
      <c r="G115" s="3">
        <f>'Raw Data'!P115</f>
        <v>5.8019999999999996</v>
      </c>
      <c r="H115" s="3">
        <f>'Raw Data'!V115</f>
        <v>6.851</v>
      </c>
      <c r="I115" s="3">
        <f>'Raw Data'!AB115</f>
        <v>7.375</v>
      </c>
      <c r="J115" s="3">
        <f>'Raw Data'!AH115</f>
        <v>6.6849999999999996</v>
      </c>
      <c r="K115" s="3">
        <f>'Raw Data'!AN115</f>
        <v>7.1059999999999999</v>
      </c>
      <c r="L115" s="3">
        <f>'Raw Data'!AT115</f>
        <v>7.8819999999999997</v>
      </c>
      <c r="M115" s="3">
        <f>'Raw Data'!AZ115</f>
        <v>7.9059999999999997</v>
      </c>
      <c r="N115" s="3">
        <f>'Raw Data'!BF115</f>
        <v>7.9390000000000001</v>
      </c>
      <c r="O115" s="3">
        <f>'Raw Data'!BL115</f>
        <v>8.0960000000000001</v>
      </c>
      <c r="P115" s="3">
        <f>'Raw Data'!BR115</f>
        <v>8.3650000000000002</v>
      </c>
      <c r="Q115" s="3">
        <f>'Raw Data'!BX115</f>
        <v>8.2029999999999994</v>
      </c>
      <c r="R115" s="7">
        <f>'Raw Data'!CD115</f>
        <v>8.9450000000000003</v>
      </c>
      <c r="S115" s="8">
        <f>'Raw Data'!CJ115</f>
        <v>8.7680000000000007</v>
      </c>
      <c r="T115" s="8">
        <f>'Raw Data'!CP115</f>
        <v>8.49</v>
      </c>
      <c r="V115" s="9">
        <f t="shared" si="10"/>
        <v>0.39669468389707391</v>
      </c>
      <c r="W115" s="9">
        <f t="shared" si="11"/>
        <v>0.53052989813585971</v>
      </c>
      <c r="X115" s="9">
        <f t="shared" si="12"/>
        <v>5.7112092682633897E-2</v>
      </c>
      <c r="Y115" s="9">
        <f t="shared" si="13"/>
        <v>0.22839588139115122</v>
      </c>
      <c r="Z115" s="9">
        <f t="shared" si="14"/>
        <v>0.20312852024978728</v>
      </c>
      <c r="AA115" s="44"/>
      <c r="AB115" s="9">
        <f t="shared" si="15"/>
        <v>0.20613746670420127</v>
      </c>
      <c r="AC115" s="9">
        <f t="shared" si="16"/>
        <v>0.53054593822418972</v>
      </c>
      <c r="AD115" s="9">
        <f t="shared" si="17"/>
        <v>0.47217540996945673</v>
      </c>
      <c r="AE115" s="9">
        <f t="shared" si="18"/>
        <v>0.6074647047814008</v>
      </c>
      <c r="AF115" s="9">
        <f t="shared" si="19"/>
        <v>0.85204192687745572</v>
      </c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</row>
    <row r="116" spans="1:42" ht="15.75" customHeight="1" x14ac:dyDescent="0.25">
      <c r="A116" s="2" t="str">
        <f>'Raw Data'!A116</f>
        <v>R</v>
      </c>
      <c r="B116" s="2">
        <f>'Raw Data'!B116</f>
        <v>173</v>
      </c>
      <c r="C116" s="2">
        <f>'Raw Data'!C116</f>
        <v>212</v>
      </c>
      <c r="D116" s="2" t="str">
        <f>'Raw Data'!D116</f>
        <v>YRIVSQKQMSDRRENDMSPSNNVVPIHVPPTTENKPKVQC</v>
      </c>
      <c r="F116" s="3">
        <f>'Raw Data'!J116</f>
        <v>15.24</v>
      </c>
      <c r="G116" s="3">
        <f>'Raw Data'!P116</f>
        <v>12.103</v>
      </c>
      <c r="H116" s="3">
        <f>'Raw Data'!V116</f>
        <v>14.385</v>
      </c>
      <c r="I116" s="3">
        <f>'Raw Data'!AB116</f>
        <v>17.077999999999999</v>
      </c>
      <c r="J116" s="3">
        <f>'Raw Data'!AH116</f>
        <v>14.401</v>
      </c>
      <c r="K116" s="3">
        <f>'Raw Data'!AN116</f>
        <v>18.331</v>
      </c>
      <c r="L116" s="3">
        <f>'Raw Data'!AT116</f>
        <v>16.673999999999999</v>
      </c>
      <c r="M116" s="3">
        <f>'Raw Data'!AZ116</f>
        <v>16.260000000000002</v>
      </c>
      <c r="N116" s="3">
        <f>'Raw Data'!BF116</f>
        <v>16.492999999999999</v>
      </c>
      <c r="O116" s="3">
        <f>'Raw Data'!BL116</f>
        <v>16.518000000000001</v>
      </c>
      <c r="P116" s="3">
        <f>'Raw Data'!BR116</f>
        <v>18.789000000000001</v>
      </c>
      <c r="Q116" s="3">
        <f>'Raw Data'!BX116</f>
        <v>19.297999999999998</v>
      </c>
      <c r="R116" s="7">
        <f>'Raw Data'!CD116</f>
        <v>17.622</v>
      </c>
      <c r="S116" s="8">
        <f>'Raw Data'!CJ116</f>
        <v>20.306999999999999</v>
      </c>
      <c r="T116" s="8">
        <f>'Raw Data'!CP116</f>
        <v>21.547999999999998</v>
      </c>
      <c r="V116" s="9">
        <f t="shared" si="10"/>
        <v>0.98139322660798467</v>
      </c>
      <c r="W116" s="9">
        <f t="shared" si="11"/>
        <v>0.15124719550058333</v>
      </c>
      <c r="X116" s="9">
        <f t="shared" si="12"/>
        <v>0.14393970134080733</v>
      </c>
      <c r="Y116" s="9">
        <f t="shared" si="13"/>
        <v>0.12434192656112775</v>
      </c>
      <c r="Z116" s="9">
        <f t="shared" si="14"/>
        <v>0.38785194897572267</v>
      </c>
      <c r="AA116" s="44"/>
      <c r="AB116" s="9">
        <f t="shared" si="15"/>
        <v>8.8656412526549405E-2</v>
      </c>
      <c r="AC116" s="9">
        <f t="shared" si="16"/>
        <v>0.19906721366989702</v>
      </c>
      <c r="AD116" s="9">
        <f t="shared" si="17"/>
        <v>0.33216432945543511</v>
      </c>
      <c r="AE116" s="9">
        <f t="shared" si="18"/>
        <v>0.4175999052231425</v>
      </c>
      <c r="AF116" s="9">
        <f t="shared" si="19"/>
        <v>0.14400830640479403</v>
      </c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</row>
    <row r="117" spans="1:42" ht="15.75" customHeight="1" x14ac:dyDescent="0.25">
      <c r="A117" s="2" t="str">
        <f>'Raw Data'!A117</f>
        <v>R</v>
      </c>
      <c r="B117" s="2">
        <f>'Raw Data'!B117</f>
        <v>173</v>
      </c>
      <c r="C117" s="2">
        <f>'Raw Data'!C117</f>
        <v>216</v>
      </c>
      <c r="D117" s="2" t="str">
        <f>'Raw Data'!D117</f>
        <v>YRIVSQKQMSDRRENDMSPSNNVVPIHVPPTTENKPKVQCCQNI</v>
      </c>
      <c r="F117" s="3">
        <f>'Raw Data'!J117</f>
        <v>13.896000000000001</v>
      </c>
      <c r="G117" s="3">
        <f>'Raw Data'!P117</f>
        <v>13.228999999999999</v>
      </c>
      <c r="H117" s="3">
        <f>'Raw Data'!V117</f>
        <v>14.746</v>
      </c>
      <c r="I117" s="3">
        <f>'Raw Data'!AB117</f>
        <v>16.167999999999999</v>
      </c>
      <c r="J117" s="3">
        <f>'Raw Data'!AH117</f>
        <v>14.961</v>
      </c>
      <c r="K117" s="3">
        <f>'Raw Data'!AN117</f>
        <v>15.653</v>
      </c>
      <c r="L117" s="3">
        <f>'Raw Data'!AT117</f>
        <v>17.515000000000001</v>
      </c>
      <c r="M117" s="3">
        <f>'Raw Data'!AZ117</f>
        <v>17.292000000000002</v>
      </c>
      <c r="N117" s="3">
        <f>'Raw Data'!BF117</f>
        <v>17.649000000000001</v>
      </c>
      <c r="O117" s="3">
        <f>'Raw Data'!BL117</f>
        <v>17.765999999999998</v>
      </c>
      <c r="P117" s="3">
        <f>'Raw Data'!BR117</f>
        <v>17.984999999999999</v>
      </c>
      <c r="Q117" s="3">
        <f>'Raw Data'!BX117</f>
        <v>17.986000000000001</v>
      </c>
      <c r="R117" s="7">
        <f>'Raw Data'!CD117</f>
        <v>18.853000000000002</v>
      </c>
      <c r="S117" s="8">
        <f>'Raw Data'!CJ117</f>
        <v>18.329000000000001</v>
      </c>
      <c r="T117" s="8">
        <f>'Raw Data'!CP117</f>
        <v>18.238</v>
      </c>
      <c r="V117" s="9">
        <f t="shared" si="10"/>
        <v>0.88042993378363332</v>
      </c>
      <c r="W117" s="9">
        <f t="shared" si="11"/>
        <v>0.16205378090975733</v>
      </c>
      <c r="X117" s="9">
        <f t="shared" si="12"/>
        <v>1.5181915185032572E-2</v>
      </c>
      <c r="Y117" s="9">
        <f t="shared" si="13"/>
        <v>1.7284349287314652E-2</v>
      </c>
      <c r="Z117" s="9">
        <f t="shared" si="14"/>
        <v>4.3884723148830643E-2</v>
      </c>
      <c r="AA117" s="44"/>
      <c r="AB117" s="9">
        <f t="shared" si="15"/>
        <v>0.1533215377565996</v>
      </c>
      <c r="AC117" s="9">
        <f t="shared" si="16"/>
        <v>0.44968043743130143</v>
      </c>
      <c r="AD117" s="9">
        <f t="shared" si="17"/>
        <v>0.67045935022264391</v>
      </c>
      <c r="AE117" s="9">
        <f t="shared" si="18"/>
        <v>8.1130834671459554E-2</v>
      </c>
      <c r="AF117" s="9">
        <f t="shared" si="19"/>
        <v>0.53352874456772192</v>
      </c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</row>
    <row r="118" spans="1:42" ht="15.75" customHeight="1" x14ac:dyDescent="0.25">
      <c r="A118" s="2" t="str">
        <f>'Raw Data'!A118</f>
        <v>R</v>
      </c>
      <c r="B118" s="2">
        <f>'Raw Data'!B118</f>
        <v>184</v>
      </c>
      <c r="C118" s="2">
        <f>'Raw Data'!C118</f>
        <v>216</v>
      </c>
      <c r="D118" s="2" t="str">
        <f>'Raw Data'!D118</f>
        <v>RRENDMSPSNNVVPIHVPPTTENKPKVQCCQNI</v>
      </c>
      <c r="F118" s="3">
        <f>'Raw Data'!J118</f>
        <v>11.38</v>
      </c>
      <c r="G118" s="3">
        <f>'Raw Data'!P118</f>
        <v>10.137</v>
      </c>
      <c r="H118" s="3">
        <f>'Raw Data'!V118</f>
        <v>11.965999999999999</v>
      </c>
      <c r="I118" s="3">
        <f>'Raw Data'!AB118</f>
        <v>13.177</v>
      </c>
      <c r="J118" s="3">
        <f>'Raw Data'!AH118</f>
        <v>12.188000000000001</v>
      </c>
      <c r="K118" s="3">
        <f>'Raw Data'!AN118</f>
        <v>12.988</v>
      </c>
      <c r="L118" s="3">
        <f>'Raw Data'!AT118</f>
        <v>14.115</v>
      </c>
      <c r="M118" s="3">
        <f>'Raw Data'!AZ118</f>
        <v>14.016999999999999</v>
      </c>
      <c r="N118" s="3">
        <f>'Raw Data'!BF118</f>
        <v>14.3</v>
      </c>
      <c r="O118" s="3">
        <f>'Raw Data'!BL118</f>
        <v>14.157999999999999</v>
      </c>
      <c r="P118" s="3">
        <f>'Raw Data'!BR118</f>
        <v>14.34</v>
      </c>
      <c r="Q118" s="3">
        <f>'Raw Data'!BX118</f>
        <v>14.363</v>
      </c>
      <c r="R118" s="7">
        <f>'Raw Data'!CD118</f>
        <v>14.606999999999999</v>
      </c>
      <c r="S118" s="8">
        <f>'Raw Data'!CJ118</f>
        <v>14.164</v>
      </c>
      <c r="T118" s="8">
        <f>'Raw Data'!CP118</f>
        <v>14.131</v>
      </c>
      <c r="V118" s="9">
        <f t="shared" si="10"/>
        <v>0.95231320169475575</v>
      </c>
      <c r="W118" s="9">
        <f t="shared" si="11"/>
        <v>0.12823396554896374</v>
      </c>
      <c r="X118" s="9">
        <f t="shared" si="12"/>
        <v>1.4335755456775139E-2</v>
      </c>
      <c r="Y118" s="9">
        <f t="shared" si="13"/>
        <v>1.2522702138092543E-2</v>
      </c>
      <c r="Z118" s="9">
        <f t="shared" si="14"/>
        <v>5.6252086963397931E-2</v>
      </c>
      <c r="AA118" s="44"/>
      <c r="AB118" s="9">
        <f t="shared" si="15"/>
        <v>0.13838320588711889</v>
      </c>
      <c r="AC118" s="9">
        <f t="shared" si="16"/>
        <v>0.76645637732595351</v>
      </c>
      <c r="AD118" s="9">
        <f t="shared" si="17"/>
        <v>0.67239809602287215</v>
      </c>
      <c r="AE118" s="9">
        <f t="shared" si="18"/>
        <v>9.1452829360160054E-2</v>
      </c>
      <c r="AF118" s="9">
        <f t="shared" si="19"/>
        <v>0.46649186609051319</v>
      </c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</row>
    <row r="119" spans="1:42" ht="15.75" customHeight="1" x14ac:dyDescent="0.25">
      <c r="A119" s="2" t="str">
        <f>'Raw Data'!A119</f>
        <v>R</v>
      </c>
      <c r="B119" s="2">
        <f>'Raw Data'!B119</f>
        <v>194</v>
      </c>
      <c r="C119" s="2">
        <f>'Raw Data'!C119</f>
        <v>213</v>
      </c>
      <c r="D119" s="2" t="str">
        <f>'Raw Data'!D119</f>
        <v>NVVPIHVPPTTENKPKVQCC</v>
      </c>
      <c r="F119" s="3">
        <f>'Raw Data'!J119</f>
        <v>7.1109999999999998</v>
      </c>
      <c r="G119" s="3">
        <f>'Raw Data'!P119</f>
        <v>6.8230000000000004</v>
      </c>
      <c r="H119" s="3">
        <f>'Raw Data'!V119</f>
        <v>7.6639999999999997</v>
      </c>
      <c r="I119" s="3">
        <f>'Raw Data'!AB119</f>
        <v>8.8290000000000006</v>
      </c>
      <c r="J119" s="3">
        <f>'Raw Data'!AH119</f>
        <v>8.1470000000000002</v>
      </c>
      <c r="K119" s="3">
        <f>'Raw Data'!AN119</f>
        <v>8.4979999999999993</v>
      </c>
      <c r="L119" s="3">
        <f>'Raw Data'!AT119</f>
        <v>9.3109999999999999</v>
      </c>
      <c r="M119" s="3">
        <f>'Raw Data'!AZ119</f>
        <v>9.2129999999999992</v>
      </c>
      <c r="N119" s="3">
        <f>'Raw Data'!BF119</f>
        <v>9.4619999999999997</v>
      </c>
      <c r="O119" s="3">
        <f>'Raw Data'!BL119</f>
        <v>9.1739999999999995</v>
      </c>
      <c r="P119" s="3">
        <f>'Raw Data'!BR119</f>
        <v>9.3089999999999993</v>
      </c>
      <c r="Q119" s="3">
        <f>'Raw Data'!BX119</f>
        <v>9.1639999999999997</v>
      </c>
      <c r="R119" s="7">
        <f>'Raw Data'!CD119</f>
        <v>9.5380000000000003</v>
      </c>
      <c r="S119" s="8">
        <f>'Raw Data'!CJ119</f>
        <v>9.2870000000000008</v>
      </c>
      <c r="T119" s="8">
        <f>'Raw Data'!CP119</f>
        <v>9.1059999999999999</v>
      </c>
      <c r="V119" s="9">
        <f t="shared" si="10"/>
        <v>0.11735182156810932</v>
      </c>
      <c r="W119" s="9">
        <f t="shared" si="11"/>
        <v>0.46897755639500993</v>
      </c>
      <c r="X119" s="9">
        <f t="shared" si="12"/>
        <v>0.22101887510776513</v>
      </c>
      <c r="Y119" s="9">
        <f t="shared" si="13"/>
        <v>0.22476567432816316</v>
      </c>
      <c r="Z119" s="9">
        <f t="shared" si="14"/>
        <v>0.21598191067276598</v>
      </c>
      <c r="AA119" s="44"/>
      <c r="AB119" s="9">
        <f t="shared" si="15"/>
        <v>6.6547874877773208E-2</v>
      </c>
      <c r="AC119" s="9">
        <f t="shared" si="16"/>
        <v>0.54187557115637985</v>
      </c>
      <c r="AD119" s="9">
        <f t="shared" si="17"/>
        <v>0.38700365211388421</v>
      </c>
      <c r="AE119" s="9">
        <f t="shared" si="18"/>
        <v>0.10577294945244206</v>
      </c>
      <c r="AF119" s="9">
        <f t="shared" si="19"/>
        <v>0.41578971786823909</v>
      </c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</row>
    <row r="120" spans="1:42" ht="15.75" customHeight="1" x14ac:dyDescent="0.25">
      <c r="A120" s="2" t="str">
        <f>'Raw Data'!A120</f>
        <v>PC</v>
      </c>
      <c r="B120" s="2">
        <f>'Raw Data'!B120</f>
        <v>8</v>
      </c>
      <c r="C120" s="2">
        <f>'Raw Data'!C120</f>
        <v>12</v>
      </c>
      <c r="D120" s="2" t="str">
        <f>'Raw Data'!D120</f>
        <v>YDYLF</v>
      </c>
      <c r="F120" s="3">
        <f>'Raw Data'!J120</f>
        <v>0.108</v>
      </c>
      <c r="G120" s="3">
        <f>'Raw Data'!P120</f>
        <v>0.109</v>
      </c>
      <c r="H120" s="3">
        <f>'Raw Data'!V120</f>
        <v>0.1</v>
      </c>
      <c r="I120" s="3">
        <f>'Raw Data'!AB120</f>
        <v>0.188</v>
      </c>
      <c r="J120" s="3">
        <f>'Raw Data'!AH120</f>
        <v>0.193</v>
      </c>
      <c r="K120" s="3">
        <f>'Raw Data'!AN120</f>
        <v>0.154</v>
      </c>
      <c r="L120" s="3">
        <f>'Raw Data'!AT120</f>
        <v>0.998</v>
      </c>
      <c r="M120" s="3">
        <f>'Raw Data'!AZ120</f>
        <v>0.93600000000000005</v>
      </c>
      <c r="N120" s="3"/>
      <c r="O120" s="3">
        <f>'Raw Data'!BL120</f>
        <v>1.5680000000000001</v>
      </c>
      <c r="P120" s="3">
        <f>'Raw Data'!BR120</f>
        <v>1.5409999999999999</v>
      </c>
      <c r="Q120" s="3">
        <f>'Raw Data'!BX120</f>
        <v>1.62</v>
      </c>
      <c r="R120" s="7">
        <f>'Raw Data'!CD120</f>
        <v>1.6439999999999999</v>
      </c>
      <c r="S120" s="8">
        <f>'Raw Data'!CJ120</f>
        <v>1.635</v>
      </c>
      <c r="T120" s="8">
        <f>'Raw Data'!CP120</f>
        <v>1.6120000000000001</v>
      </c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</row>
    <row r="121" spans="1:42" ht="15.75" customHeight="1" x14ac:dyDescent="0.25">
      <c r="A121" s="2" t="str">
        <f>'Raw Data'!A121</f>
        <v>PC</v>
      </c>
      <c r="B121" s="2">
        <f>'Raw Data'!B121</f>
        <v>10</v>
      </c>
      <c r="C121" s="2">
        <f>'Raw Data'!C121</f>
        <v>16</v>
      </c>
      <c r="D121" s="2" t="str">
        <f>'Raw Data'!D121</f>
        <v>YLFKVVL</v>
      </c>
      <c r="F121" s="3">
        <f>'Raw Data'!J121</f>
        <v>2.8000000000000001E-2</v>
      </c>
      <c r="G121" s="3">
        <f>'Raw Data'!P121</f>
        <v>5.5E-2</v>
      </c>
      <c r="H121" s="3">
        <f>'Raw Data'!V121</f>
        <v>4.3999999999999997E-2</v>
      </c>
      <c r="I121" s="3">
        <f>'Raw Data'!AB121</f>
        <v>3.3000000000000002E-2</v>
      </c>
      <c r="J121" s="3">
        <f>'Raw Data'!AH121</f>
        <v>4.1000000000000002E-2</v>
      </c>
      <c r="K121" s="3">
        <f>'Raw Data'!AN121</f>
        <v>8.0000000000000002E-3</v>
      </c>
      <c r="L121" s="3">
        <f>'Raw Data'!AT121</f>
        <v>6.4000000000000001E-2</v>
      </c>
      <c r="M121" s="3">
        <f>'Raw Data'!AZ121</f>
        <v>6.3E-2</v>
      </c>
      <c r="N121" s="3"/>
      <c r="O121" s="3">
        <f>'Raw Data'!BL121</f>
        <v>0.26</v>
      </c>
      <c r="P121" s="3">
        <f>'Raw Data'!BR121</f>
        <v>0.27200000000000002</v>
      </c>
      <c r="Q121" s="3">
        <f>'Raw Data'!BX121</f>
        <v>0.27800000000000002</v>
      </c>
      <c r="R121" s="7">
        <f>'Raw Data'!CD121</f>
        <v>0.746</v>
      </c>
      <c r="S121" s="8">
        <f>'Raw Data'!CJ121</f>
        <v>0.76600000000000001</v>
      </c>
      <c r="T121" s="8">
        <f>'Raw Data'!CP121</f>
        <v>0.75700000000000001</v>
      </c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</row>
    <row r="122" spans="1:42" ht="15.75" customHeight="1" x14ac:dyDescent="0.25">
      <c r="A122" s="2" t="str">
        <f>'Raw Data'!A122</f>
        <v>PC</v>
      </c>
      <c r="B122" s="2">
        <f>'Raw Data'!B122</f>
        <v>12</v>
      </c>
      <c r="C122" s="2">
        <f>'Raw Data'!C122</f>
        <v>16</v>
      </c>
      <c r="D122" s="2" t="str">
        <f>'Raw Data'!D122</f>
        <v>FKVVL</v>
      </c>
      <c r="F122" s="3">
        <f>'Raw Data'!J122</f>
        <v>1.9E-2</v>
      </c>
      <c r="G122" s="3">
        <f>'Raw Data'!P122</f>
        <v>1.7999999999999999E-2</v>
      </c>
      <c r="H122" s="3">
        <f>'Raw Data'!V122</f>
        <v>1.6E-2</v>
      </c>
      <c r="I122" s="3">
        <f>'Raw Data'!AB122</f>
        <v>1.9E-2</v>
      </c>
      <c r="J122" s="3">
        <f>'Raw Data'!AH122</f>
        <v>2.8000000000000001E-2</v>
      </c>
      <c r="K122" s="3">
        <f>'Raw Data'!AN122</f>
        <v>1.4999999999999999E-2</v>
      </c>
      <c r="L122" s="3">
        <f>'Raw Data'!AT122</f>
        <v>1.2999999999999999E-2</v>
      </c>
      <c r="M122" s="3">
        <f>'Raw Data'!AZ122</f>
        <v>1.0999999999999999E-2</v>
      </c>
      <c r="N122" s="3"/>
      <c r="O122" s="3">
        <f>'Raw Data'!BL122</f>
        <v>3.5999999999999997E-2</v>
      </c>
      <c r="P122" s="3">
        <f>'Raw Data'!BR122</f>
        <v>2.4E-2</v>
      </c>
      <c r="Q122" s="3">
        <f>'Raw Data'!BX122</f>
        <v>0.03</v>
      </c>
      <c r="R122" s="7">
        <f>'Raw Data'!CD122</f>
        <v>3.9E-2</v>
      </c>
      <c r="S122" s="8">
        <f>'Raw Data'!CJ122</f>
        <v>3.1E-2</v>
      </c>
      <c r="T122" s="8">
        <f>'Raw Data'!CP122</f>
        <v>2.8000000000000001E-2</v>
      </c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</row>
    <row r="123" spans="1:42" ht="15.75" customHeight="1" x14ac:dyDescent="0.25">
      <c r="A123" s="2" t="str">
        <f>'Raw Data'!A123</f>
        <v>PC</v>
      </c>
      <c r="B123" s="2">
        <f>'Raw Data'!B123</f>
        <v>12</v>
      </c>
      <c r="C123" s="2">
        <f>'Raw Data'!C123</f>
        <v>16</v>
      </c>
      <c r="D123" s="2" t="str">
        <f>'Raw Data'!D123</f>
        <v>FKVVL</v>
      </c>
      <c r="F123" s="3">
        <f>'Raw Data'!J123</f>
        <v>7.0000000000000001E-3</v>
      </c>
      <c r="G123" s="3">
        <f>'Raw Data'!P123</f>
        <v>1.7999999999999999E-2</v>
      </c>
      <c r="H123" s="3">
        <f>'Raw Data'!V123</f>
        <v>1.2E-2</v>
      </c>
      <c r="I123" s="3">
        <f>'Raw Data'!AB123</f>
        <v>1.6E-2</v>
      </c>
      <c r="J123" s="3">
        <f>'Raw Data'!AH123</f>
        <v>1.4E-2</v>
      </c>
      <c r="K123" s="3">
        <f>'Raw Data'!AN123</f>
        <v>2.3E-2</v>
      </c>
      <c r="L123" s="3">
        <f>'Raw Data'!AT123</f>
        <v>2.3E-2</v>
      </c>
      <c r="M123" s="3">
        <f>'Raw Data'!AZ123</f>
        <v>1.4999999999999999E-2</v>
      </c>
      <c r="N123" s="3"/>
      <c r="O123" s="3">
        <f>'Raw Data'!BL123</f>
        <v>8.0000000000000002E-3</v>
      </c>
      <c r="P123" s="3">
        <f>'Raw Data'!BR123</f>
        <v>0.02</v>
      </c>
      <c r="Q123" s="3">
        <f>'Raw Data'!BX123</f>
        <v>3.4000000000000002E-2</v>
      </c>
      <c r="R123" s="7">
        <f>'Raw Data'!CD123</f>
        <v>3.4000000000000002E-2</v>
      </c>
      <c r="S123" s="8">
        <f>'Raw Data'!CJ123</f>
        <v>3.4000000000000002E-2</v>
      </c>
      <c r="T123" s="8">
        <f>'Raw Data'!CP123</f>
        <v>0.01</v>
      </c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</row>
    <row r="124" spans="1:42" ht="15.75" customHeight="1" x14ac:dyDescent="0.25">
      <c r="A124" s="2" t="str">
        <f>'Raw Data'!A124</f>
        <v>PC</v>
      </c>
      <c r="B124" s="2">
        <f>'Raw Data'!B124</f>
        <v>12</v>
      </c>
      <c r="C124" s="2">
        <f>'Raw Data'!C124</f>
        <v>27</v>
      </c>
      <c r="D124" s="2" t="str">
        <f>'Raw Data'!D124</f>
        <v>FKVVLIGDSGVGKSNL</v>
      </c>
      <c r="F124" s="3">
        <f>'Raw Data'!J124</f>
        <v>0.23400000000000001</v>
      </c>
      <c r="G124" s="3">
        <f>'Raw Data'!P124</f>
        <v>0.27</v>
      </c>
      <c r="H124" s="3">
        <f>'Raw Data'!V124</f>
        <v>0.254</v>
      </c>
      <c r="I124" s="3">
        <f>'Raw Data'!AB124</f>
        <v>0.27800000000000002</v>
      </c>
      <c r="J124" s="3">
        <f>'Raw Data'!AH124</f>
        <v>0.312</v>
      </c>
      <c r="K124" s="3">
        <f>'Raw Data'!AN124</f>
        <v>0.28199999999999997</v>
      </c>
      <c r="L124" s="3">
        <f>'Raw Data'!AT124</f>
        <v>0.51</v>
      </c>
      <c r="M124" s="3">
        <f>'Raw Data'!AZ124</f>
        <v>0.47899999999999998</v>
      </c>
      <c r="N124" s="3"/>
      <c r="O124" s="3">
        <f>'Raw Data'!BL124</f>
        <v>0.752</v>
      </c>
      <c r="P124" s="3">
        <f>'Raw Data'!BR124</f>
        <v>0.76700000000000002</v>
      </c>
      <c r="Q124" s="3">
        <f>'Raw Data'!BX124</f>
        <v>0.78800000000000003</v>
      </c>
      <c r="R124" s="7">
        <f>'Raw Data'!CD124</f>
        <v>1.25</v>
      </c>
      <c r="S124" s="8">
        <f>'Raw Data'!CJ124</f>
        <v>1.264</v>
      </c>
      <c r="T124" s="8">
        <f>'Raw Data'!CP124</f>
        <v>1.2450000000000001</v>
      </c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</row>
    <row r="125" spans="1:42" ht="15.75" customHeight="1" x14ac:dyDescent="0.25">
      <c r="A125" s="2" t="str">
        <f>'Raw Data'!A125</f>
        <v>PC</v>
      </c>
      <c r="B125" s="2">
        <f>'Raw Data'!B125</f>
        <v>12</v>
      </c>
      <c r="C125" s="2">
        <f>'Raw Data'!C125</f>
        <v>27</v>
      </c>
      <c r="D125" s="2" t="str">
        <f>'Raw Data'!D125</f>
        <v>FKVVLIGDSGVGKSNL</v>
      </c>
      <c r="F125" s="3">
        <f>'Raw Data'!J125</f>
        <v>0.222</v>
      </c>
      <c r="G125" s="3">
        <f>'Raw Data'!P125</f>
        <v>0.23200000000000001</v>
      </c>
      <c r="H125" s="3">
        <f>'Raw Data'!V125</f>
        <v>0.221</v>
      </c>
      <c r="I125" s="3">
        <f>'Raw Data'!AB125</f>
        <v>0.25600000000000001</v>
      </c>
      <c r="J125" s="3">
        <f>'Raw Data'!AH125</f>
        <v>0.29799999999999999</v>
      </c>
      <c r="K125" s="3">
        <f>'Raw Data'!AN125</f>
        <v>0.25900000000000001</v>
      </c>
      <c r="L125" s="3">
        <f>'Raw Data'!AT125</f>
        <v>0.44500000000000001</v>
      </c>
      <c r="M125" s="3">
        <f>'Raw Data'!AZ125</f>
        <v>0.45400000000000001</v>
      </c>
      <c r="N125" s="3"/>
      <c r="O125" s="3">
        <f>'Raw Data'!BL125</f>
        <v>0.72399999999999998</v>
      </c>
      <c r="P125" s="3">
        <f>'Raw Data'!BR125</f>
        <v>0.746</v>
      </c>
      <c r="Q125" s="3">
        <f>'Raw Data'!BX125</f>
        <v>0.74199999999999999</v>
      </c>
      <c r="R125" s="7">
        <f>'Raw Data'!CD125</f>
        <v>1.224</v>
      </c>
      <c r="S125" s="8">
        <f>'Raw Data'!CJ125</f>
        <v>1.2030000000000001</v>
      </c>
      <c r="T125" s="8">
        <f>'Raw Data'!CP125</f>
        <v>1.222</v>
      </c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</row>
    <row r="126" spans="1:42" ht="15.75" customHeight="1" x14ac:dyDescent="0.25">
      <c r="A126" s="2" t="str">
        <f>'Raw Data'!A126</f>
        <v>PC</v>
      </c>
      <c r="B126" s="2">
        <f>'Raw Data'!B126</f>
        <v>13</v>
      </c>
      <c r="C126" s="2">
        <f>'Raw Data'!C126</f>
        <v>27</v>
      </c>
      <c r="D126" s="2" t="str">
        <f>'Raw Data'!D126</f>
        <v>KVVLIGDSGVGKSNL</v>
      </c>
      <c r="F126" s="3">
        <f>'Raw Data'!J126</f>
        <v>0.249</v>
      </c>
      <c r="G126" s="3">
        <f>'Raw Data'!P126</f>
        <v>0.28399999999999997</v>
      </c>
      <c r="H126" s="3">
        <f>'Raw Data'!V126</f>
        <v>0.26</v>
      </c>
      <c r="I126" s="3">
        <f>'Raw Data'!AB126</f>
        <v>0.27700000000000002</v>
      </c>
      <c r="J126" s="3">
        <f>'Raw Data'!AH126</f>
        <v>0.33500000000000002</v>
      </c>
      <c r="K126" s="3">
        <f>'Raw Data'!AN126</f>
        <v>0.29599999999999999</v>
      </c>
      <c r="L126" s="3">
        <f>'Raw Data'!AT126</f>
        <v>0.499</v>
      </c>
      <c r="M126" s="3">
        <f>'Raw Data'!AZ126</f>
        <v>0.498</v>
      </c>
      <c r="N126" s="3"/>
      <c r="O126" s="3">
        <f>'Raw Data'!BL126</f>
        <v>0.74399999999999999</v>
      </c>
      <c r="P126" s="3">
        <f>'Raw Data'!BR126</f>
        <v>0.74299999999999999</v>
      </c>
      <c r="Q126" s="3">
        <f>'Raw Data'!BX126</f>
        <v>0.78</v>
      </c>
      <c r="R126" s="7">
        <f>'Raw Data'!CD126</f>
        <v>1.1890000000000001</v>
      </c>
      <c r="S126" s="8">
        <f>'Raw Data'!CJ126</f>
        <v>1.196</v>
      </c>
      <c r="T126" s="8">
        <f>'Raw Data'!CP126</f>
        <v>1.1950000000000001</v>
      </c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</row>
    <row r="127" spans="1:42" ht="15.75" customHeight="1" x14ac:dyDescent="0.25">
      <c r="A127" s="2" t="str">
        <f>'Raw Data'!A127</f>
        <v>PC</v>
      </c>
      <c r="B127" s="2">
        <f>'Raw Data'!B127</f>
        <v>17</v>
      </c>
      <c r="C127" s="2">
        <f>'Raw Data'!C127</f>
        <v>27</v>
      </c>
      <c r="D127" s="2" t="str">
        <f>'Raw Data'!D127</f>
        <v>IGDSGVGKSNL</v>
      </c>
      <c r="F127" s="3">
        <f>'Raw Data'!J127</f>
        <v>0.22700000000000001</v>
      </c>
      <c r="G127" s="3">
        <f>'Raw Data'!P127</f>
        <v>0.246</v>
      </c>
      <c r="H127" s="3">
        <f>'Raw Data'!V127</f>
        <v>0.23</v>
      </c>
      <c r="I127" s="3">
        <f>'Raw Data'!AB127</f>
        <v>0.26600000000000001</v>
      </c>
      <c r="J127" s="3">
        <f>'Raw Data'!AH127</f>
        <v>0.32200000000000001</v>
      </c>
      <c r="K127" s="3">
        <f>'Raw Data'!AN127</f>
        <v>0.28299999999999997</v>
      </c>
      <c r="L127" s="3">
        <f>'Raw Data'!AT127</f>
        <v>0.42899999999999999</v>
      </c>
      <c r="M127" s="3">
        <f>'Raw Data'!AZ127</f>
        <v>0.42099999999999999</v>
      </c>
      <c r="N127" s="3"/>
      <c r="O127" s="3">
        <f>'Raw Data'!BL127</f>
        <v>0.56399999999999995</v>
      </c>
      <c r="P127" s="3">
        <f>'Raw Data'!BR127</f>
        <v>0.55000000000000004</v>
      </c>
      <c r="Q127" s="3">
        <f>'Raw Data'!BX127</f>
        <v>0.58399999999999996</v>
      </c>
      <c r="R127" s="7">
        <f>'Raw Data'!CD127</f>
        <v>0.65500000000000003</v>
      </c>
      <c r="S127" s="8">
        <f>'Raw Data'!CJ127</f>
        <v>0.66100000000000003</v>
      </c>
      <c r="T127" s="8">
        <f>'Raw Data'!CP127</f>
        <v>0.65900000000000003</v>
      </c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</row>
    <row r="128" spans="1:42" ht="15.75" customHeight="1" x14ac:dyDescent="0.25">
      <c r="A128" s="2" t="str">
        <f>'Raw Data'!A128</f>
        <v>PC</v>
      </c>
      <c r="B128" s="2">
        <f>'Raw Data'!B128</f>
        <v>17</v>
      </c>
      <c r="C128" s="2">
        <f>'Raw Data'!C128</f>
        <v>28</v>
      </c>
      <c r="D128" s="2" t="str">
        <f>'Raw Data'!D128</f>
        <v>IGDSGVGKSNLL</v>
      </c>
      <c r="F128" s="3">
        <f>'Raw Data'!J128</f>
        <v>0.192</v>
      </c>
      <c r="G128" s="3">
        <f>'Raw Data'!P128</f>
        <v>0.19700000000000001</v>
      </c>
      <c r="H128" s="3">
        <f>'Raw Data'!V128</f>
        <v>0.182</v>
      </c>
      <c r="I128" s="3">
        <f>'Raw Data'!AB128</f>
        <v>0.20100000000000001</v>
      </c>
      <c r="J128" s="3">
        <f>'Raw Data'!AH128</f>
        <v>0.25</v>
      </c>
      <c r="K128" s="3">
        <f>'Raw Data'!AN128</f>
        <v>0.21299999999999999</v>
      </c>
      <c r="L128" s="3">
        <f>'Raw Data'!AT128</f>
        <v>0.32300000000000001</v>
      </c>
      <c r="M128" s="3">
        <f>'Raw Data'!AZ128</f>
        <v>0.32500000000000001</v>
      </c>
      <c r="N128" s="3"/>
      <c r="O128" s="3">
        <f>'Raw Data'!BL128</f>
        <v>0.41499999999999998</v>
      </c>
      <c r="P128" s="3">
        <f>'Raw Data'!BR128</f>
        <v>0.41</v>
      </c>
      <c r="Q128" s="3">
        <f>'Raw Data'!BX128</f>
        <v>0.437</v>
      </c>
      <c r="R128" s="7">
        <f>'Raw Data'!CD128</f>
        <v>0.47399999999999998</v>
      </c>
      <c r="S128" s="8">
        <f>'Raw Data'!CJ128</f>
        <v>0.48099999999999998</v>
      </c>
      <c r="T128" s="8">
        <f>'Raw Data'!CP128</f>
        <v>0.48</v>
      </c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</row>
    <row r="129" spans="1:42" ht="15.75" customHeight="1" x14ac:dyDescent="0.25">
      <c r="A129" s="2" t="str">
        <f>'Raw Data'!A129</f>
        <v>PC</v>
      </c>
      <c r="B129" s="2">
        <f>'Raw Data'!B129</f>
        <v>17</v>
      </c>
      <c r="C129" s="2">
        <f>'Raw Data'!C129</f>
        <v>36</v>
      </c>
      <c r="D129" s="2" t="str">
        <f>'Raw Data'!D129</f>
        <v>IGDSGVGKSNLLSRFTRNEF</v>
      </c>
      <c r="F129" s="3">
        <f>'Raw Data'!J129</f>
        <v>0.25900000000000001</v>
      </c>
      <c r="G129" s="3">
        <f>'Raw Data'!P129</f>
        <v>0.26500000000000001</v>
      </c>
      <c r="H129" s="3">
        <f>'Raw Data'!V129</f>
        <v>0.26400000000000001</v>
      </c>
      <c r="I129" s="3">
        <f>'Raw Data'!AB129</f>
        <v>0.40600000000000003</v>
      </c>
      <c r="J129" s="3">
        <f>'Raw Data'!AH129</f>
        <v>0.45500000000000002</v>
      </c>
      <c r="K129" s="3">
        <f>'Raw Data'!AN129</f>
        <v>0.41499999999999998</v>
      </c>
      <c r="L129" s="3">
        <f>'Raw Data'!AT129</f>
        <v>1.3839999999999999</v>
      </c>
      <c r="M129" s="3">
        <f>'Raw Data'!AZ129</f>
        <v>1.4</v>
      </c>
      <c r="N129" s="3"/>
      <c r="O129" s="3">
        <f>'Raw Data'!BL129</f>
        <v>2.0190000000000001</v>
      </c>
      <c r="P129" s="3">
        <f>'Raw Data'!BR129</f>
        <v>2.004</v>
      </c>
      <c r="Q129" s="3">
        <f>'Raw Data'!BX129</f>
        <v>2.1480000000000001</v>
      </c>
      <c r="R129" s="7">
        <f>'Raw Data'!CD129</f>
        <v>3.0059999999999998</v>
      </c>
      <c r="S129" s="8">
        <f>'Raw Data'!CJ129</f>
        <v>3.008</v>
      </c>
      <c r="T129" s="8">
        <f>'Raw Data'!CP129</f>
        <v>2.8769999999999998</v>
      </c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</row>
    <row r="130" spans="1:42" ht="15.75" customHeight="1" x14ac:dyDescent="0.25">
      <c r="A130" s="2" t="str">
        <f>'Raw Data'!A130</f>
        <v>PC</v>
      </c>
      <c r="B130" s="2">
        <f>'Raw Data'!B130</f>
        <v>28</v>
      </c>
      <c r="C130" s="2">
        <f>'Raw Data'!C130</f>
        <v>36</v>
      </c>
      <c r="D130" s="2" t="str">
        <f>'Raw Data'!D130</f>
        <v>LSRFTRNEF</v>
      </c>
      <c r="F130" s="3">
        <f>'Raw Data'!J130</f>
        <v>0.19600000000000001</v>
      </c>
      <c r="G130" s="3">
        <f>'Raw Data'!P130</f>
        <v>0.224</v>
      </c>
      <c r="H130" s="3">
        <f>'Raw Data'!V130</f>
        <v>0.2</v>
      </c>
      <c r="I130" s="3">
        <f>'Raw Data'!AB130</f>
        <v>0.315</v>
      </c>
      <c r="J130" s="3">
        <f>'Raw Data'!AH130</f>
        <v>0.36099999999999999</v>
      </c>
      <c r="K130" s="3">
        <f>'Raw Data'!AN130</f>
        <v>0.36699999999999999</v>
      </c>
      <c r="L130" s="3">
        <f>'Raw Data'!AT130</f>
        <v>1.236</v>
      </c>
      <c r="M130" s="3">
        <f>'Raw Data'!AZ130</f>
        <v>1.2090000000000001</v>
      </c>
      <c r="N130" s="3"/>
      <c r="O130" s="3">
        <f>'Raw Data'!BL130</f>
        <v>1.879</v>
      </c>
      <c r="P130" s="3">
        <f>'Raw Data'!BR130</f>
        <v>1.8120000000000001</v>
      </c>
      <c r="Q130" s="3">
        <f>'Raw Data'!BX130</f>
        <v>1.889</v>
      </c>
      <c r="R130" s="7">
        <f>'Raw Data'!CD130</f>
        <v>2.57</v>
      </c>
      <c r="S130" s="8">
        <f>'Raw Data'!CJ130</f>
        <v>2.6160000000000001</v>
      </c>
      <c r="T130" s="8">
        <f>'Raw Data'!CP130</f>
        <v>2.4329999999999998</v>
      </c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</row>
    <row r="131" spans="1:42" ht="15.75" customHeight="1" x14ac:dyDescent="0.25">
      <c r="A131" s="2" t="str">
        <f>'Raw Data'!A131</f>
        <v>PC</v>
      </c>
      <c r="B131" s="2">
        <f>'Raw Data'!B131</f>
        <v>28</v>
      </c>
      <c r="C131" s="2">
        <f>'Raw Data'!C131</f>
        <v>36</v>
      </c>
      <c r="D131" s="2" t="str">
        <f>'Raw Data'!D131</f>
        <v>LSRFTRNEF</v>
      </c>
      <c r="F131" s="3">
        <f>'Raw Data'!J131</f>
        <v>0.21</v>
      </c>
      <c r="G131" s="3">
        <f>'Raw Data'!P131</f>
        <v>0.216</v>
      </c>
      <c r="H131" s="3">
        <f>'Raw Data'!V131</f>
        <v>0.18099999999999999</v>
      </c>
      <c r="I131" s="3">
        <f>'Raw Data'!AB131</f>
        <v>0.33700000000000002</v>
      </c>
      <c r="J131" s="3">
        <f>'Raw Data'!AH131</f>
        <v>0.372</v>
      </c>
      <c r="K131" s="3">
        <f>'Raw Data'!AN131</f>
        <v>0.35099999999999998</v>
      </c>
      <c r="L131" s="3">
        <f>'Raw Data'!AT131</f>
        <v>1.274</v>
      </c>
      <c r="M131" s="3">
        <f>'Raw Data'!AZ131</f>
        <v>1.2509999999999999</v>
      </c>
      <c r="N131" s="3"/>
      <c r="O131" s="3">
        <f>'Raw Data'!BL131</f>
        <v>1.9</v>
      </c>
      <c r="P131" s="3">
        <f>'Raw Data'!BR131</f>
        <v>1.8560000000000001</v>
      </c>
      <c r="Q131" s="3">
        <f>'Raw Data'!BX131</f>
        <v>1.9490000000000001</v>
      </c>
      <c r="R131" s="7">
        <f>'Raw Data'!CD131</f>
        <v>2.649</v>
      </c>
      <c r="S131" s="8">
        <f>'Raw Data'!CJ131</f>
        <v>2.6930000000000001</v>
      </c>
      <c r="T131" s="8">
        <f>'Raw Data'!CP131</f>
        <v>2.6040000000000001</v>
      </c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</row>
    <row r="132" spans="1:42" ht="15.75" customHeight="1" x14ac:dyDescent="0.25">
      <c r="A132" s="2" t="str">
        <f>'Raw Data'!A132</f>
        <v>PC</v>
      </c>
      <c r="B132" s="2">
        <f>'Raw Data'!B132</f>
        <v>28</v>
      </c>
      <c r="C132" s="2">
        <f>'Raw Data'!C132</f>
        <v>38</v>
      </c>
      <c r="D132" s="2" t="str">
        <f>'Raw Data'!D132</f>
        <v>LSRFTRNEFNL</v>
      </c>
      <c r="F132" s="3">
        <f>'Raw Data'!J132</f>
        <v>1.079</v>
      </c>
      <c r="G132" s="3">
        <f>'Raw Data'!P132</f>
        <v>1.038</v>
      </c>
      <c r="H132" s="3">
        <f>'Raw Data'!V132</f>
        <v>0.999</v>
      </c>
      <c r="I132" s="3">
        <f>'Raw Data'!AB132</f>
        <v>1.1359999999999999</v>
      </c>
      <c r="J132" s="3">
        <f>'Raw Data'!AH132</f>
        <v>1.165</v>
      </c>
      <c r="K132" s="3">
        <f>'Raw Data'!AN132</f>
        <v>1.222</v>
      </c>
      <c r="L132" s="3">
        <f>'Raw Data'!AT132</f>
        <v>2.3639999999999999</v>
      </c>
      <c r="M132" s="3">
        <f>'Raw Data'!AZ132</f>
        <v>2.3079999999999998</v>
      </c>
      <c r="N132" s="3"/>
      <c r="O132" s="3">
        <f>'Raw Data'!BL132</f>
        <v>3.2040000000000002</v>
      </c>
      <c r="P132" s="3">
        <f>'Raw Data'!BR132</f>
        <v>3.145</v>
      </c>
      <c r="Q132" s="3">
        <f>'Raw Data'!BX132</f>
        <v>3.28</v>
      </c>
      <c r="R132" s="7">
        <f>'Raw Data'!CD132</f>
        <v>4.0019999999999998</v>
      </c>
      <c r="S132" s="8">
        <f>'Raw Data'!CJ132</f>
        <v>4.0049999999999999</v>
      </c>
      <c r="T132" s="8">
        <f>'Raw Data'!CP132</f>
        <v>3.89</v>
      </c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</row>
    <row r="133" spans="1:42" ht="15.75" customHeight="1" x14ac:dyDescent="0.25">
      <c r="A133" s="2" t="str">
        <f>'Raw Data'!A133</f>
        <v>PC</v>
      </c>
      <c r="B133" s="2">
        <f>'Raw Data'!B133</f>
        <v>28</v>
      </c>
      <c r="C133" s="2">
        <f>'Raw Data'!C133</f>
        <v>48</v>
      </c>
      <c r="D133" s="2" t="str">
        <f>'Raw Data'!D133</f>
        <v>LSRFTRNEFNLESKSTIGVEF</v>
      </c>
      <c r="F133" s="3">
        <f>'Raw Data'!J133</f>
        <v>4.8460000000000001</v>
      </c>
      <c r="G133" s="3">
        <f>'Raw Data'!P133</f>
        <v>4.8129999999999997</v>
      </c>
      <c r="H133" s="3">
        <f>'Raw Data'!V133</f>
        <v>4.5860000000000003</v>
      </c>
      <c r="I133" s="3">
        <f>'Raw Data'!AB133</f>
        <v>5.0609999999999999</v>
      </c>
      <c r="J133" s="3">
        <f>'Raw Data'!AH133</f>
        <v>5.0629999999999997</v>
      </c>
      <c r="K133" s="3">
        <f>'Raw Data'!AN133</f>
        <v>5.28</v>
      </c>
      <c r="L133" s="3">
        <f>'Raw Data'!AT133</f>
        <v>7.8710000000000004</v>
      </c>
      <c r="M133" s="3">
        <f>'Raw Data'!AZ133</f>
        <v>7.7949999999999999</v>
      </c>
      <c r="N133" s="3"/>
      <c r="O133" s="3">
        <f>'Raw Data'!BL133</f>
        <v>9.4629999999999992</v>
      </c>
      <c r="P133" s="3">
        <f>'Raw Data'!BR133</f>
        <v>9.1940000000000008</v>
      </c>
      <c r="Q133" s="3">
        <f>'Raw Data'!BX133</f>
        <v>9.4700000000000006</v>
      </c>
      <c r="R133" s="7">
        <f>'Raw Data'!CD133</f>
        <v>10.855</v>
      </c>
      <c r="S133" s="8">
        <f>'Raw Data'!CJ133</f>
        <v>10.839</v>
      </c>
      <c r="T133" s="8">
        <f>'Raw Data'!CP133</f>
        <v>10.579000000000001</v>
      </c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</row>
    <row r="134" spans="1:42" ht="15.75" customHeight="1" x14ac:dyDescent="0.25">
      <c r="A134" s="2" t="str">
        <f>'Raw Data'!A134</f>
        <v>PC</v>
      </c>
      <c r="B134" s="2">
        <f>'Raw Data'!B134</f>
        <v>32</v>
      </c>
      <c r="C134" s="2">
        <f>'Raw Data'!C134</f>
        <v>38</v>
      </c>
      <c r="D134" s="2" t="str">
        <f>'Raw Data'!D134</f>
        <v>TRNEFNL</v>
      </c>
      <c r="F134" s="3">
        <f>'Raw Data'!J134</f>
        <v>1.123</v>
      </c>
      <c r="G134" s="3">
        <f>'Raw Data'!P134</f>
        <v>1.03</v>
      </c>
      <c r="H134" s="3">
        <f>'Raw Data'!V134</f>
        <v>1.016</v>
      </c>
      <c r="I134" s="3">
        <f>'Raw Data'!AB134</f>
        <v>1.1379999999999999</v>
      </c>
      <c r="J134" s="3">
        <f>'Raw Data'!AH134</f>
        <v>1.151</v>
      </c>
      <c r="K134" s="3">
        <f>'Raw Data'!AN134</f>
        <v>1.2130000000000001</v>
      </c>
      <c r="L134" s="3">
        <f>'Raw Data'!AT134</f>
        <v>2.2839999999999998</v>
      </c>
      <c r="M134" s="3">
        <f>'Raw Data'!AZ134</f>
        <v>2.254</v>
      </c>
      <c r="N134" s="3"/>
      <c r="O134" s="3">
        <f>'Raw Data'!BL134</f>
        <v>2.911</v>
      </c>
      <c r="P134" s="3">
        <f>'Raw Data'!BR134</f>
        <v>2.8780000000000001</v>
      </c>
      <c r="Q134" s="3">
        <f>'Raw Data'!BX134</f>
        <v>2.9380000000000002</v>
      </c>
      <c r="R134" s="7">
        <f>'Raw Data'!CD134</f>
        <v>3.26</v>
      </c>
      <c r="S134" s="8">
        <f>'Raw Data'!CJ134</f>
        <v>3.254</v>
      </c>
      <c r="T134" s="8">
        <f>'Raw Data'!CP134</f>
        <v>3.2080000000000002</v>
      </c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</row>
    <row r="135" spans="1:42" ht="15.75" customHeight="1" x14ac:dyDescent="0.25">
      <c r="A135" s="2" t="str">
        <f>'Raw Data'!A135</f>
        <v>PC</v>
      </c>
      <c r="B135" s="2">
        <f>'Raw Data'!B135</f>
        <v>37</v>
      </c>
      <c r="C135" s="2">
        <f>'Raw Data'!C135</f>
        <v>47</v>
      </c>
      <c r="D135" s="2" t="str">
        <f>'Raw Data'!D135</f>
        <v>NLESKSTIGVE</v>
      </c>
      <c r="F135" s="3">
        <f>'Raw Data'!J135</f>
        <v>3.2559999999999998</v>
      </c>
      <c r="G135" s="3">
        <f>'Raw Data'!P135</f>
        <v>3.0990000000000002</v>
      </c>
      <c r="H135" s="3">
        <f>'Raw Data'!V135</f>
        <v>2.9159999999999999</v>
      </c>
      <c r="I135" s="3">
        <f>'Raw Data'!AB135</f>
        <v>3.3279999999999998</v>
      </c>
      <c r="J135" s="3">
        <f>'Raw Data'!AH135</f>
        <v>3.4350000000000001</v>
      </c>
      <c r="K135" s="3">
        <f>'Raw Data'!AN135</f>
        <v>3.4750000000000001</v>
      </c>
      <c r="L135" s="3">
        <f>'Raw Data'!AT135</f>
        <v>4.819</v>
      </c>
      <c r="M135" s="3">
        <f>'Raw Data'!AZ135</f>
        <v>4.79</v>
      </c>
      <c r="N135" s="3"/>
      <c r="O135" s="3">
        <f>'Raw Data'!BL135</f>
        <v>5.6760000000000002</v>
      </c>
      <c r="P135" s="3">
        <f>'Raw Data'!BR135</f>
        <v>5.66</v>
      </c>
      <c r="Q135" s="3">
        <f>'Raw Data'!BX135</f>
        <v>5.7480000000000002</v>
      </c>
      <c r="R135" s="7">
        <f>'Raw Data'!CD135</f>
        <v>6.3520000000000003</v>
      </c>
      <c r="S135" s="8">
        <f>'Raw Data'!CJ135</f>
        <v>6.26</v>
      </c>
      <c r="T135" s="8">
        <f>'Raw Data'!CP135</f>
        <v>6.0750000000000002</v>
      </c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</row>
    <row r="136" spans="1:42" ht="15.75" customHeight="1" x14ac:dyDescent="0.25">
      <c r="A136" s="2" t="str">
        <f>'Raw Data'!A136</f>
        <v>PC</v>
      </c>
      <c r="B136" s="2">
        <f>'Raw Data'!B136</f>
        <v>37</v>
      </c>
      <c r="C136" s="2">
        <f>'Raw Data'!C136</f>
        <v>48</v>
      </c>
      <c r="D136" s="2" t="str">
        <f>'Raw Data'!D136</f>
        <v>NLESKSTIGVEF</v>
      </c>
      <c r="F136" s="3">
        <f>'Raw Data'!J136</f>
        <v>3.1960000000000002</v>
      </c>
      <c r="G136" s="3">
        <f>'Raw Data'!P136</f>
        <v>3.33</v>
      </c>
      <c r="H136" s="3">
        <f>'Raw Data'!V136</f>
        <v>3.1669999999999998</v>
      </c>
      <c r="I136" s="3">
        <f>'Raw Data'!AB136</f>
        <v>3.5910000000000002</v>
      </c>
      <c r="J136" s="3">
        <f>'Raw Data'!AH136</f>
        <v>3.4140000000000001</v>
      </c>
      <c r="K136" s="3">
        <f>'Raw Data'!AN136</f>
        <v>3.6890000000000001</v>
      </c>
      <c r="L136" s="3">
        <f>'Raw Data'!AT136</f>
        <v>5.2119999999999997</v>
      </c>
      <c r="M136" s="3">
        <f>'Raw Data'!AZ136</f>
        <v>5.141</v>
      </c>
      <c r="N136" s="3"/>
      <c r="O136" s="3">
        <f>'Raw Data'!BL136</f>
        <v>6.2779999999999996</v>
      </c>
      <c r="P136" s="3">
        <f>'Raw Data'!BR136</f>
        <v>6.19</v>
      </c>
      <c r="Q136" s="3">
        <f>'Raw Data'!BX136</f>
        <v>6.2610000000000001</v>
      </c>
      <c r="R136" s="7">
        <f>'Raw Data'!CD136</f>
        <v>7.226</v>
      </c>
      <c r="S136" s="8">
        <f>'Raw Data'!CJ136</f>
        <v>7.1760000000000002</v>
      </c>
      <c r="T136" s="8">
        <f>'Raw Data'!CP136</f>
        <v>7.08</v>
      </c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</row>
    <row r="137" spans="1:42" ht="15.75" customHeight="1" x14ac:dyDescent="0.25">
      <c r="A137" s="2" t="str">
        <f>'Raw Data'!A137</f>
        <v>PC</v>
      </c>
      <c r="B137" s="2">
        <f>'Raw Data'!B137</f>
        <v>39</v>
      </c>
      <c r="C137" s="2">
        <f>'Raw Data'!C137</f>
        <v>47</v>
      </c>
      <c r="D137" s="2" t="str">
        <f>'Raw Data'!D137</f>
        <v>ESKSTIGVE</v>
      </c>
      <c r="F137" s="3">
        <f>'Raw Data'!J137</f>
        <v>1.994</v>
      </c>
      <c r="G137" s="3">
        <f>'Raw Data'!P137</f>
        <v>1.98</v>
      </c>
      <c r="H137" s="3">
        <f>'Raw Data'!V137</f>
        <v>1.9039999999999999</v>
      </c>
      <c r="I137" s="3">
        <f>'Raw Data'!AB137</f>
        <v>2.0350000000000001</v>
      </c>
      <c r="J137" s="3">
        <f>'Raw Data'!AH137</f>
        <v>2.141</v>
      </c>
      <c r="K137" s="3">
        <f>'Raw Data'!AN137</f>
        <v>2.0870000000000002</v>
      </c>
      <c r="L137" s="3">
        <f>'Raw Data'!AT137</f>
        <v>3.1539999999999999</v>
      </c>
      <c r="M137" s="3">
        <f>'Raw Data'!AZ137</f>
        <v>3.177</v>
      </c>
      <c r="N137" s="3"/>
      <c r="O137" s="3">
        <f>'Raw Data'!BL137</f>
        <v>3.9510000000000001</v>
      </c>
      <c r="P137" s="3">
        <f>'Raw Data'!BR137</f>
        <v>3.9169999999999998</v>
      </c>
      <c r="Q137" s="3">
        <f>'Raw Data'!BX137</f>
        <v>4.0810000000000004</v>
      </c>
      <c r="R137" s="7">
        <f>'Raw Data'!CD137</f>
        <v>4.524</v>
      </c>
      <c r="S137" s="8">
        <f>'Raw Data'!CJ137</f>
        <v>4.5129999999999999</v>
      </c>
      <c r="T137" s="8">
        <f>'Raw Data'!CP137</f>
        <v>4.3380000000000001</v>
      </c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</row>
    <row r="138" spans="1:42" ht="15.75" customHeight="1" x14ac:dyDescent="0.25">
      <c r="A138" s="2" t="str">
        <f>'Raw Data'!A138</f>
        <v>PC</v>
      </c>
      <c r="B138" s="2">
        <f>'Raw Data'!B138</f>
        <v>39</v>
      </c>
      <c r="C138" s="2">
        <f>'Raw Data'!C138</f>
        <v>48</v>
      </c>
      <c r="D138" s="2" t="str">
        <f>'Raw Data'!D138</f>
        <v>ESKSTIGVEF</v>
      </c>
      <c r="F138" s="3">
        <f>'Raw Data'!J138</f>
        <v>1.897</v>
      </c>
      <c r="G138" s="3">
        <f>'Raw Data'!P138</f>
        <v>1.863</v>
      </c>
      <c r="H138" s="3">
        <f>'Raw Data'!V138</f>
        <v>1.7589999999999999</v>
      </c>
      <c r="I138" s="3">
        <f>'Raw Data'!AB138</f>
        <v>1.931</v>
      </c>
      <c r="J138" s="3">
        <f>'Raw Data'!AH138</f>
        <v>2.3849999999999998</v>
      </c>
      <c r="K138" s="3">
        <f>'Raw Data'!AN138</f>
        <v>1.9510000000000001</v>
      </c>
      <c r="L138" s="3">
        <f>'Raw Data'!AT138</f>
        <v>3.1640000000000001</v>
      </c>
      <c r="M138" s="3">
        <f>'Raw Data'!AZ138</f>
        <v>3.1309999999999998</v>
      </c>
      <c r="N138" s="3"/>
      <c r="O138" s="3">
        <f>'Raw Data'!BL138</f>
        <v>4.0720000000000001</v>
      </c>
      <c r="P138" s="3">
        <f>'Raw Data'!BR138</f>
        <v>4.0490000000000004</v>
      </c>
      <c r="Q138" s="3">
        <f>'Raw Data'!BX138</f>
        <v>4.1280000000000001</v>
      </c>
      <c r="R138" s="7">
        <f>'Raw Data'!CD138</f>
        <v>5.0380000000000003</v>
      </c>
      <c r="S138" s="8">
        <f>'Raw Data'!CJ138</f>
        <v>5.0110000000000001</v>
      </c>
      <c r="T138" s="8">
        <f>'Raw Data'!CP138</f>
        <v>4.97</v>
      </c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</row>
    <row r="139" spans="1:42" ht="15.75" customHeight="1" x14ac:dyDescent="0.25">
      <c r="A139" s="2" t="str">
        <f>'Raw Data'!A139</f>
        <v>PC</v>
      </c>
      <c r="B139" s="2">
        <f>'Raw Data'!B139</f>
        <v>41</v>
      </c>
      <c r="C139" s="2">
        <f>'Raw Data'!C139</f>
        <v>48</v>
      </c>
      <c r="D139" s="2" t="str">
        <f>'Raw Data'!D139</f>
        <v>KSTIGVEF</v>
      </c>
      <c r="F139" s="3">
        <f>'Raw Data'!J139</f>
        <v>0.92100000000000004</v>
      </c>
      <c r="G139" s="3">
        <f>'Raw Data'!P139</f>
        <v>0.69899999999999995</v>
      </c>
      <c r="H139" s="3">
        <f>'Raw Data'!V139</f>
        <v>0.85099999999999998</v>
      </c>
      <c r="I139" s="3">
        <f>'Raw Data'!AB139</f>
        <v>1.127</v>
      </c>
      <c r="J139" s="3">
        <f>'Raw Data'!AH139</f>
        <v>1.2749999999999999</v>
      </c>
      <c r="K139" s="3">
        <f>'Raw Data'!AN139</f>
        <v>1.196</v>
      </c>
      <c r="L139" s="3">
        <f>'Raw Data'!AT139</f>
        <v>2.6749999999999998</v>
      </c>
      <c r="M139" s="3">
        <f>'Raw Data'!AZ139</f>
        <v>2.5910000000000002</v>
      </c>
      <c r="N139" s="3"/>
      <c r="O139" s="3">
        <f>'Raw Data'!BL139</f>
        <v>3.2429999999999999</v>
      </c>
      <c r="P139" s="3">
        <f>'Raw Data'!BR139</f>
        <v>3.133</v>
      </c>
      <c r="Q139" s="3">
        <f>'Raw Data'!BX139</f>
        <v>3.2629999999999999</v>
      </c>
      <c r="R139" s="7">
        <f>'Raw Data'!CD139</f>
        <v>4.17</v>
      </c>
      <c r="S139" s="8">
        <f>'Raw Data'!CJ139</f>
        <v>4.1870000000000003</v>
      </c>
      <c r="T139" s="8">
        <f>'Raw Data'!CP139</f>
        <v>3.9569999999999999</v>
      </c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</row>
    <row r="140" spans="1:42" ht="15.75" customHeight="1" x14ac:dyDescent="0.25">
      <c r="A140" s="2" t="str">
        <f>'Raw Data'!A140</f>
        <v>PC</v>
      </c>
      <c r="B140" s="2">
        <f>'Raw Data'!B140</f>
        <v>48</v>
      </c>
      <c r="C140" s="2">
        <f>'Raw Data'!C140</f>
        <v>64</v>
      </c>
      <c r="D140" s="2" t="str">
        <f>'Raw Data'!D140</f>
        <v>FATRSIQVDGKTIKAQI</v>
      </c>
      <c r="F140" s="3">
        <f>'Raw Data'!J140</f>
        <v>1.133</v>
      </c>
      <c r="G140" s="3">
        <f>'Raw Data'!P140</f>
        <v>1.0629999999999999</v>
      </c>
      <c r="H140" s="3">
        <f>'Raw Data'!V140</f>
        <v>1.0189999999999999</v>
      </c>
      <c r="I140" s="3">
        <f>'Raw Data'!AB140</f>
        <v>1.3919999999999999</v>
      </c>
      <c r="J140" s="3">
        <f>'Raw Data'!AH140</f>
        <v>1.5629999999999999</v>
      </c>
      <c r="K140" s="3">
        <f>'Raw Data'!AN140</f>
        <v>1.4750000000000001</v>
      </c>
      <c r="L140" s="3">
        <f>'Raw Data'!AT140</f>
        <v>3.1259999999999999</v>
      </c>
      <c r="M140" s="3">
        <f>'Raw Data'!AZ140</f>
        <v>3.0779999999999998</v>
      </c>
      <c r="N140" s="3"/>
      <c r="O140" s="3">
        <f>'Raw Data'!BL140</f>
        <v>3.976</v>
      </c>
      <c r="P140" s="3">
        <f>'Raw Data'!BR140</f>
        <v>3.9390000000000001</v>
      </c>
      <c r="Q140" s="3">
        <f>'Raw Data'!BX140</f>
        <v>3.9820000000000002</v>
      </c>
      <c r="R140" s="7">
        <f>'Raw Data'!CD140</f>
        <v>5.0170000000000003</v>
      </c>
      <c r="S140" s="8">
        <f>'Raw Data'!CJ140</f>
        <v>4.8639999999999999</v>
      </c>
      <c r="T140" s="8">
        <f>'Raw Data'!CP140</f>
        <v>4.867</v>
      </c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</row>
    <row r="141" spans="1:42" ht="15.75" customHeight="1" x14ac:dyDescent="0.25">
      <c r="A141" s="2" t="str">
        <f>'Raw Data'!A141</f>
        <v>PC</v>
      </c>
      <c r="B141" s="2">
        <f>'Raw Data'!B141</f>
        <v>48</v>
      </c>
      <c r="C141" s="2">
        <f>'Raw Data'!C141</f>
        <v>69</v>
      </c>
      <c r="D141" s="2" t="str">
        <f>'Raw Data'!D141</f>
        <v>FATRSIQVDGKTIKAQIWDTAG</v>
      </c>
      <c r="F141" s="3">
        <f>'Raw Data'!J141</f>
        <v>1.4139999999999999</v>
      </c>
      <c r="G141" s="3">
        <f>'Raw Data'!P141</f>
        <v>1.4</v>
      </c>
      <c r="H141" s="3">
        <f>'Raw Data'!V141</f>
        <v>1.3049999999999999</v>
      </c>
      <c r="I141" s="3">
        <f>'Raw Data'!AB141</f>
        <v>1.69</v>
      </c>
      <c r="J141" s="3">
        <f>'Raw Data'!AH141</f>
        <v>1.8109999999999999</v>
      </c>
      <c r="K141" s="3">
        <f>'Raw Data'!AN141</f>
        <v>1.7709999999999999</v>
      </c>
      <c r="L141" s="3">
        <f>'Raw Data'!AT141</f>
        <v>3.3370000000000002</v>
      </c>
      <c r="M141" s="3">
        <f>'Raw Data'!AZ141</f>
        <v>3.2679999999999998</v>
      </c>
      <c r="N141" s="3"/>
      <c r="O141" s="3">
        <f>'Raw Data'!BL141</f>
        <v>4.7009999999999996</v>
      </c>
      <c r="P141" s="3">
        <f>'Raw Data'!BR141</f>
        <v>4.67</v>
      </c>
      <c r="Q141" s="3">
        <f>'Raw Data'!BX141</f>
        <v>4.82</v>
      </c>
      <c r="R141" s="7">
        <f>'Raw Data'!CD141</f>
        <v>6.5830000000000002</v>
      </c>
      <c r="S141" s="8">
        <f>'Raw Data'!CJ141</f>
        <v>6.0590000000000002</v>
      </c>
      <c r="T141" s="8">
        <f>'Raw Data'!CP141</f>
        <v>6.1429999999999998</v>
      </c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</row>
    <row r="142" spans="1:42" ht="15.75" customHeight="1" x14ac:dyDescent="0.25">
      <c r="A142" s="2" t="str">
        <f>'Raw Data'!A142</f>
        <v>PC</v>
      </c>
      <c r="B142" s="2">
        <f>'Raw Data'!B142</f>
        <v>48</v>
      </c>
      <c r="C142" s="2">
        <f>'Raw Data'!C142</f>
        <v>70</v>
      </c>
      <c r="D142" s="2" t="str">
        <f>'Raw Data'!D142</f>
        <v>FATRSIQVDGKTIKAQIWDTAGL</v>
      </c>
      <c r="F142" s="3">
        <f>'Raw Data'!J142</f>
        <v>1.78</v>
      </c>
      <c r="G142" s="3">
        <f>'Raw Data'!P142</f>
        <v>1.6990000000000001</v>
      </c>
      <c r="H142" s="3">
        <f>'Raw Data'!V142</f>
        <v>1.6</v>
      </c>
      <c r="I142" s="3">
        <f>'Raw Data'!AB142</f>
        <v>1.94</v>
      </c>
      <c r="J142" s="3">
        <f>'Raw Data'!AH142</f>
        <v>2.0379999999999998</v>
      </c>
      <c r="K142" s="3">
        <f>'Raw Data'!AN142</f>
        <v>2.0030000000000001</v>
      </c>
      <c r="L142" s="3">
        <f>'Raw Data'!AT142</f>
        <v>3.585</v>
      </c>
      <c r="M142" s="3">
        <f>'Raw Data'!AZ142</f>
        <v>3.5459999999999998</v>
      </c>
      <c r="N142" s="3"/>
      <c r="O142" s="3">
        <f>'Raw Data'!BL142</f>
        <v>5.3330000000000002</v>
      </c>
      <c r="P142" s="3">
        <f>'Raw Data'!BR142</f>
        <v>5.2160000000000002</v>
      </c>
      <c r="Q142" s="3">
        <f>'Raw Data'!BX142</f>
        <v>5.4619999999999997</v>
      </c>
      <c r="R142" s="7">
        <f>'Raw Data'!CD142</f>
        <v>6.8849999999999998</v>
      </c>
      <c r="S142" s="8">
        <f>'Raw Data'!CJ142</f>
        <v>6.9640000000000004</v>
      </c>
      <c r="T142" s="8">
        <f>'Raw Data'!CP142</f>
        <v>6.6609999999999996</v>
      </c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</row>
    <row r="143" spans="1:42" ht="15.75" customHeight="1" x14ac:dyDescent="0.25">
      <c r="A143" s="2" t="str">
        <f>'Raw Data'!A143</f>
        <v>PC</v>
      </c>
      <c r="B143" s="2">
        <f>'Raw Data'!B143</f>
        <v>48</v>
      </c>
      <c r="C143" s="2">
        <f>'Raw Data'!C143</f>
        <v>70</v>
      </c>
      <c r="D143" s="2" t="str">
        <f>'Raw Data'!D143</f>
        <v>FATRSIQVDGKTIKAQIWDTAGL</v>
      </c>
      <c r="F143" s="3">
        <f>'Raw Data'!J143</f>
        <v>1.7</v>
      </c>
      <c r="G143" s="3">
        <f>'Raw Data'!P143</f>
        <v>1.655</v>
      </c>
      <c r="H143" s="3">
        <f>'Raw Data'!V143</f>
        <v>1.5469999999999999</v>
      </c>
      <c r="I143" s="3">
        <f>'Raw Data'!AB143</f>
        <v>1.8640000000000001</v>
      </c>
      <c r="J143" s="3">
        <f>'Raw Data'!AH143</f>
        <v>1.96</v>
      </c>
      <c r="K143" s="3">
        <f>'Raw Data'!AN143</f>
        <v>1.98</v>
      </c>
      <c r="L143" s="3">
        <f>'Raw Data'!AT143</f>
        <v>3.5190000000000001</v>
      </c>
      <c r="M143" s="3">
        <f>'Raw Data'!AZ143</f>
        <v>3.4630000000000001</v>
      </c>
      <c r="N143" s="3"/>
      <c r="O143" s="3">
        <f>'Raw Data'!BL143</f>
        <v>5.2249999999999996</v>
      </c>
      <c r="P143" s="3">
        <f>'Raw Data'!BR143</f>
        <v>5.0979999999999999</v>
      </c>
      <c r="Q143" s="3">
        <f>'Raw Data'!BX143</f>
        <v>5.4039999999999999</v>
      </c>
      <c r="R143" s="7">
        <f>'Raw Data'!CD143</f>
        <v>6.6840000000000002</v>
      </c>
      <c r="S143" s="8">
        <f>'Raw Data'!CJ143</f>
        <v>6.7329999999999997</v>
      </c>
      <c r="T143" s="8">
        <f>'Raw Data'!CP143</f>
        <v>6.5460000000000003</v>
      </c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</row>
    <row r="144" spans="1:42" ht="15.75" customHeight="1" x14ac:dyDescent="0.25">
      <c r="A144" s="2" t="str">
        <f>'Raw Data'!A144</f>
        <v>PC</v>
      </c>
      <c r="B144" s="2">
        <f>'Raw Data'!B144</f>
        <v>48</v>
      </c>
      <c r="C144" s="2">
        <f>'Raw Data'!C144</f>
        <v>79</v>
      </c>
      <c r="D144" s="2" t="str">
        <f>'Raw Data'!D144</f>
        <v>FATRSIQVDGKTIKAQIWDTAGLERYRAITSA</v>
      </c>
      <c r="F144" s="3">
        <f>'Raw Data'!J144</f>
        <v>3.9359999999999999</v>
      </c>
      <c r="G144" s="3">
        <f>'Raw Data'!P144</f>
        <v>3.7410000000000001</v>
      </c>
      <c r="H144" s="3">
        <f>'Raw Data'!V144</f>
        <v>3.6240000000000001</v>
      </c>
      <c r="I144" s="3">
        <f>'Raw Data'!AB144</f>
        <v>4.7350000000000003</v>
      </c>
      <c r="J144" s="3">
        <f>'Raw Data'!AH144</f>
        <v>4.7489999999999997</v>
      </c>
      <c r="K144" s="3">
        <f>'Raw Data'!AN144</f>
        <v>4.7370000000000001</v>
      </c>
      <c r="L144" s="3">
        <f>'Raw Data'!AT144</f>
        <v>7.9109999999999996</v>
      </c>
      <c r="M144" s="3">
        <f>'Raw Data'!AZ144</f>
        <v>7.8250000000000002</v>
      </c>
      <c r="N144" s="3"/>
      <c r="O144" s="3">
        <f>'Raw Data'!BL144</f>
        <v>11.162000000000001</v>
      </c>
      <c r="P144" s="3">
        <f>'Raw Data'!BR144</f>
        <v>11.162000000000001</v>
      </c>
      <c r="Q144" s="3">
        <f>'Raw Data'!BX144</f>
        <v>11.39</v>
      </c>
      <c r="R144" s="7">
        <f>'Raw Data'!CD144</f>
        <v>13.311999999999999</v>
      </c>
      <c r="S144" s="8">
        <f>'Raw Data'!CJ144</f>
        <v>13.209</v>
      </c>
      <c r="T144" s="8">
        <f>'Raw Data'!CP144</f>
        <v>12.643000000000001</v>
      </c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</row>
    <row r="145" spans="1:42" ht="15.75" customHeight="1" x14ac:dyDescent="0.25">
      <c r="A145" s="2" t="str">
        <f>'Raw Data'!A145</f>
        <v>PC</v>
      </c>
      <c r="B145" s="2">
        <f>'Raw Data'!B145</f>
        <v>49</v>
      </c>
      <c r="C145" s="2">
        <f>'Raw Data'!C145</f>
        <v>62</v>
      </c>
      <c r="D145" s="2" t="str">
        <f>'Raw Data'!D145</f>
        <v>ATRSIQVDGKTIKA</v>
      </c>
      <c r="F145" s="3">
        <f>'Raw Data'!J145</f>
        <v>1.395</v>
      </c>
      <c r="G145" s="3">
        <f>'Raw Data'!P145</f>
        <v>1.306</v>
      </c>
      <c r="H145" s="3">
        <f>'Raw Data'!V145</f>
        <v>1.1850000000000001</v>
      </c>
      <c r="I145" s="3">
        <f>'Raw Data'!AB145</f>
        <v>1.65</v>
      </c>
      <c r="J145" s="3">
        <f>'Raw Data'!AH145</f>
        <v>1.877</v>
      </c>
      <c r="K145" s="3">
        <f>'Raw Data'!AN145</f>
        <v>1.77</v>
      </c>
      <c r="L145" s="3">
        <f>'Raw Data'!AT145</f>
        <v>3.177</v>
      </c>
      <c r="M145" s="3">
        <f>'Raw Data'!AZ145</f>
        <v>3.1549999999999998</v>
      </c>
      <c r="N145" s="3"/>
      <c r="O145" s="3">
        <f>'Raw Data'!BL145</f>
        <v>4.0270000000000001</v>
      </c>
      <c r="P145" s="3">
        <f>'Raw Data'!BR145</f>
        <v>3.79</v>
      </c>
      <c r="Q145" s="3">
        <f>'Raw Data'!BX145</f>
        <v>3.9430000000000001</v>
      </c>
      <c r="R145" s="7">
        <f>'Raw Data'!CD145</f>
        <v>4.8929999999999998</v>
      </c>
      <c r="S145" s="8">
        <f>'Raw Data'!CJ145</f>
        <v>4.8890000000000002</v>
      </c>
      <c r="T145" s="8">
        <f>'Raw Data'!CP145</f>
        <v>4.8899999999999997</v>
      </c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</row>
    <row r="146" spans="1:42" ht="15.75" customHeight="1" x14ac:dyDescent="0.25">
      <c r="A146" s="2" t="str">
        <f>'Raw Data'!A146</f>
        <v>PC</v>
      </c>
      <c r="B146" s="2">
        <f>'Raw Data'!B146</f>
        <v>49</v>
      </c>
      <c r="C146" s="2">
        <f>'Raw Data'!C146</f>
        <v>64</v>
      </c>
      <c r="D146" s="2" t="str">
        <f>'Raw Data'!D146</f>
        <v>ATRSIQVDGKTIKAQI</v>
      </c>
      <c r="F146" s="3">
        <f>'Raw Data'!J146</f>
        <v>1.2509999999999999</v>
      </c>
      <c r="G146" s="3">
        <f>'Raw Data'!P146</f>
        <v>1.2270000000000001</v>
      </c>
      <c r="H146" s="3">
        <f>'Raw Data'!V146</f>
        <v>1.1160000000000001</v>
      </c>
      <c r="I146" s="3">
        <f>'Raw Data'!AB146</f>
        <v>1.5369999999999999</v>
      </c>
      <c r="J146" s="3">
        <f>'Raw Data'!AH146</f>
        <v>1.635</v>
      </c>
      <c r="K146" s="3">
        <f>'Raw Data'!AN146</f>
        <v>1.645</v>
      </c>
      <c r="L146" s="3">
        <f>'Raw Data'!AT146</f>
        <v>3.0529999999999999</v>
      </c>
      <c r="M146" s="3">
        <f>'Raw Data'!AZ146</f>
        <v>2.9940000000000002</v>
      </c>
      <c r="N146" s="3"/>
      <c r="O146" s="3">
        <f>'Raw Data'!BL146</f>
        <v>3.7080000000000002</v>
      </c>
      <c r="P146" s="3">
        <f>'Raw Data'!BR146</f>
        <v>3.677</v>
      </c>
      <c r="Q146" s="3">
        <f>'Raw Data'!BX146</f>
        <v>3.8149999999999999</v>
      </c>
      <c r="R146" s="7">
        <f>'Raw Data'!CD146</f>
        <v>4.6909999999999998</v>
      </c>
      <c r="S146" s="8">
        <f>'Raw Data'!CJ146</f>
        <v>4.6929999999999996</v>
      </c>
      <c r="T146" s="8">
        <f>'Raw Data'!CP146</f>
        <v>4.5490000000000004</v>
      </c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</row>
    <row r="147" spans="1:42" ht="15.75" customHeight="1" x14ac:dyDescent="0.25">
      <c r="A147" s="2" t="str">
        <f>'Raw Data'!A147</f>
        <v>PC</v>
      </c>
      <c r="B147" s="2">
        <f>'Raw Data'!B147</f>
        <v>49</v>
      </c>
      <c r="C147" s="2">
        <f>'Raw Data'!C147</f>
        <v>69</v>
      </c>
      <c r="D147" s="2" t="str">
        <f>'Raw Data'!D147</f>
        <v>ATRSIQVDGKTIKAQIWDTAG</v>
      </c>
      <c r="F147" s="3">
        <f>'Raw Data'!J147</f>
        <v>1.4530000000000001</v>
      </c>
      <c r="G147" s="3">
        <f>'Raw Data'!P147</f>
        <v>1.4490000000000001</v>
      </c>
      <c r="H147" s="3">
        <f>'Raw Data'!V147</f>
        <v>1.3169999999999999</v>
      </c>
      <c r="I147" s="3">
        <f>'Raw Data'!AB147</f>
        <v>1.6559999999999999</v>
      </c>
      <c r="J147" s="3">
        <f>'Raw Data'!AH147</f>
        <v>1.76</v>
      </c>
      <c r="K147" s="3">
        <f>'Raw Data'!AN147</f>
        <v>1.786</v>
      </c>
      <c r="L147" s="3">
        <f>'Raw Data'!AT147</f>
        <v>3.2309999999999999</v>
      </c>
      <c r="M147" s="3">
        <f>'Raw Data'!AZ147</f>
        <v>3.1539999999999999</v>
      </c>
      <c r="N147" s="3"/>
      <c r="O147" s="3">
        <f>'Raw Data'!BL147</f>
        <v>4.4880000000000004</v>
      </c>
      <c r="P147" s="3">
        <f>'Raw Data'!BR147</f>
        <v>4.4109999999999996</v>
      </c>
      <c r="Q147" s="3">
        <f>'Raw Data'!BX147</f>
        <v>4.601</v>
      </c>
      <c r="R147" s="7">
        <f>'Raw Data'!CD147</f>
        <v>5.7089999999999996</v>
      </c>
      <c r="S147" s="8">
        <f>'Raw Data'!CJ147</f>
        <v>5.7320000000000002</v>
      </c>
      <c r="T147" s="8">
        <f>'Raw Data'!CP147</f>
        <v>5.6269999999999998</v>
      </c>
    </row>
    <row r="148" spans="1:42" ht="15.75" customHeight="1" x14ac:dyDescent="0.25">
      <c r="A148" s="2" t="str">
        <f>'Raw Data'!A148</f>
        <v>PC</v>
      </c>
      <c r="B148" s="2">
        <f>'Raw Data'!B148</f>
        <v>49</v>
      </c>
      <c r="C148" s="2">
        <f>'Raw Data'!C148</f>
        <v>70</v>
      </c>
      <c r="D148" s="2" t="str">
        <f>'Raw Data'!D148</f>
        <v>ATRSIQVDGKTIKAQIWDTAGL</v>
      </c>
      <c r="F148" s="3">
        <f>'Raw Data'!J148</f>
        <v>1.671</v>
      </c>
      <c r="G148" s="3">
        <f>'Raw Data'!P148</f>
        <v>1.655</v>
      </c>
      <c r="H148" s="3">
        <f>'Raw Data'!V148</f>
        <v>1.5429999999999999</v>
      </c>
      <c r="I148" s="3">
        <f>'Raw Data'!AB148</f>
        <v>1.8380000000000001</v>
      </c>
      <c r="J148" s="3">
        <f>'Raw Data'!AH148</f>
        <v>1.921</v>
      </c>
      <c r="K148" s="3">
        <f>'Raw Data'!AN148</f>
        <v>1.929</v>
      </c>
      <c r="L148" s="3">
        <f>'Raw Data'!AT148</f>
        <v>3.3650000000000002</v>
      </c>
      <c r="M148" s="3">
        <f>'Raw Data'!AZ148</f>
        <v>3.351</v>
      </c>
      <c r="N148" s="3"/>
      <c r="O148" s="3">
        <f>'Raw Data'!BL148</f>
        <v>5.0410000000000004</v>
      </c>
      <c r="P148" s="3">
        <f>'Raw Data'!BR148</f>
        <v>4.8869999999999996</v>
      </c>
      <c r="Q148" s="3">
        <f>'Raw Data'!BX148</f>
        <v>5.1429999999999998</v>
      </c>
      <c r="R148" s="7">
        <f>'Raw Data'!CD148</f>
        <v>6.56</v>
      </c>
      <c r="S148" s="8">
        <f>'Raw Data'!CJ148</f>
        <v>6.5570000000000004</v>
      </c>
      <c r="T148" s="8">
        <f>'Raw Data'!CP148</f>
        <v>6.2389999999999999</v>
      </c>
    </row>
    <row r="149" spans="1:42" ht="15.75" customHeight="1" x14ac:dyDescent="0.25">
      <c r="A149" s="2" t="str">
        <f>'Raw Data'!A149</f>
        <v>PC</v>
      </c>
      <c r="B149" s="2">
        <f>'Raw Data'!B149</f>
        <v>49</v>
      </c>
      <c r="C149" s="2">
        <f>'Raw Data'!C149</f>
        <v>73</v>
      </c>
      <c r="D149" s="2" t="str">
        <f>'Raw Data'!D149</f>
        <v>ATRSIQVDGKTIKAQIWDTAGLERY</v>
      </c>
      <c r="F149" s="3">
        <f>'Raw Data'!J149</f>
        <v>2.5640000000000001</v>
      </c>
      <c r="G149" s="3">
        <f>'Raw Data'!P149</f>
        <v>2.512</v>
      </c>
      <c r="H149" s="3">
        <f>'Raw Data'!V149</f>
        <v>2.3079999999999998</v>
      </c>
      <c r="I149" s="3">
        <f>'Raw Data'!AB149</f>
        <v>2.8050000000000002</v>
      </c>
      <c r="J149" s="3">
        <f>'Raw Data'!AH149</f>
        <v>2.99</v>
      </c>
      <c r="K149" s="3">
        <f>'Raw Data'!AN149</f>
        <v>2.972</v>
      </c>
      <c r="L149" s="3">
        <f>'Raw Data'!AT149</f>
        <v>5.1689999999999996</v>
      </c>
      <c r="M149" s="3">
        <f>'Raw Data'!AZ149</f>
        <v>5.05</v>
      </c>
      <c r="N149" s="3"/>
      <c r="O149" s="3">
        <f>'Raw Data'!BL149</f>
        <v>6.8239999999999998</v>
      </c>
      <c r="P149" s="3">
        <f>'Raw Data'!BR149</f>
        <v>6.6219999999999999</v>
      </c>
      <c r="Q149" s="3">
        <f>'Raw Data'!BX149</f>
        <v>6.7489999999999997</v>
      </c>
      <c r="R149" s="7">
        <f>'Raw Data'!CD149</f>
        <v>8.27</v>
      </c>
      <c r="S149" s="8">
        <f>'Raw Data'!CJ149</f>
        <v>8.2680000000000007</v>
      </c>
      <c r="T149" s="8">
        <f>'Raw Data'!CP149</f>
        <v>7.9</v>
      </c>
    </row>
    <row r="150" spans="1:42" ht="15.75" customHeight="1" x14ac:dyDescent="0.25">
      <c r="A150" s="2" t="str">
        <f>'Raw Data'!A150</f>
        <v>PC</v>
      </c>
      <c r="B150" s="2">
        <f>'Raw Data'!B150</f>
        <v>49</v>
      </c>
      <c r="C150" s="2">
        <f>'Raw Data'!C150</f>
        <v>79</v>
      </c>
      <c r="D150" s="2" t="str">
        <f>'Raw Data'!D150</f>
        <v>ATRSIQVDGKTIKAQIWDTAGLERYRAITSA</v>
      </c>
      <c r="F150" s="3">
        <f>'Raw Data'!J150</f>
        <v>5.069</v>
      </c>
      <c r="G150" s="3">
        <f>'Raw Data'!P150</f>
        <v>4.9489999999999998</v>
      </c>
      <c r="H150" s="3">
        <f>'Raw Data'!V150</f>
        <v>4.6139999999999999</v>
      </c>
      <c r="I150" s="3">
        <f>'Raw Data'!AB150</f>
        <v>5.2469999999999999</v>
      </c>
      <c r="J150" s="3">
        <f>'Raw Data'!AH150</f>
        <v>5.3920000000000003</v>
      </c>
      <c r="K150" s="3">
        <f>'Raw Data'!AN150</f>
        <v>5.3959999999999999</v>
      </c>
      <c r="L150" s="3">
        <f>'Raw Data'!AT150</f>
        <v>8.3550000000000004</v>
      </c>
      <c r="M150" s="3">
        <f>'Raw Data'!AZ150</f>
        <v>7.9859999999999998</v>
      </c>
      <c r="N150" s="3"/>
      <c r="O150" s="3">
        <f>'Raw Data'!BL150</f>
        <v>11.113</v>
      </c>
      <c r="P150" s="3">
        <f>'Raw Data'!BR150</f>
        <v>10.776</v>
      </c>
      <c r="Q150" s="3">
        <f>'Raw Data'!BX150</f>
        <v>11.085000000000001</v>
      </c>
      <c r="R150" s="7">
        <f>'Raw Data'!CD150</f>
        <v>12.993</v>
      </c>
      <c r="S150" s="8">
        <f>'Raw Data'!CJ150</f>
        <v>12.81</v>
      </c>
      <c r="T150" s="8">
        <f>'Raw Data'!CP150</f>
        <v>12.266999999999999</v>
      </c>
    </row>
    <row r="151" spans="1:42" ht="15.75" customHeight="1" x14ac:dyDescent="0.25">
      <c r="A151" s="2" t="str">
        <f>'Raw Data'!A151</f>
        <v>PC</v>
      </c>
      <c r="B151" s="2">
        <f>'Raw Data'!B151</f>
        <v>49</v>
      </c>
      <c r="C151" s="2">
        <f>'Raw Data'!C151</f>
        <v>80</v>
      </c>
      <c r="D151" s="2" t="str">
        <f>'Raw Data'!D151</f>
        <v>ATRSIQVDGKTIKAQIWDTAGLERYRAITSAY</v>
      </c>
      <c r="F151" s="3">
        <f>'Raw Data'!J151</f>
        <v>4.2279999999999998</v>
      </c>
      <c r="G151" s="3">
        <f>'Raw Data'!P151</f>
        <v>3.65</v>
      </c>
      <c r="H151" s="3">
        <f>'Raw Data'!V151</f>
        <v>3.8809999999999998</v>
      </c>
      <c r="I151" s="3">
        <f>'Raw Data'!AB151</f>
        <v>4.5970000000000004</v>
      </c>
      <c r="J151" s="3">
        <f>'Raw Data'!AH151</f>
        <v>4.5449999999999999</v>
      </c>
      <c r="K151" s="3">
        <f>'Raw Data'!AN151</f>
        <v>4.4790000000000001</v>
      </c>
      <c r="L151" s="3">
        <f>'Raw Data'!AT151</f>
        <v>7.9409999999999998</v>
      </c>
      <c r="M151" s="3">
        <f>'Raw Data'!AZ151</f>
        <v>7.9260000000000002</v>
      </c>
      <c r="N151" s="3"/>
      <c r="O151" s="3">
        <f>'Raw Data'!BL151</f>
        <v>11.231</v>
      </c>
      <c r="P151" s="3">
        <f>'Raw Data'!BR151</f>
        <v>11.096</v>
      </c>
      <c r="Q151" s="3">
        <f>'Raw Data'!BX151</f>
        <v>11.891</v>
      </c>
      <c r="R151" s="7">
        <f>'Raw Data'!CD151</f>
        <v>13.465</v>
      </c>
      <c r="S151" s="8">
        <f>'Raw Data'!CJ151</f>
        <v>13.337999999999999</v>
      </c>
      <c r="T151" s="8">
        <f>'Raw Data'!CP151</f>
        <v>13.247</v>
      </c>
    </row>
    <row r="152" spans="1:42" ht="15.75" customHeight="1" x14ac:dyDescent="0.25">
      <c r="A152" s="2" t="str">
        <f>'Raw Data'!A152</f>
        <v>PC</v>
      </c>
      <c r="B152" s="2">
        <f>'Raw Data'!B152</f>
        <v>49</v>
      </c>
      <c r="C152" s="2">
        <f>'Raw Data'!C152</f>
        <v>88</v>
      </c>
      <c r="D152" s="2" t="str">
        <f>'Raw Data'!D152</f>
        <v>ATRSIQVDGKTIKAQIWDTAGLERYRAITSAYYRGAVGAL</v>
      </c>
      <c r="F152" s="3">
        <f>'Raw Data'!J152</f>
        <v>4.9429999999999996</v>
      </c>
      <c r="G152" s="3">
        <f>'Raw Data'!P152</f>
        <v>5.1820000000000004</v>
      </c>
      <c r="H152" s="3">
        <f>'Raw Data'!V152</f>
        <v>4.8220000000000001</v>
      </c>
      <c r="I152" s="3">
        <f>'Raw Data'!AB152</f>
        <v>5.492</v>
      </c>
      <c r="J152" s="3">
        <f>'Raw Data'!AH152</f>
        <v>5.5960000000000001</v>
      </c>
      <c r="K152" s="3">
        <f>'Raw Data'!AN152</f>
        <v>5.6630000000000003</v>
      </c>
      <c r="L152" s="3">
        <f>'Raw Data'!AT152</f>
        <v>9.2870000000000008</v>
      </c>
      <c r="M152" s="3">
        <f>'Raw Data'!AZ152</f>
        <v>9.1210000000000004</v>
      </c>
      <c r="N152" s="3"/>
      <c r="O152" s="3">
        <f>'Raw Data'!BL152</f>
        <v>13.885999999999999</v>
      </c>
      <c r="P152" s="3">
        <f>'Raw Data'!BR152</f>
        <v>13.414</v>
      </c>
      <c r="Q152" s="3">
        <f>'Raw Data'!BX152</f>
        <v>13.975</v>
      </c>
      <c r="R152" s="7">
        <f>'Raw Data'!CD152</f>
        <v>16.847000000000001</v>
      </c>
      <c r="S152" s="8">
        <f>'Raw Data'!CJ152</f>
        <v>16.768000000000001</v>
      </c>
      <c r="T152" s="8">
        <f>'Raw Data'!CP152</f>
        <v>16.106000000000002</v>
      </c>
    </row>
    <row r="153" spans="1:42" ht="15.75" customHeight="1" x14ac:dyDescent="0.25">
      <c r="A153" s="2" t="str">
        <f>'Raw Data'!A153</f>
        <v>PC</v>
      </c>
      <c r="B153" s="2">
        <f>'Raw Data'!B153</f>
        <v>71</v>
      </c>
      <c r="C153" s="2">
        <f>'Raw Data'!C153</f>
        <v>79</v>
      </c>
      <c r="D153" s="2" t="str">
        <f>'Raw Data'!D153</f>
        <v>ERYRAITSA</v>
      </c>
      <c r="F153" s="3">
        <f>'Raw Data'!J153</f>
        <v>2.5390000000000001</v>
      </c>
      <c r="G153" s="3">
        <f>'Raw Data'!P153</f>
        <v>2.452</v>
      </c>
      <c r="H153" s="3">
        <f>'Raw Data'!V153</f>
        <v>2.2530000000000001</v>
      </c>
      <c r="I153" s="3">
        <f>'Raw Data'!AB153</f>
        <v>2.802</v>
      </c>
      <c r="J153" s="3">
        <f>'Raw Data'!AH153</f>
        <v>2.7349999999999999</v>
      </c>
      <c r="K153" s="3">
        <f>'Raw Data'!AN153</f>
        <v>2.5409999999999999</v>
      </c>
      <c r="L153" s="3">
        <f>'Raw Data'!AT153</f>
        <v>3.59</v>
      </c>
      <c r="M153" s="3">
        <f>'Raw Data'!AZ153</f>
        <v>3.5059999999999998</v>
      </c>
      <c r="N153" s="3"/>
      <c r="O153" s="3">
        <f>'Raw Data'!BL153</f>
        <v>4.7990000000000004</v>
      </c>
      <c r="P153" s="3">
        <f>'Raw Data'!BR153</f>
        <v>4.7519999999999998</v>
      </c>
      <c r="Q153" s="3">
        <f>'Raw Data'!BX153</f>
        <v>4.9000000000000004</v>
      </c>
      <c r="R153" s="7">
        <f>'Raw Data'!CD153</f>
        <v>5.282</v>
      </c>
      <c r="S153" s="8">
        <f>'Raw Data'!CJ153</f>
        <v>5.2850000000000001</v>
      </c>
      <c r="T153" s="8">
        <f>'Raw Data'!CP153</f>
        <v>5.1230000000000002</v>
      </c>
    </row>
    <row r="154" spans="1:42" ht="15.75" customHeight="1" x14ac:dyDescent="0.25">
      <c r="A154" s="2" t="str">
        <f>'Raw Data'!A154</f>
        <v>PC</v>
      </c>
      <c r="B154" s="2">
        <f>'Raw Data'!B154</f>
        <v>71</v>
      </c>
      <c r="C154" s="2">
        <f>'Raw Data'!C154</f>
        <v>80</v>
      </c>
      <c r="D154" s="2" t="str">
        <f>'Raw Data'!D154</f>
        <v>ERYRAITSAY</v>
      </c>
      <c r="F154" s="3">
        <f>'Raw Data'!J154</f>
        <v>2.5379999999999998</v>
      </c>
      <c r="G154" s="3">
        <f>'Raw Data'!P154</f>
        <v>2.452</v>
      </c>
      <c r="H154" s="3">
        <f>'Raw Data'!V154</f>
        <v>2.2909999999999999</v>
      </c>
      <c r="I154" s="3">
        <f>'Raw Data'!AB154</f>
        <v>2.669</v>
      </c>
      <c r="J154" s="3">
        <f>'Raw Data'!AH154</f>
        <v>2.62</v>
      </c>
      <c r="K154" s="3">
        <f>'Raw Data'!AN154</f>
        <v>2.657</v>
      </c>
      <c r="L154" s="3">
        <f>'Raw Data'!AT154</f>
        <v>3.919</v>
      </c>
      <c r="M154" s="3">
        <f>'Raw Data'!AZ154</f>
        <v>3.823</v>
      </c>
      <c r="N154" s="3"/>
      <c r="O154" s="3">
        <f>'Raw Data'!BL154</f>
        <v>5.3239999999999998</v>
      </c>
      <c r="P154" s="3">
        <f>'Raw Data'!BR154</f>
        <v>5.2640000000000002</v>
      </c>
      <c r="Q154" s="3">
        <f>'Raw Data'!BX154</f>
        <v>5.4189999999999996</v>
      </c>
      <c r="R154" s="7">
        <f>'Raw Data'!CD154</f>
        <v>6.093</v>
      </c>
      <c r="S154" s="8">
        <f>'Raw Data'!CJ154</f>
        <v>6.0540000000000003</v>
      </c>
      <c r="T154" s="8">
        <f>'Raw Data'!CP154</f>
        <v>5.8840000000000003</v>
      </c>
    </row>
    <row r="155" spans="1:42" ht="15.75" customHeight="1" x14ac:dyDescent="0.25">
      <c r="A155" s="2" t="str">
        <f>'Raw Data'!A155</f>
        <v>PC</v>
      </c>
      <c r="B155" s="2">
        <f>'Raw Data'!B155</f>
        <v>80</v>
      </c>
      <c r="C155" s="2">
        <f>'Raw Data'!C155</f>
        <v>88</v>
      </c>
      <c r="D155" s="2" t="str">
        <f>'Raw Data'!D155</f>
        <v>YYRGAVGAL</v>
      </c>
      <c r="F155" s="3">
        <f>'Raw Data'!J155</f>
        <v>0.92500000000000004</v>
      </c>
      <c r="G155" s="3">
        <f>'Raw Data'!P155</f>
        <v>0.92100000000000004</v>
      </c>
      <c r="H155" s="3">
        <f>'Raw Data'!V155</f>
        <v>0.90500000000000003</v>
      </c>
      <c r="I155" s="3">
        <f>'Raw Data'!AB155</f>
        <v>0.93300000000000005</v>
      </c>
      <c r="J155" s="3">
        <f>'Raw Data'!AH155</f>
        <v>0.92600000000000005</v>
      </c>
      <c r="K155" s="3">
        <f>'Raw Data'!AN155</f>
        <v>0.91800000000000004</v>
      </c>
      <c r="L155" s="3">
        <f>'Raw Data'!AT155</f>
        <v>1.153</v>
      </c>
      <c r="M155" s="3">
        <f>'Raw Data'!AZ155</f>
        <v>1.145</v>
      </c>
      <c r="N155" s="3"/>
      <c r="O155" s="3">
        <f>'Raw Data'!BL155</f>
        <v>1.5009999999999999</v>
      </c>
      <c r="P155" s="3">
        <f>'Raw Data'!BR155</f>
        <v>1.4650000000000001</v>
      </c>
      <c r="Q155" s="3">
        <f>'Raw Data'!BX155</f>
        <v>1.577</v>
      </c>
      <c r="R155" s="7">
        <f>'Raw Data'!CD155</f>
        <v>1.9370000000000001</v>
      </c>
      <c r="S155" s="8">
        <f>'Raw Data'!CJ155</f>
        <v>1.9279999999999999</v>
      </c>
      <c r="T155" s="8">
        <f>'Raw Data'!CP155</f>
        <v>1.8460000000000001</v>
      </c>
    </row>
    <row r="156" spans="1:42" ht="15.75" customHeight="1" x14ac:dyDescent="0.25">
      <c r="A156" s="2" t="str">
        <f>'Raw Data'!A156</f>
        <v>PC</v>
      </c>
      <c r="B156" s="2">
        <f>'Raw Data'!B156</f>
        <v>80</v>
      </c>
      <c r="C156" s="2">
        <f>'Raw Data'!C156</f>
        <v>89</v>
      </c>
      <c r="D156" s="2" t="str">
        <f>'Raw Data'!D156</f>
        <v>YYRGAVGALL</v>
      </c>
      <c r="F156" s="3">
        <f>'Raw Data'!J156</f>
        <v>0.84799999999999998</v>
      </c>
      <c r="G156" s="3">
        <f>'Raw Data'!P156</f>
        <v>0.89200000000000002</v>
      </c>
      <c r="H156" s="3">
        <f>'Raw Data'!V156</f>
        <v>0.83199999999999996</v>
      </c>
      <c r="I156" s="3">
        <f>'Raw Data'!AB156</f>
        <v>0.86299999999999999</v>
      </c>
      <c r="J156" s="3">
        <f>'Raw Data'!AH156</f>
        <v>0.85399999999999998</v>
      </c>
      <c r="K156" s="3">
        <f>'Raw Data'!AN156</f>
        <v>0.84499999999999997</v>
      </c>
      <c r="L156" s="3">
        <f>'Raw Data'!AT156</f>
        <v>1.0309999999999999</v>
      </c>
      <c r="M156" s="3">
        <f>'Raw Data'!AZ156</f>
        <v>1.0640000000000001</v>
      </c>
      <c r="N156" s="3"/>
      <c r="O156" s="3">
        <f>'Raw Data'!BL156</f>
        <v>1.339</v>
      </c>
      <c r="P156" s="3">
        <f>'Raw Data'!BR156</f>
        <v>1.288</v>
      </c>
      <c r="Q156" s="3">
        <f>'Raw Data'!BX156</f>
        <v>1.427</v>
      </c>
      <c r="R156" s="7">
        <f>'Raw Data'!CD156</f>
        <v>1.784</v>
      </c>
      <c r="S156" s="8">
        <f>'Raw Data'!CJ156</f>
        <v>1.722</v>
      </c>
      <c r="T156" s="8">
        <f>'Raw Data'!CP156</f>
        <v>1.6839999999999999</v>
      </c>
    </row>
    <row r="157" spans="1:42" ht="15.75" customHeight="1" x14ac:dyDescent="0.25">
      <c r="A157" s="2" t="str">
        <f>'Raw Data'!A157</f>
        <v>PC</v>
      </c>
      <c r="B157" s="2">
        <f>'Raw Data'!B157</f>
        <v>80</v>
      </c>
      <c r="C157" s="2">
        <f>'Raw Data'!C157</f>
        <v>89</v>
      </c>
      <c r="D157" s="2" t="str">
        <f>'Raw Data'!D157</f>
        <v>YYRGAVGALL</v>
      </c>
      <c r="F157" s="3">
        <f>'Raw Data'!J157</f>
        <v>0.79800000000000004</v>
      </c>
      <c r="G157" s="3">
        <f>'Raw Data'!P157</f>
        <v>0.80700000000000005</v>
      </c>
      <c r="H157" s="3">
        <f>'Raw Data'!V157</f>
        <v>0.82299999999999995</v>
      </c>
      <c r="I157" s="3">
        <f>'Raw Data'!AB157</f>
        <v>0.76500000000000001</v>
      </c>
      <c r="J157" s="3">
        <f>'Raw Data'!AH157</f>
        <v>0.83099999999999996</v>
      </c>
      <c r="K157" s="3">
        <f>'Raw Data'!AN157</f>
        <v>0.80200000000000005</v>
      </c>
      <c r="L157" s="3">
        <f>'Raw Data'!AT157</f>
        <v>0.97699999999999998</v>
      </c>
      <c r="M157" s="3">
        <f>'Raw Data'!AZ157</f>
        <v>0.999</v>
      </c>
      <c r="N157" s="3"/>
      <c r="O157" s="3">
        <f>'Raw Data'!BL157</f>
        <v>1.3069999999999999</v>
      </c>
      <c r="P157" s="3">
        <f>'Raw Data'!BR157</f>
        <v>1.2949999999999999</v>
      </c>
      <c r="Q157" s="3">
        <f>'Raw Data'!BX157</f>
        <v>1.381</v>
      </c>
      <c r="R157" s="7">
        <f>'Raw Data'!CD157</f>
        <v>1.6879999999999999</v>
      </c>
      <c r="S157" s="8">
        <f>'Raw Data'!CJ157</f>
        <v>1.7210000000000001</v>
      </c>
      <c r="T157" s="8">
        <f>'Raw Data'!CP157</f>
        <v>1.629</v>
      </c>
    </row>
    <row r="158" spans="1:42" ht="15.75" customHeight="1" x14ac:dyDescent="0.25">
      <c r="A158" s="2" t="str">
        <f>'Raw Data'!A158</f>
        <v>PC</v>
      </c>
      <c r="B158" s="2">
        <f>'Raw Data'!B158</f>
        <v>80</v>
      </c>
      <c r="C158" s="2">
        <f>'Raw Data'!C158</f>
        <v>90</v>
      </c>
      <c r="D158" s="2" t="str">
        <f>'Raw Data'!D158</f>
        <v>YYRGAVGALLV</v>
      </c>
      <c r="F158" s="3">
        <f>'Raw Data'!J158</f>
        <v>0.80700000000000005</v>
      </c>
      <c r="G158" s="3">
        <f>'Raw Data'!P158</f>
        <v>0.78500000000000003</v>
      </c>
      <c r="H158" s="3">
        <f>'Raw Data'!V158</f>
        <v>0.80400000000000005</v>
      </c>
      <c r="I158" s="3">
        <f>'Raw Data'!AB158</f>
        <v>0.72</v>
      </c>
      <c r="J158" s="3">
        <f>'Raw Data'!AH158</f>
        <v>0.80400000000000005</v>
      </c>
      <c r="K158" s="3">
        <f>'Raw Data'!AN158</f>
        <v>0.78</v>
      </c>
      <c r="L158" s="3">
        <f>'Raw Data'!AT158</f>
        <v>0.94599999999999995</v>
      </c>
      <c r="M158" s="3">
        <f>'Raw Data'!AZ158</f>
        <v>0.98</v>
      </c>
      <c r="N158" s="3"/>
      <c r="O158" s="3">
        <f>'Raw Data'!BL158</f>
        <v>1.2969999999999999</v>
      </c>
      <c r="P158" s="3">
        <f>'Raw Data'!BR158</f>
        <v>1.2609999999999999</v>
      </c>
      <c r="Q158" s="3">
        <f>'Raw Data'!BX158</f>
        <v>1.3069999999999999</v>
      </c>
      <c r="R158" s="7">
        <f>'Raw Data'!CD158</f>
        <v>1.6879999999999999</v>
      </c>
      <c r="S158" s="8">
        <f>'Raw Data'!CJ158</f>
        <v>1.7210000000000001</v>
      </c>
      <c r="T158" s="8">
        <f>'Raw Data'!CP158</f>
        <v>1.6</v>
      </c>
    </row>
    <row r="159" spans="1:42" ht="15.75" customHeight="1" x14ac:dyDescent="0.25">
      <c r="A159" s="2" t="str">
        <f>'Raw Data'!A159</f>
        <v>PC</v>
      </c>
      <c r="B159" s="2">
        <f>'Raw Data'!B159</f>
        <v>89</v>
      </c>
      <c r="C159" s="2">
        <f>'Raw Data'!C159</f>
        <v>100</v>
      </c>
      <c r="D159" s="2" t="str">
        <f>'Raw Data'!D159</f>
        <v>LVYDIAKHLTYE</v>
      </c>
      <c r="F159" s="3">
        <f>'Raw Data'!J159</f>
        <v>0.872</v>
      </c>
      <c r="G159" s="3">
        <f>'Raw Data'!P159</f>
        <v>0.88100000000000001</v>
      </c>
      <c r="H159" s="3">
        <f>'Raw Data'!V159</f>
        <v>0.84199999999999997</v>
      </c>
      <c r="I159" s="3">
        <f>'Raw Data'!AB159</f>
        <v>0.83199999999999996</v>
      </c>
      <c r="J159" s="3">
        <f>'Raw Data'!AH159</f>
        <v>0.8</v>
      </c>
      <c r="K159" s="3">
        <f>'Raw Data'!AN159</f>
        <v>0.85099999999999998</v>
      </c>
      <c r="L159" s="3">
        <f>'Raw Data'!AT159</f>
        <v>1.0940000000000001</v>
      </c>
      <c r="M159" s="3">
        <f>'Raw Data'!AZ159</f>
        <v>1.024</v>
      </c>
      <c r="N159" s="3"/>
      <c r="O159" s="3">
        <f>'Raw Data'!BL159</f>
        <v>2.1389999999999998</v>
      </c>
      <c r="P159" s="3">
        <f>'Raw Data'!BR159</f>
        <v>2.1070000000000002</v>
      </c>
      <c r="Q159" s="3">
        <f>'Raw Data'!BX159</f>
        <v>2.2029999999999998</v>
      </c>
      <c r="R159" s="7">
        <f>'Raw Data'!CD159</f>
        <v>3.12</v>
      </c>
      <c r="S159" s="8">
        <f>'Raw Data'!CJ159</f>
        <v>3.1110000000000002</v>
      </c>
      <c r="T159" s="8">
        <f>'Raw Data'!CP159</f>
        <v>3.036</v>
      </c>
    </row>
    <row r="160" spans="1:42" ht="15.75" customHeight="1" x14ac:dyDescent="0.25">
      <c r="A160" s="2" t="str">
        <f>'Raw Data'!A160</f>
        <v>PC</v>
      </c>
      <c r="B160" s="2">
        <f>'Raw Data'!B160</f>
        <v>89</v>
      </c>
      <c r="C160" s="2">
        <f>'Raw Data'!C160</f>
        <v>100</v>
      </c>
      <c r="D160" s="2" t="str">
        <f>'Raw Data'!D160</f>
        <v>LVYDIAKHLTYE</v>
      </c>
      <c r="F160" s="3">
        <f>'Raw Data'!J160</f>
        <v>0.85199999999999998</v>
      </c>
      <c r="G160" s="3">
        <f>'Raw Data'!P160</f>
        <v>0.81399999999999995</v>
      </c>
      <c r="H160" s="3">
        <f>'Raw Data'!V160</f>
        <v>0.79600000000000004</v>
      </c>
      <c r="I160" s="3">
        <f>'Raw Data'!AB160</f>
        <v>0.78700000000000003</v>
      </c>
      <c r="J160" s="3">
        <f>'Raw Data'!AH160</f>
        <v>0.78800000000000003</v>
      </c>
      <c r="K160" s="3">
        <f>'Raw Data'!AN160</f>
        <v>0.80800000000000005</v>
      </c>
      <c r="L160" s="3">
        <f>'Raw Data'!AT160</f>
        <v>1.02</v>
      </c>
      <c r="M160" s="3">
        <f>'Raw Data'!AZ160</f>
        <v>0.98599999999999999</v>
      </c>
      <c r="N160" s="3"/>
      <c r="O160" s="3">
        <f>'Raw Data'!BL160</f>
        <v>2.089</v>
      </c>
      <c r="P160" s="3">
        <f>'Raw Data'!BR160</f>
        <v>2.032</v>
      </c>
      <c r="Q160" s="3">
        <f>'Raw Data'!BX160</f>
        <v>2.1230000000000002</v>
      </c>
      <c r="R160" s="7">
        <f>'Raw Data'!CD160</f>
        <v>3.1179999999999999</v>
      </c>
      <c r="S160" s="8">
        <f>'Raw Data'!CJ160</f>
        <v>3.0640000000000001</v>
      </c>
      <c r="T160" s="8">
        <f>'Raw Data'!CP160</f>
        <v>3.0070000000000001</v>
      </c>
    </row>
    <row r="161" spans="1:20" ht="15.75" customHeight="1" x14ac:dyDescent="0.25">
      <c r="A161" s="2" t="str">
        <f>'Raw Data'!A161</f>
        <v>PC</v>
      </c>
      <c r="B161" s="2">
        <f>'Raw Data'!B161</f>
        <v>89</v>
      </c>
      <c r="C161" s="2">
        <f>'Raw Data'!C161</f>
        <v>101</v>
      </c>
      <c r="D161" s="2" t="str">
        <f>'Raw Data'!D161</f>
        <v>LVYDIAKHLTYEN</v>
      </c>
      <c r="F161" s="3">
        <f>'Raw Data'!J161</f>
        <v>0.84899999999999998</v>
      </c>
      <c r="G161" s="3">
        <f>'Raw Data'!P161</f>
        <v>0.86399999999999999</v>
      </c>
      <c r="H161" s="3">
        <f>'Raw Data'!V161</f>
        <v>0.84899999999999998</v>
      </c>
      <c r="I161" s="3">
        <f>'Raw Data'!AB161</f>
        <v>0.81499999999999995</v>
      </c>
      <c r="J161" s="3">
        <f>'Raw Data'!AH161</f>
        <v>0.79300000000000004</v>
      </c>
      <c r="K161" s="3">
        <f>'Raw Data'!AN161</f>
        <v>0.80400000000000005</v>
      </c>
      <c r="L161" s="3">
        <f>'Raw Data'!AT161</f>
        <v>1.079</v>
      </c>
      <c r="M161" s="3">
        <f>'Raw Data'!AZ161</f>
        <v>1.07</v>
      </c>
      <c r="N161" s="3"/>
      <c r="O161" s="3">
        <f>'Raw Data'!BL161</f>
        <v>2.2770000000000001</v>
      </c>
      <c r="P161" s="3">
        <f>'Raw Data'!BR161</f>
        <v>2.16</v>
      </c>
      <c r="Q161" s="3">
        <f>'Raw Data'!BX161</f>
        <v>2.21</v>
      </c>
      <c r="R161" s="7">
        <f>'Raw Data'!CD161</f>
        <v>3.5960000000000001</v>
      </c>
      <c r="S161" s="8">
        <f>'Raw Data'!CJ161</f>
        <v>3.5739999999999998</v>
      </c>
      <c r="T161" s="8">
        <f>'Raw Data'!CP161</f>
        <v>3.5</v>
      </c>
    </row>
    <row r="162" spans="1:20" ht="15.75" customHeight="1" x14ac:dyDescent="0.25">
      <c r="A162" s="2" t="str">
        <f>'Raw Data'!A162</f>
        <v>PC</v>
      </c>
      <c r="B162" s="2">
        <f>'Raw Data'!B162</f>
        <v>89</v>
      </c>
      <c r="C162" s="2">
        <f>'Raw Data'!C162</f>
        <v>102</v>
      </c>
      <c r="D162" s="2" t="str">
        <f>'Raw Data'!D162</f>
        <v>LVYDIAKHLTYENV</v>
      </c>
      <c r="F162" s="3">
        <f>'Raw Data'!J162</f>
        <v>0.86199999999999999</v>
      </c>
      <c r="G162" s="3">
        <f>'Raw Data'!P162</f>
        <v>0.84399999999999997</v>
      </c>
      <c r="H162" s="3">
        <f>'Raw Data'!V162</f>
        <v>0.86399999999999999</v>
      </c>
      <c r="I162" s="3">
        <f>'Raw Data'!AB162</f>
        <v>0.79700000000000004</v>
      </c>
      <c r="J162" s="3">
        <f>'Raw Data'!AH162</f>
        <v>0.79800000000000004</v>
      </c>
      <c r="K162" s="3">
        <f>'Raw Data'!AN162</f>
        <v>0.82099999999999995</v>
      </c>
      <c r="L162" s="3">
        <f>'Raw Data'!AT162</f>
        <v>1.0409999999999999</v>
      </c>
      <c r="M162" s="3">
        <f>'Raw Data'!AZ162</f>
        <v>1.0569999999999999</v>
      </c>
      <c r="N162" s="3"/>
      <c r="O162" s="3">
        <f>'Raw Data'!BL162</f>
        <v>2.2759999999999998</v>
      </c>
      <c r="P162" s="3">
        <f>'Raw Data'!BR162</f>
        <v>2.218</v>
      </c>
      <c r="Q162" s="3">
        <f>'Raw Data'!BX162</f>
        <v>2.3149999999999999</v>
      </c>
      <c r="R162" s="7">
        <f>'Raw Data'!CD162</f>
        <v>3.7130000000000001</v>
      </c>
      <c r="S162" s="8">
        <f>'Raw Data'!CJ162</f>
        <v>3.7069999999999999</v>
      </c>
      <c r="T162" s="8">
        <f>'Raw Data'!CP162</f>
        <v>3.6070000000000002</v>
      </c>
    </row>
    <row r="163" spans="1:20" ht="15.75" customHeight="1" x14ac:dyDescent="0.25">
      <c r="A163" s="2" t="str">
        <f>'Raw Data'!A163</f>
        <v>PC</v>
      </c>
      <c r="B163" s="2">
        <f>'Raw Data'!B163</f>
        <v>89</v>
      </c>
      <c r="C163" s="2">
        <f>'Raw Data'!C163</f>
        <v>108</v>
      </c>
      <c r="D163" s="2" t="str">
        <f>'Raw Data'!D163</f>
        <v>LVYDIAKHLTYENVERWLKE</v>
      </c>
      <c r="F163" s="3">
        <f>'Raw Data'!J163</f>
        <v>0.81100000000000005</v>
      </c>
      <c r="G163" s="3">
        <f>'Raw Data'!P163</f>
        <v>0.77900000000000003</v>
      </c>
      <c r="H163" s="3">
        <f>'Raw Data'!V163</f>
        <v>0.77700000000000002</v>
      </c>
      <c r="I163" s="3">
        <f>'Raw Data'!AB163</f>
        <v>0.79200000000000004</v>
      </c>
      <c r="J163" s="3">
        <f>'Raw Data'!AH163</f>
        <v>0.83499999999999996</v>
      </c>
      <c r="K163" s="3">
        <f>'Raw Data'!AN163</f>
        <v>0.81899999999999995</v>
      </c>
      <c r="L163" s="3">
        <f>'Raw Data'!AT163</f>
        <v>1.897</v>
      </c>
      <c r="M163" s="3">
        <f>'Raw Data'!AZ163</f>
        <v>1.8340000000000001</v>
      </c>
      <c r="N163" s="3"/>
      <c r="O163" s="3">
        <f>'Raw Data'!BL163</f>
        <v>3.895</v>
      </c>
      <c r="P163" s="3">
        <f>'Raw Data'!BR163</f>
        <v>3.786</v>
      </c>
      <c r="Q163" s="3">
        <f>'Raw Data'!BX163</f>
        <v>4.0439999999999996</v>
      </c>
      <c r="R163" s="7">
        <f>'Raw Data'!CD163</f>
        <v>5.5720000000000001</v>
      </c>
      <c r="S163" s="8">
        <f>'Raw Data'!CJ163</f>
        <v>5.55</v>
      </c>
      <c r="T163" s="8">
        <f>'Raw Data'!CP163</f>
        <v>5.4349999999999996</v>
      </c>
    </row>
    <row r="164" spans="1:20" ht="15.75" customHeight="1" x14ac:dyDescent="0.25">
      <c r="A164" s="2" t="str">
        <f>'Raw Data'!A164</f>
        <v>PC</v>
      </c>
      <c r="B164" s="2">
        <f>'Raw Data'!B164</f>
        <v>89</v>
      </c>
      <c r="C164" s="2">
        <f>'Raw Data'!C164</f>
        <v>108</v>
      </c>
      <c r="D164" s="2" t="str">
        <f>'Raw Data'!D164</f>
        <v>LVYDIAKHLTYENVERWLKE</v>
      </c>
      <c r="F164" s="3">
        <f>'Raw Data'!J164</f>
        <v>0.81699999999999995</v>
      </c>
      <c r="G164" s="3">
        <f>'Raw Data'!P164</f>
        <v>0.73899999999999999</v>
      </c>
      <c r="H164" s="3">
        <f>'Raw Data'!V164</f>
        <v>0.78900000000000003</v>
      </c>
      <c r="I164" s="3">
        <f>'Raw Data'!AB164</f>
        <v>0.80300000000000005</v>
      </c>
      <c r="J164" s="3">
        <f>'Raw Data'!AH164</f>
        <v>0.80700000000000005</v>
      </c>
      <c r="K164" s="3">
        <f>'Raw Data'!AN164</f>
        <v>0.81200000000000006</v>
      </c>
      <c r="L164" s="3">
        <f>'Raw Data'!AT164</f>
        <v>1.873</v>
      </c>
      <c r="M164" s="3">
        <f>'Raw Data'!AZ164</f>
        <v>1.7769999999999999</v>
      </c>
      <c r="N164" s="3"/>
      <c r="O164" s="3">
        <f>'Raw Data'!BL164</f>
        <v>3.831</v>
      </c>
      <c r="P164" s="3">
        <f>'Raw Data'!BR164</f>
        <v>3.778</v>
      </c>
      <c r="Q164" s="3">
        <f>'Raw Data'!BX164</f>
        <v>3.9590000000000001</v>
      </c>
      <c r="R164" s="7">
        <f>'Raw Data'!CD164</f>
        <v>5.5540000000000003</v>
      </c>
      <c r="S164" s="8">
        <f>'Raw Data'!CJ164</f>
        <v>5.5119999999999996</v>
      </c>
      <c r="T164" s="8">
        <f>'Raw Data'!CP164</f>
        <v>5.3819999999999997</v>
      </c>
    </row>
    <row r="165" spans="1:20" ht="15.75" customHeight="1" x14ac:dyDescent="0.25">
      <c r="A165" s="2" t="str">
        <f>'Raw Data'!A165</f>
        <v>PC</v>
      </c>
      <c r="B165" s="2">
        <f>'Raw Data'!B165</f>
        <v>89</v>
      </c>
      <c r="C165" s="2">
        <f>'Raw Data'!C165</f>
        <v>111</v>
      </c>
      <c r="D165" s="2" t="str">
        <f>'Raw Data'!D165</f>
        <v>LVYDIAKHLTYENVERWLKELRD</v>
      </c>
      <c r="F165" s="3">
        <f>'Raw Data'!J165</f>
        <v>0.79600000000000004</v>
      </c>
      <c r="G165" s="3">
        <f>'Raw Data'!P165</f>
        <v>0.84599999999999997</v>
      </c>
      <c r="H165" s="3">
        <f>'Raw Data'!V165</f>
        <v>0.79</v>
      </c>
      <c r="I165" s="3">
        <f>'Raw Data'!AB165</f>
        <v>0.81</v>
      </c>
      <c r="J165" s="3">
        <f>'Raw Data'!AH165</f>
        <v>0.79600000000000004</v>
      </c>
      <c r="K165" s="3">
        <f>'Raw Data'!AN165</f>
        <v>0.81799999999999995</v>
      </c>
      <c r="L165" s="3">
        <f>'Raw Data'!AT165</f>
        <v>1.9219999999999999</v>
      </c>
      <c r="M165" s="3">
        <f>'Raw Data'!AZ165</f>
        <v>1.827</v>
      </c>
      <c r="N165" s="3"/>
      <c r="O165" s="3">
        <f>'Raw Data'!BL165</f>
        <v>4.0190000000000001</v>
      </c>
      <c r="P165" s="3">
        <f>'Raw Data'!BR165</f>
        <v>3.964</v>
      </c>
      <c r="Q165" s="3">
        <f>'Raw Data'!BX165</f>
        <v>4.2480000000000002</v>
      </c>
      <c r="R165" s="7">
        <f>'Raw Data'!CD165</f>
        <v>6.1790000000000003</v>
      </c>
      <c r="S165" s="8">
        <f>'Raw Data'!CJ165</f>
        <v>6.2009999999999996</v>
      </c>
      <c r="T165" s="8">
        <f>'Raw Data'!CP165</f>
        <v>6.101</v>
      </c>
    </row>
    <row r="166" spans="1:20" ht="15.75" customHeight="1" x14ac:dyDescent="0.25">
      <c r="A166" s="2" t="str">
        <f>'Raw Data'!A166</f>
        <v>PC</v>
      </c>
      <c r="B166" s="2">
        <f>'Raw Data'!B166</f>
        <v>89</v>
      </c>
      <c r="C166" s="2">
        <f>'Raw Data'!C166</f>
        <v>116</v>
      </c>
      <c r="D166" s="2" t="str">
        <f>'Raw Data'!D166</f>
        <v>LVYDIAKHLTYENVERWLKELRDHADSN</v>
      </c>
      <c r="F166" s="3">
        <f>'Raw Data'!J166</f>
        <v>1.37</v>
      </c>
      <c r="G166" s="3">
        <f>'Raw Data'!P166</f>
        <v>1.282</v>
      </c>
      <c r="H166" s="3">
        <f>'Raw Data'!V166</f>
        <v>1.2809999999999999</v>
      </c>
      <c r="I166" s="3">
        <f>'Raw Data'!AB166</f>
        <v>1.401</v>
      </c>
      <c r="J166" s="3">
        <f>'Raw Data'!AH166</f>
        <v>1.4330000000000001</v>
      </c>
      <c r="K166" s="3">
        <f>'Raw Data'!AN166</f>
        <v>1.413</v>
      </c>
      <c r="L166" s="3">
        <f>'Raw Data'!AT166</f>
        <v>2.8050000000000002</v>
      </c>
      <c r="M166" s="3">
        <f>'Raw Data'!AZ166</f>
        <v>2.7010000000000001</v>
      </c>
      <c r="N166" s="3"/>
      <c r="O166" s="3">
        <f>'Raw Data'!BL166</f>
        <v>5.258</v>
      </c>
      <c r="P166" s="3">
        <f>'Raw Data'!BR166</f>
        <v>5.165</v>
      </c>
      <c r="Q166" s="3">
        <f>'Raw Data'!BX166</f>
        <v>5.53</v>
      </c>
      <c r="R166" s="7">
        <f>'Raw Data'!CD166</f>
        <v>7.7939999999999996</v>
      </c>
      <c r="S166" s="8">
        <f>'Raw Data'!CJ166</f>
        <v>7.758</v>
      </c>
      <c r="T166" s="8">
        <f>'Raw Data'!CP166</f>
        <v>7.5030000000000001</v>
      </c>
    </row>
    <row r="167" spans="1:20" ht="15.75" customHeight="1" x14ac:dyDescent="0.25">
      <c r="A167" s="2" t="str">
        <f>'Raw Data'!A167</f>
        <v>PC</v>
      </c>
      <c r="B167" s="2">
        <f>'Raw Data'!B167</f>
        <v>89</v>
      </c>
      <c r="C167" s="2">
        <f>'Raw Data'!C167</f>
        <v>116</v>
      </c>
      <c r="D167" s="2" t="str">
        <f>'Raw Data'!D167</f>
        <v>LVYDIAKHLTYENVERWLKELRDHADSN</v>
      </c>
      <c r="F167" s="3">
        <f>'Raw Data'!J167</f>
        <v>1.3720000000000001</v>
      </c>
      <c r="G167" s="3">
        <f>'Raw Data'!P167</f>
        <v>1.296</v>
      </c>
      <c r="H167" s="3">
        <f>'Raw Data'!V167</f>
        <v>1.2729999999999999</v>
      </c>
      <c r="I167" s="3">
        <f>'Raw Data'!AB167</f>
        <v>1.387</v>
      </c>
      <c r="J167" s="3">
        <f>'Raw Data'!AH167</f>
        <v>1.43</v>
      </c>
      <c r="K167" s="3">
        <f>'Raw Data'!AN167</f>
        <v>1.42</v>
      </c>
      <c r="L167" s="3">
        <f>'Raw Data'!AT167</f>
        <v>2.7930000000000001</v>
      </c>
      <c r="M167" s="3">
        <f>'Raw Data'!AZ167</f>
        <v>2.6989999999999998</v>
      </c>
      <c r="N167" s="3"/>
      <c r="O167" s="3">
        <f>'Raw Data'!BL167</f>
        <v>5.3369999999999997</v>
      </c>
      <c r="P167" s="3">
        <f>'Raw Data'!BR167</f>
        <v>5.1920000000000002</v>
      </c>
      <c r="Q167" s="3">
        <f>'Raw Data'!BX167</f>
        <v>5.53</v>
      </c>
      <c r="R167" s="7">
        <f>'Raw Data'!CD167</f>
        <v>7.7649999999999997</v>
      </c>
      <c r="S167" s="8">
        <f>'Raw Data'!CJ167</f>
        <v>7.7850000000000001</v>
      </c>
      <c r="T167" s="8">
        <f>'Raw Data'!CP167</f>
        <v>7.4930000000000003</v>
      </c>
    </row>
    <row r="168" spans="1:20" ht="15.75" customHeight="1" x14ac:dyDescent="0.25">
      <c r="A168" s="2" t="str">
        <f>'Raw Data'!A168</f>
        <v>PC</v>
      </c>
      <c r="B168" s="2">
        <f>'Raw Data'!B168</f>
        <v>89</v>
      </c>
      <c r="C168" s="2">
        <f>'Raw Data'!C168</f>
        <v>117</v>
      </c>
      <c r="D168" s="2" t="str">
        <f>'Raw Data'!D168</f>
        <v>LVYDIAKHLTYENVERWLKELRDHADSNI</v>
      </c>
      <c r="F168" s="3">
        <f>'Raw Data'!J168</f>
        <v>1.66</v>
      </c>
      <c r="G168" s="3">
        <f>'Raw Data'!P168</f>
        <v>1.569</v>
      </c>
      <c r="H168" s="3">
        <f>'Raw Data'!V168</f>
        <v>1.56</v>
      </c>
      <c r="I168" s="3">
        <f>'Raw Data'!AB168</f>
        <v>1.6779999999999999</v>
      </c>
      <c r="J168" s="3">
        <f>'Raw Data'!AH168</f>
        <v>1.74</v>
      </c>
      <c r="K168" s="3">
        <f>'Raw Data'!AN168</f>
        <v>1.732</v>
      </c>
      <c r="L168" s="3">
        <f>'Raw Data'!AT168</f>
        <v>3.2690000000000001</v>
      </c>
      <c r="M168" s="3">
        <f>'Raw Data'!AZ168</f>
        <v>3.177</v>
      </c>
      <c r="N168" s="3"/>
      <c r="O168" s="3">
        <f>'Raw Data'!BL168</f>
        <v>6.3120000000000003</v>
      </c>
      <c r="P168" s="3">
        <f>'Raw Data'!BR168</f>
        <v>6.2270000000000003</v>
      </c>
      <c r="Q168" s="3">
        <f>'Raw Data'!BX168</f>
        <v>6.5890000000000004</v>
      </c>
      <c r="R168" s="7">
        <f>'Raw Data'!CD168</f>
        <v>9.0719999999999992</v>
      </c>
      <c r="S168" s="8">
        <f>'Raw Data'!CJ168</f>
        <v>8.9789999999999992</v>
      </c>
      <c r="T168" s="8">
        <f>'Raw Data'!CP168</f>
        <v>8.7620000000000005</v>
      </c>
    </row>
    <row r="169" spans="1:20" ht="15.75" customHeight="1" x14ac:dyDescent="0.25">
      <c r="A169" s="2" t="str">
        <f>'Raw Data'!A169</f>
        <v>PC</v>
      </c>
      <c r="B169" s="2">
        <f>'Raw Data'!B169</f>
        <v>89</v>
      </c>
      <c r="C169" s="2">
        <f>'Raw Data'!C169</f>
        <v>117</v>
      </c>
      <c r="D169" s="2" t="str">
        <f>'Raw Data'!D169</f>
        <v>LVYDIAKHLTYENVERWLKELRDHADSNI</v>
      </c>
      <c r="F169" s="3">
        <f>'Raw Data'!J169</f>
        <v>1.6419999999999999</v>
      </c>
      <c r="G169" s="3">
        <f>'Raw Data'!P169</f>
        <v>1.518</v>
      </c>
      <c r="H169" s="3">
        <f>'Raw Data'!V169</f>
        <v>1.5109999999999999</v>
      </c>
      <c r="I169" s="3">
        <f>'Raw Data'!AB169</f>
        <v>1.649</v>
      </c>
      <c r="J169" s="3">
        <f>'Raw Data'!AH169</f>
        <v>1.675</v>
      </c>
      <c r="K169" s="3">
        <f>'Raw Data'!AN169</f>
        <v>1.6779999999999999</v>
      </c>
      <c r="L169" s="3">
        <f>'Raw Data'!AT169</f>
        <v>3.226</v>
      </c>
      <c r="M169" s="3">
        <f>'Raw Data'!AZ169</f>
        <v>3.1589999999999998</v>
      </c>
      <c r="N169" s="3"/>
      <c r="O169" s="3">
        <f>'Raw Data'!BL169</f>
        <v>6.2629999999999999</v>
      </c>
      <c r="P169" s="3">
        <f>'Raw Data'!BR169</f>
        <v>6.1319999999999997</v>
      </c>
      <c r="Q169" s="3">
        <f>'Raw Data'!BX169</f>
        <v>6.5590000000000002</v>
      </c>
      <c r="R169" s="7">
        <f>'Raw Data'!CD169</f>
        <v>9.0239999999999991</v>
      </c>
      <c r="S169" s="8">
        <f>'Raw Data'!CJ169</f>
        <v>8.9559999999999995</v>
      </c>
      <c r="T169" s="8">
        <f>'Raw Data'!CP169</f>
        <v>8.7219999999999995</v>
      </c>
    </row>
    <row r="170" spans="1:20" ht="15.75" customHeight="1" x14ac:dyDescent="0.25">
      <c r="A170" s="2" t="str">
        <f>'Raw Data'!A170</f>
        <v>PC</v>
      </c>
      <c r="B170" s="2">
        <f>'Raw Data'!B170</f>
        <v>89</v>
      </c>
      <c r="C170" s="2">
        <f>'Raw Data'!C170</f>
        <v>120</v>
      </c>
      <c r="D170" s="2" t="str">
        <f>'Raw Data'!D170</f>
        <v>LVYDIAKHLTYENVERWLKELRDHADSNIVIM</v>
      </c>
      <c r="F170" s="3">
        <f>'Raw Data'!J170</f>
        <v>1.7190000000000001</v>
      </c>
      <c r="G170" s="3">
        <f>'Raw Data'!P170</f>
        <v>1.6140000000000001</v>
      </c>
      <c r="H170" s="3">
        <f>'Raw Data'!V170</f>
        <v>1.6140000000000001</v>
      </c>
      <c r="I170" s="3">
        <f>'Raw Data'!AB170</f>
        <v>1.7</v>
      </c>
      <c r="J170" s="3">
        <f>'Raw Data'!AH170</f>
        <v>1.7809999999999999</v>
      </c>
      <c r="K170" s="3">
        <f>'Raw Data'!AN170</f>
        <v>1.6859999999999999</v>
      </c>
      <c r="L170" s="3">
        <f>'Raw Data'!AT170</f>
        <v>3.242</v>
      </c>
      <c r="M170" s="3">
        <f>'Raw Data'!AZ170</f>
        <v>3.1589999999999998</v>
      </c>
      <c r="N170" s="3"/>
      <c r="O170" s="3">
        <f>'Raw Data'!BL170</f>
        <v>6.3970000000000002</v>
      </c>
      <c r="P170" s="3">
        <f>'Raw Data'!BR170</f>
        <v>6.2060000000000004</v>
      </c>
      <c r="Q170" s="3">
        <f>'Raw Data'!BX170</f>
        <v>6.601</v>
      </c>
      <c r="R170" s="7">
        <f>'Raw Data'!CD170</f>
        <v>9.6969999999999992</v>
      </c>
      <c r="S170" s="8">
        <f>'Raw Data'!CJ170</f>
        <v>9.7319999999999993</v>
      </c>
      <c r="T170" s="8">
        <f>'Raw Data'!CP170</f>
        <v>9.4740000000000002</v>
      </c>
    </row>
    <row r="171" spans="1:20" ht="15.75" customHeight="1" x14ac:dyDescent="0.25">
      <c r="A171" s="2" t="str">
        <f>'Raw Data'!A171</f>
        <v>PC</v>
      </c>
      <c r="B171" s="2">
        <f>'Raw Data'!B171</f>
        <v>89</v>
      </c>
      <c r="C171" s="2">
        <f>'Raw Data'!C171</f>
        <v>120</v>
      </c>
      <c r="D171" s="2" t="str">
        <f>'Raw Data'!D171</f>
        <v>LVYDIAKHLTYENVERWLKELRDHADSNIVIM</v>
      </c>
      <c r="F171" s="3">
        <f>'Raw Data'!J171</f>
        <v>1.7030000000000001</v>
      </c>
      <c r="G171" s="3">
        <f>'Raw Data'!P171</f>
        <v>1.605</v>
      </c>
      <c r="H171" s="3">
        <f>'Raw Data'!V171</f>
        <v>1.6339999999999999</v>
      </c>
      <c r="I171" s="3">
        <f>'Raw Data'!AB171</f>
        <v>1.6850000000000001</v>
      </c>
      <c r="J171" s="3">
        <f>'Raw Data'!AH171</f>
        <v>1.726</v>
      </c>
      <c r="K171" s="3">
        <f>'Raw Data'!AN171</f>
        <v>1.7709999999999999</v>
      </c>
      <c r="L171" s="3">
        <f>'Raw Data'!AT171</f>
        <v>3.2669999999999999</v>
      </c>
      <c r="M171" s="3">
        <f>'Raw Data'!AZ171</f>
        <v>3.2320000000000002</v>
      </c>
      <c r="N171" s="3"/>
      <c r="O171" s="3">
        <f>'Raw Data'!BL171</f>
        <v>6.5339999999999998</v>
      </c>
      <c r="P171" s="3">
        <f>'Raw Data'!BR171</f>
        <v>6.3280000000000003</v>
      </c>
      <c r="Q171" s="3">
        <f>'Raw Data'!BX171</f>
        <v>6.8049999999999997</v>
      </c>
      <c r="R171" s="7">
        <f>'Raw Data'!CD171</f>
        <v>9.8260000000000005</v>
      </c>
      <c r="S171" s="8">
        <f>'Raw Data'!CJ171</f>
        <v>9.7189999999999994</v>
      </c>
      <c r="T171" s="8">
        <f>'Raw Data'!CP171</f>
        <v>9.5760000000000005</v>
      </c>
    </row>
    <row r="172" spans="1:20" ht="15.75" customHeight="1" x14ac:dyDescent="0.25">
      <c r="A172" s="2" t="str">
        <f>'Raw Data'!A172</f>
        <v>PC</v>
      </c>
      <c r="B172" s="2">
        <f>'Raw Data'!B172</f>
        <v>90</v>
      </c>
      <c r="C172" s="2">
        <f>'Raw Data'!C172</f>
        <v>116</v>
      </c>
      <c r="D172" s="2" t="str">
        <f>'Raw Data'!D172</f>
        <v>VYDIAKHLTYENVERWLKELRDHADSN</v>
      </c>
      <c r="F172" s="3">
        <f>'Raw Data'!J172</f>
        <v>1.319</v>
      </c>
      <c r="G172" s="3">
        <f>'Raw Data'!P172</f>
        <v>1.21</v>
      </c>
      <c r="H172" s="3">
        <f>'Raw Data'!V172</f>
        <v>1.198</v>
      </c>
      <c r="I172" s="3">
        <f>'Raw Data'!AB172</f>
        <v>1.3140000000000001</v>
      </c>
      <c r="J172" s="3">
        <f>'Raw Data'!AH172</f>
        <v>1.359</v>
      </c>
      <c r="K172" s="3">
        <f>'Raw Data'!AN172</f>
        <v>1.3220000000000001</v>
      </c>
      <c r="L172" s="3">
        <f>'Raw Data'!AT172</f>
        <v>2.694</v>
      </c>
      <c r="M172" s="3">
        <f>'Raw Data'!AZ172</f>
        <v>2.6040000000000001</v>
      </c>
      <c r="N172" s="3"/>
      <c r="O172" s="3">
        <f>'Raw Data'!BL172</f>
        <v>5.03</v>
      </c>
      <c r="P172" s="3">
        <f>'Raw Data'!BR172</f>
        <v>4.984</v>
      </c>
      <c r="Q172" s="3">
        <f>'Raw Data'!BX172</f>
        <v>5.218</v>
      </c>
      <c r="R172" s="7">
        <f>'Raw Data'!CD172</f>
        <v>7.4989999999999997</v>
      </c>
      <c r="S172" s="8">
        <f>'Raw Data'!CJ172</f>
        <v>7.508</v>
      </c>
      <c r="T172" s="8">
        <f>'Raw Data'!CP172</f>
        <v>7.2290000000000001</v>
      </c>
    </row>
    <row r="173" spans="1:20" ht="15.75" customHeight="1" x14ac:dyDescent="0.25">
      <c r="A173" s="2" t="str">
        <f>'Raw Data'!A173</f>
        <v>PC</v>
      </c>
      <c r="B173" s="2">
        <f>'Raw Data'!B173</f>
        <v>90</v>
      </c>
      <c r="C173" s="2">
        <f>'Raw Data'!C173</f>
        <v>116</v>
      </c>
      <c r="D173" s="2" t="str">
        <f>'Raw Data'!D173</f>
        <v>VYDIAKHLTYENVERWLKELRDHADSN</v>
      </c>
      <c r="F173" s="3">
        <f>'Raw Data'!J173</f>
        <v>1.3280000000000001</v>
      </c>
      <c r="G173" s="3">
        <f>'Raw Data'!P173</f>
        <v>1.2549999999999999</v>
      </c>
      <c r="H173" s="3">
        <f>'Raw Data'!V173</f>
        <v>1.2290000000000001</v>
      </c>
      <c r="I173" s="3">
        <f>'Raw Data'!AB173</f>
        <v>1.3580000000000001</v>
      </c>
      <c r="J173" s="3">
        <f>'Raw Data'!AH173</f>
        <v>1.3720000000000001</v>
      </c>
      <c r="K173" s="3">
        <f>'Raw Data'!AN173</f>
        <v>1.357</v>
      </c>
      <c r="L173" s="3">
        <f>'Raw Data'!AT173</f>
        <v>2.7429999999999999</v>
      </c>
      <c r="M173" s="3">
        <f>'Raw Data'!AZ173</f>
        <v>2.6349999999999998</v>
      </c>
      <c r="N173" s="3"/>
      <c r="O173" s="3">
        <f>'Raw Data'!BL173</f>
        <v>5.1719999999999997</v>
      </c>
      <c r="P173" s="3">
        <f>'Raw Data'!BR173</f>
        <v>5.0720000000000001</v>
      </c>
      <c r="Q173" s="3">
        <f>'Raw Data'!BX173</f>
        <v>5.3440000000000003</v>
      </c>
      <c r="R173" s="7">
        <f>'Raw Data'!CD173</f>
        <v>7.5720000000000001</v>
      </c>
      <c r="S173" s="8">
        <f>'Raw Data'!CJ173</f>
        <v>7.5709999999999997</v>
      </c>
      <c r="T173" s="8">
        <f>'Raw Data'!CP173</f>
        <v>7.3109999999999999</v>
      </c>
    </row>
    <row r="174" spans="1:20" ht="15.75" customHeight="1" x14ac:dyDescent="0.25">
      <c r="A174" s="2" t="str">
        <f>'Raw Data'!A174</f>
        <v>PC</v>
      </c>
      <c r="B174" s="2">
        <f>'Raw Data'!B174</f>
        <v>91</v>
      </c>
      <c r="C174" s="2">
        <f>'Raw Data'!C174</f>
        <v>118</v>
      </c>
      <c r="D174" s="2" t="str">
        <f>'Raw Data'!D174</f>
        <v>YDIAKHLTYENVERWLKELRDHADSNIV</v>
      </c>
      <c r="F174" s="3">
        <f>'Raw Data'!J174</f>
        <v>1.4379999999999999</v>
      </c>
      <c r="G174" s="3">
        <f>'Raw Data'!P174</f>
        <v>1.373</v>
      </c>
      <c r="H174" s="3">
        <f>'Raw Data'!V174</f>
        <v>1.306</v>
      </c>
      <c r="I174" s="3">
        <f>'Raw Data'!AB174</f>
        <v>1.466</v>
      </c>
      <c r="J174" s="3">
        <f>'Raw Data'!AH174</f>
        <v>1.5009999999999999</v>
      </c>
      <c r="K174" s="3">
        <f>'Raw Data'!AN174</f>
        <v>1.47</v>
      </c>
      <c r="L174" s="3">
        <f>'Raw Data'!AT174</f>
        <v>2.8660000000000001</v>
      </c>
      <c r="M174" s="3">
        <f>'Raw Data'!AZ174</f>
        <v>2.774</v>
      </c>
      <c r="N174" s="3"/>
      <c r="O174" s="3">
        <f>'Raw Data'!BL174</f>
        <v>5.5490000000000004</v>
      </c>
      <c r="P174" s="3">
        <f>'Raw Data'!BR174</f>
        <v>5.2880000000000003</v>
      </c>
      <c r="Q174" s="3">
        <f>'Raw Data'!BX174</f>
        <v>5.7030000000000003</v>
      </c>
      <c r="R174" s="7">
        <f>'Raw Data'!CD174</f>
        <v>7.92</v>
      </c>
      <c r="S174" s="8">
        <f>'Raw Data'!CJ174</f>
        <v>7.9130000000000003</v>
      </c>
      <c r="T174" s="8">
        <f>'Raw Data'!CP174</f>
        <v>7.6020000000000003</v>
      </c>
    </row>
    <row r="175" spans="1:20" ht="15.75" customHeight="1" x14ac:dyDescent="0.25">
      <c r="A175" s="2" t="str">
        <f>'Raw Data'!A175</f>
        <v>PC</v>
      </c>
      <c r="B175" s="2">
        <f>'Raw Data'!B175</f>
        <v>91</v>
      </c>
      <c r="C175" s="2">
        <f>'Raw Data'!C175</f>
        <v>118</v>
      </c>
      <c r="D175" s="2" t="str">
        <f>'Raw Data'!D175</f>
        <v>YDIAKHLTYENVERWLKELRDHADSNIV</v>
      </c>
      <c r="F175" s="3">
        <f>'Raw Data'!J175</f>
        <v>1.391</v>
      </c>
      <c r="G175" s="3">
        <f>'Raw Data'!P175</f>
        <v>1.2909999999999999</v>
      </c>
      <c r="H175" s="3">
        <f>'Raw Data'!V175</f>
        <v>1.302</v>
      </c>
      <c r="I175" s="3">
        <f>'Raw Data'!AB175</f>
        <v>1.395</v>
      </c>
      <c r="J175" s="3">
        <f>'Raw Data'!AH175</f>
        <v>1.43</v>
      </c>
      <c r="K175" s="3">
        <f>'Raw Data'!AN175</f>
        <v>1.413</v>
      </c>
      <c r="L175" s="3">
        <f>'Raw Data'!AT175</f>
        <v>2.806</v>
      </c>
      <c r="M175" s="3">
        <f>'Raw Data'!AZ175</f>
        <v>2.7189999999999999</v>
      </c>
      <c r="N175" s="3"/>
      <c r="O175" s="3">
        <f>'Raw Data'!BL175</f>
        <v>5.3620000000000001</v>
      </c>
      <c r="P175" s="3">
        <f>'Raw Data'!BR175</f>
        <v>5.202</v>
      </c>
      <c r="Q175" s="3">
        <f>'Raw Data'!BX175</f>
        <v>5.5439999999999996</v>
      </c>
      <c r="R175" s="7">
        <f>'Raw Data'!CD175</f>
        <v>7.7960000000000003</v>
      </c>
      <c r="S175" s="8">
        <f>'Raw Data'!CJ175</f>
        <v>7.8049999999999997</v>
      </c>
      <c r="T175" s="8">
        <f>'Raw Data'!CP175</f>
        <v>7.508</v>
      </c>
    </row>
    <row r="176" spans="1:20" ht="15.75" customHeight="1" x14ac:dyDescent="0.25">
      <c r="A176" s="2" t="str">
        <f>'Raw Data'!A176</f>
        <v>PC</v>
      </c>
      <c r="B176" s="2">
        <f>'Raw Data'!B176</f>
        <v>91</v>
      </c>
      <c r="C176" s="2">
        <f>'Raw Data'!C176</f>
        <v>119</v>
      </c>
      <c r="D176" s="2" t="str">
        <f>'Raw Data'!D176</f>
        <v>YDIAKHLTYENVERWLKELRDHADSNIVI</v>
      </c>
      <c r="F176" s="3">
        <f>'Raw Data'!J176</f>
        <v>1.67</v>
      </c>
      <c r="G176" s="3">
        <f>'Raw Data'!P176</f>
        <v>1.5449999999999999</v>
      </c>
      <c r="H176" s="3">
        <f>'Raw Data'!V176</f>
        <v>1.55</v>
      </c>
      <c r="I176" s="3">
        <f>'Raw Data'!AB176</f>
        <v>1.724</v>
      </c>
      <c r="J176" s="3">
        <f>'Raw Data'!AH176</f>
        <v>1.7030000000000001</v>
      </c>
      <c r="K176" s="3">
        <f>'Raw Data'!AN176</f>
        <v>1.712</v>
      </c>
      <c r="L176" s="3">
        <f>'Raw Data'!AT176</f>
        <v>3.2570000000000001</v>
      </c>
      <c r="M176" s="3">
        <f>'Raw Data'!AZ176</f>
        <v>3.15</v>
      </c>
      <c r="N176" s="3"/>
      <c r="O176" s="3">
        <f>'Raw Data'!BL176</f>
        <v>6.4080000000000004</v>
      </c>
      <c r="P176" s="3">
        <f>'Raw Data'!BR176</f>
        <v>6.2320000000000002</v>
      </c>
      <c r="Q176" s="3">
        <f>'Raw Data'!BX176</f>
        <v>6.5960000000000001</v>
      </c>
      <c r="R176" s="7">
        <f>'Raw Data'!CD176</f>
        <v>9.0570000000000004</v>
      </c>
      <c r="S176" s="8">
        <f>'Raw Data'!CJ176</f>
        <v>8.9990000000000006</v>
      </c>
      <c r="T176" s="8">
        <f>'Raw Data'!CP176</f>
        <v>8.7550000000000008</v>
      </c>
    </row>
    <row r="177" spans="1:20" ht="15.75" customHeight="1" x14ac:dyDescent="0.25">
      <c r="A177" s="2" t="str">
        <f>'Raw Data'!A177</f>
        <v>PC</v>
      </c>
      <c r="B177" s="2">
        <f>'Raw Data'!B177</f>
        <v>91</v>
      </c>
      <c r="C177" s="2">
        <f>'Raw Data'!C177</f>
        <v>119</v>
      </c>
      <c r="D177" s="2" t="str">
        <f>'Raw Data'!D177</f>
        <v>YDIAKHLTYENVERWLKELRDHADSNIVI</v>
      </c>
      <c r="F177" s="3">
        <f>'Raw Data'!J177</f>
        <v>1.659</v>
      </c>
      <c r="G177" s="3">
        <f>'Raw Data'!P177</f>
        <v>1.57</v>
      </c>
      <c r="H177" s="3">
        <f>'Raw Data'!V177</f>
        <v>1.544</v>
      </c>
      <c r="I177" s="3">
        <f>'Raw Data'!AB177</f>
        <v>1.6879999999999999</v>
      </c>
      <c r="J177" s="3">
        <f>'Raw Data'!AH177</f>
        <v>1.704</v>
      </c>
      <c r="K177" s="3">
        <f>'Raw Data'!AN177</f>
        <v>1.72</v>
      </c>
      <c r="L177" s="3">
        <f>'Raw Data'!AT177</f>
        <v>3.2469999999999999</v>
      </c>
      <c r="M177" s="3">
        <f>'Raw Data'!AZ177</f>
        <v>3.18</v>
      </c>
      <c r="N177" s="3"/>
      <c r="O177" s="3">
        <f>'Raw Data'!BL177</f>
        <v>6.3289999999999997</v>
      </c>
      <c r="P177" s="3">
        <f>'Raw Data'!BR177</f>
        <v>6.1790000000000003</v>
      </c>
      <c r="Q177" s="3">
        <f>'Raw Data'!BX177</f>
        <v>6.5640000000000001</v>
      </c>
      <c r="R177" s="7">
        <f>'Raw Data'!CD177</f>
        <v>9.0530000000000008</v>
      </c>
      <c r="S177" s="8">
        <f>'Raw Data'!CJ177</f>
        <v>8.9939999999999998</v>
      </c>
      <c r="T177" s="8">
        <f>'Raw Data'!CP177</f>
        <v>8.7490000000000006</v>
      </c>
    </row>
    <row r="178" spans="1:20" ht="15.75" customHeight="1" x14ac:dyDescent="0.25">
      <c r="A178" s="2" t="str">
        <f>'Raw Data'!A178</f>
        <v>PC</v>
      </c>
      <c r="B178" s="2">
        <f>'Raw Data'!B178</f>
        <v>93</v>
      </c>
      <c r="C178" s="2">
        <f>'Raw Data'!C178</f>
        <v>116</v>
      </c>
      <c r="D178" s="2" t="str">
        <f>'Raw Data'!D178</f>
        <v>IAKHLTYENVERWLKELRDHADSN</v>
      </c>
      <c r="F178" s="3">
        <f>'Raw Data'!J178</f>
        <v>0.86399999999999999</v>
      </c>
      <c r="G178" s="3">
        <f>'Raw Data'!P178</f>
        <v>0.82499999999999996</v>
      </c>
      <c r="H178" s="3">
        <f>'Raw Data'!V178</f>
        <v>0.75800000000000001</v>
      </c>
      <c r="I178" s="3">
        <f>'Raw Data'!AB178</f>
        <v>0.93300000000000005</v>
      </c>
      <c r="J178" s="3">
        <f>'Raw Data'!AH178</f>
        <v>0.94</v>
      </c>
      <c r="K178" s="3">
        <f>'Raw Data'!AN178</f>
        <v>0.92300000000000004</v>
      </c>
      <c r="L178" s="3">
        <f>'Raw Data'!AT178</f>
        <v>2.206</v>
      </c>
      <c r="M178" s="3">
        <f>'Raw Data'!AZ178</f>
        <v>2.129</v>
      </c>
      <c r="N178" s="3"/>
      <c r="O178" s="3">
        <f>'Raw Data'!BL178</f>
        <v>4.226</v>
      </c>
      <c r="P178" s="3">
        <f>'Raw Data'!BR178</f>
        <v>4.1310000000000002</v>
      </c>
      <c r="Q178" s="3">
        <f>'Raw Data'!BX178</f>
        <v>4.3570000000000002</v>
      </c>
      <c r="R178" s="7">
        <f>'Raw Data'!CD178</f>
        <v>6.1360000000000001</v>
      </c>
      <c r="S178" s="8">
        <f>'Raw Data'!CJ178</f>
        <v>6.0970000000000004</v>
      </c>
      <c r="T178" s="8">
        <f>'Raw Data'!CP178</f>
        <v>5.9349999999999996</v>
      </c>
    </row>
    <row r="179" spans="1:20" ht="15.75" customHeight="1" x14ac:dyDescent="0.25">
      <c r="A179" s="2" t="str">
        <f>'Raw Data'!A179</f>
        <v>PC</v>
      </c>
      <c r="B179" s="2">
        <f>'Raw Data'!B179</f>
        <v>93</v>
      </c>
      <c r="C179" s="2">
        <f>'Raw Data'!C179</f>
        <v>116</v>
      </c>
      <c r="D179" s="2" t="str">
        <f>'Raw Data'!D179</f>
        <v>IAKHLTYENVERWLKELRDHADSN</v>
      </c>
      <c r="F179" s="3">
        <f>'Raw Data'!J179</f>
        <v>0.92400000000000004</v>
      </c>
      <c r="G179" s="3">
        <f>'Raw Data'!P179</f>
        <v>0.86799999999999999</v>
      </c>
      <c r="H179" s="3">
        <f>'Raw Data'!V179</f>
        <v>0.80400000000000005</v>
      </c>
      <c r="I179" s="3">
        <f>'Raw Data'!AB179</f>
        <v>0.93799999999999994</v>
      </c>
      <c r="J179" s="3">
        <f>'Raw Data'!AH179</f>
        <v>0.97599999999999998</v>
      </c>
      <c r="K179" s="3">
        <f>'Raw Data'!AN179</f>
        <v>0.998</v>
      </c>
      <c r="L179" s="3">
        <f>'Raw Data'!AT179</f>
        <v>2.2669999999999999</v>
      </c>
      <c r="M179" s="3">
        <f>'Raw Data'!AZ179</f>
        <v>2.1789999999999998</v>
      </c>
      <c r="N179" s="3"/>
      <c r="O179" s="3">
        <f>'Raw Data'!BL179</f>
        <v>4.3150000000000004</v>
      </c>
      <c r="P179" s="3">
        <f>'Raw Data'!BR179</f>
        <v>4.242</v>
      </c>
      <c r="Q179" s="3">
        <f>'Raw Data'!BX179</f>
        <v>4.4210000000000003</v>
      </c>
      <c r="R179" s="7">
        <f>'Raw Data'!CD179</f>
        <v>6.2619999999999996</v>
      </c>
      <c r="S179" s="8">
        <f>'Raw Data'!CJ179</f>
        <v>6.226</v>
      </c>
      <c r="T179" s="8">
        <f>'Raw Data'!CP179</f>
        <v>5.8540000000000001</v>
      </c>
    </row>
    <row r="180" spans="1:20" ht="15.75" customHeight="1" x14ac:dyDescent="0.25">
      <c r="A180" s="2" t="str">
        <f>'Raw Data'!A180</f>
        <v>PC</v>
      </c>
      <c r="B180" s="2">
        <f>'Raw Data'!B180</f>
        <v>101</v>
      </c>
      <c r="C180" s="2">
        <f>'Raw Data'!C180</f>
        <v>108</v>
      </c>
      <c r="D180" s="2" t="str">
        <f>'Raw Data'!D180</f>
        <v>NVERWLKE</v>
      </c>
      <c r="F180" s="3">
        <f>'Raw Data'!J180</f>
        <v>8.5999999999999993E-2</v>
      </c>
      <c r="G180" s="3">
        <f>'Raw Data'!P180</f>
        <v>1.7999999999999999E-2</v>
      </c>
      <c r="H180" s="3">
        <f>'Raw Data'!V180</f>
        <v>4.1000000000000002E-2</v>
      </c>
      <c r="I180" s="3">
        <f>'Raw Data'!AB180</f>
        <v>8.7999999999999995E-2</v>
      </c>
      <c r="J180" s="3">
        <f>'Raw Data'!AH180</f>
        <v>0.115</v>
      </c>
      <c r="K180" s="3">
        <f>'Raw Data'!AN180</f>
        <v>8.5999999999999993E-2</v>
      </c>
      <c r="L180" s="3">
        <f>'Raw Data'!AT180</f>
        <v>0.76600000000000001</v>
      </c>
      <c r="M180" s="3">
        <f>'Raw Data'!AZ180</f>
        <v>0.7</v>
      </c>
      <c r="N180" s="3"/>
      <c r="O180" s="3">
        <f>'Raw Data'!BL180</f>
        <v>1.5049999999999999</v>
      </c>
      <c r="P180" s="3">
        <f>'Raw Data'!BR180</f>
        <v>1.482</v>
      </c>
      <c r="Q180" s="3">
        <f>'Raw Data'!BX180</f>
        <v>1.4810000000000001</v>
      </c>
      <c r="R180" s="7">
        <f>'Raw Data'!CD180</f>
        <v>1.7190000000000001</v>
      </c>
      <c r="S180" s="8">
        <f>'Raw Data'!CJ180</f>
        <v>1.704</v>
      </c>
      <c r="T180" s="8">
        <f>'Raw Data'!CP180</f>
        <v>1.714</v>
      </c>
    </row>
    <row r="181" spans="1:20" ht="15.75" customHeight="1" x14ac:dyDescent="0.25">
      <c r="A181" s="2" t="str">
        <f>'Raw Data'!A181</f>
        <v>PC</v>
      </c>
      <c r="B181" s="2">
        <f>'Raw Data'!B181</f>
        <v>101</v>
      </c>
      <c r="C181" s="2">
        <f>'Raw Data'!C181</f>
        <v>117</v>
      </c>
      <c r="D181" s="2" t="str">
        <f>'Raw Data'!D181</f>
        <v>NVERWLKELRDHADSNI</v>
      </c>
      <c r="F181" s="3">
        <f>'Raw Data'!J181</f>
        <v>0.97</v>
      </c>
      <c r="G181" s="3">
        <f>'Raw Data'!P181</f>
        <v>0.89900000000000002</v>
      </c>
      <c r="H181" s="3">
        <f>'Raw Data'!V181</f>
        <v>0.89500000000000002</v>
      </c>
      <c r="I181" s="3">
        <f>'Raw Data'!AB181</f>
        <v>1.0720000000000001</v>
      </c>
      <c r="J181" s="3">
        <f>'Raw Data'!AH181</f>
        <v>1</v>
      </c>
      <c r="K181" s="3">
        <f>'Raw Data'!AN181</f>
        <v>1.0389999999999999</v>
      </c>
      <c r="L181" s="3">
        <f>'Raw Data'!AT181</f>
        <v>2.121</v>
      </c>
      <c r="M181" s="3">
        <f>'Raw Data'!AZ181</f>
        <v>1.9970000000000001</v>
      </c>
      <c r="N181" s="3"/>
      <c r="O181" s="3">
        <f>'Raw Data'!BL181</f>
        <v>3.6579999999999999</v>
      </c>
      <c r="P181" s="3">
        <f>'Raw Data'!BR181</f>
        <v>3.4950000000000001</v>
      </c>
      <c r="Q181" s="3">
        <f>'Raw Data'!BX181</f>
        <v>3.6419999999999999</v>
      </c>
      <c r="R181" s="7">
        <f>'Raw Data'!CD181</f>
        <v>4.6509999999999998</v>
      </c>
      <c r="S181" s="8">
        <f>'Raw Data'!CJ181</f>
        <v>4.6630000000000003</v>
      </c>
      <c r="T181" s="8">
        <f>'Raw Data'!CP181</f>
        <v>4.3689999999999998</v>
      </c>
    </row>
    <row r="182" spans="1:20" ht="15.75" customHeight="1" x14ac:dyDescent="0.25">
      <c r="A182" s="2" t="str">
        <f>'Raw Data'!A182</f>
        <v>PC</v>
      </c>
      <c r="B182" s="2">
        <f>'Raw Data'!B182</f>
        <v>101</v>
      </c>
      <c r="C182" s="2">
        <f>'Raw Data'!C182</f>
        <v>117</v>
      </c>
      <c r="D182" s="2" t="str">
        <f>'Raw Data'!D182</f>
        <v>NVERWLKELRDHADSNI</v>
      </c>
      <c r="F182" s="3">
        <f>'Raw Data'!J182</f>
        <v>0.99099999999999999</v>
      </c>
      <c r="G182" s="3">
        <f>'Raw Data'!P182</f>
        <v>0.94699999999999995</v>
      </c>
      <c r="H182" s="3">
        <f>'Raw Data'!V182</f>
        <v>0.93100000000000005</v>
      </c>
      <c r="I182" s="3">
        <f>'Raw Data'!AB182</f>
        <v>1.0129999999999999</v>
      </c>
      <c r="J182" s="3">
        <f>'Raw Data'!AH182</f>
        <v>1.0629999999999999</v>
      </c>
      <c r="K182" s="3">
        <f>'Raw Data'!AN182</f>
        <v>1.0549999999999999</v>
      </c>
      <c r="L182" s="3">
        <f>'Raw Data'!AT182</f>
        <v>2.1160000000000001</v>
      </c>
      <c r="M182" s="3">
        <f>'Raw Data'!AZ182</f>
        <v>2.02</v>
      </c>
      <c r="N182" s="3"/>
      <c r="O182" s="3">
        <f>'Raw Data'!BL182</f>
        <v>3.665</v>
      </c>
      <c r="P182" s="3">
        <f>'Raw Data'!BR182</f>
        <v>3.5179999999999998</v>
      </c>
      <c r="Q182" s="3">
        <f>'Raw Data'!BX182</f>
        <v>3.585</v>
      </c>
      <c r="R182" s="7">
        <f>'Raw Data'!CD182</f>
        <v>4.6639999999999997</v>
      </c>
      <c r="S182" s="8">
        <f>'Raw Data'!CJ182</f>
        <v>4.59</v>
      </c>
      <c r="T182" s="8">
        <f>'Raw Data'!CP182</f>
        <v>4.415</v>
      </c>
    </row>
    <row r="183" spans="1:20" ht="15.75" customHeight="1" x14ac:dyDescent="0.25">
      <c r="A183" s="2" t="str">
        <f>'Raw Data'!A183</f>
        <v>PC</v>
      </c>
      <c r="B183" s="2">
        <f>'Raw Data'!B183</f>
        <v>103</v>
      </c>
      <c r="C183" s="2">
        <f>'Raw Data'!C183</f>
        <v>117</v>
      </c>
      <c r="D183" s="2" t="str">
        <f>'Raw Data'!D183</f>
        <v>ERWLKELRDHADSNI</v>
      </c>
      <c r="F183" s="3">
        <f>'Raw Data'!J183</f>
        <v>0.86699999999999999</v>
      </c>
      <c r="G183" s="3">
        <f>'Raw Data'!P183</f>
        <v>0.82499999999999996</v>
      </c>
      <c r="H183" s="3">
        <f>'Raw Data'!V183</f>
        <v>0.79500000000000004</v>
      </c>
      <c r="I183" s="3">
        <f>'Raw Data'!AB183</f>
        <v>0.91500000000000004</v>
      </c>
      <c r="J183" s="3">
        <f>'Raw Data'!AH183</f>
        <v>0.872</v>
      </c>
      <c r="K183" s="3">
        <f>'Raw Data'!AN183</f>
        <v>0.91</v>
      </c>
      <c r="L183" s="3">
        <f>'Raw Data'!AT183</f>
        <v>1.367</v>
      </c>
      <c r="M183" s="3">
        <f>'Raw Data'!AZ183</f>
        <v>1.381</v>
      </c>
      <c r="N183" s="3"/>
      <c r="O183" s="3">
        <f>'Raw Data'!BL183</f>
        <v>2.2309999999999999</v>
      </c>
      <c r="P183" s="3">
        <f>'Raw Data'!BR183</f>
        <v>2.13</v>
      </c>
      <c r="Q183" s="3">
        <f>'Raw Data'!BX183</f>
        <v>2.2000000000000002</v>
      </c>
      <c r="R183" s="7">
        <f>'Raw Data'!CD183</f>
        <v>3.048</v>
      </c>
      <c r="S183" s="8">
        <f>'Raw Data'!CJ183</f>
        <v>3.0369999999999999</v>
      </c>
      <c r="T183" s="8">
        <f>'Raw Data'!CP183</f>
        <v>2.903</v>
      </c>
    </row>
    <row r="184" spans="1:20" ht="15.75" customHeight="1" x14ac:dyDescent="0.25">
      <c r="A184" s="2" t="str">
        <f>'Raw Data'!A184</f>
        <v>PC</v>
      </c>
      <c r="B184" s="2">
        <f>'Raw Data'!B184</f>
        <v>106</v>
      </c>
      <c r="C184" s="2">
        <f>'Raw Data'!C184</f>
        <v>116</v>
      </c>
      <c r="D184" s="2" t="str">
        <f>'Raw Data'!D184</f>
        <v>LKELRDHADSN</v>
      </c>
      <c r="F184" s="3">
        <f>'Raw Data'!J184</f>
        <v>0.876</v>
      </c>
      <c r="G184" s="3">
        <f>'Raw Data'!P184</f>
        <v>0.81299999999999994</v>
      </c>
      <c r="H184" s="3">
        <f>'Raw Data'!V184</f>
        <v>0.77700000000000002</v>
      </c>
      <c r="I184" s="3">
        <f>'Raw Data'!AB184</f>
        <v>0.89200000000000002</v>
      </c>
      <c r="J184" s="3">
        <f>'Raw Data'!AH184</f>
        <v>0.88100000000000001</v>
      </c>
      <c r="K184" s="3">
        <f>'Raw Data'!AN184</f>
        <v>0.89700000000000002</v>
      </c>
      <c r="L184" s="3">
        <f>'Raw Data'!AT184</f>
        <v>1.206</v>
      </c>
      <c r="M184" s="3">
        <f>'Raw Data'!AZ184</f>
        <v>1.1639999999999999</v>
      </c>
      <c r="N184" s="3"/>
      <c r="O184" s="3">
        <f>'Raw Data'!BL184</f>
        <v>1.464</v>
      </c>
      <c r="P184" s="3">
        <f>'Raw Data'!BR184</f>
        <v>1.41</v>
      </c>
      <c r="Q184" s="3">
        <f>'Raw Data'!BX184</f>
        <v>1.4159999999999999</v>
      </c>
      <c r="R184" s="7">
        <f>'Raw Data'!CD184</f>
        <v>1.744</v>
      </c>
      <c r="S184" s="8">
        <f>'Raw Data'!CJ184</f>
        <v>1.7310000000000001</v>
      </c>
      <c r="T184" s="8">
        <f>'Raw Data'!CP184</f>
        <v>1.6779999999999999</v>
      </c>
    </row>
    <row r="185" spans="1:20" ht="15.75" customHeight="1" x14ac:dyDescent="0.25">
      <c r="A185" s="2" t="str">
        <f>'Raw Data'!A185</f>
        <v>PC</v>
      </c>
      <c r="B185" s="2">
        <f>'Raw Data'!B185</f>
        <v>106</v>
      </c>
      <c r="C185" s="2">
        <f>'Raw Data'!C185</f>
        <v>116</v>
      </c>
      <c r="D185" s="2" t="str">
        <f>'Raw Data'!D185</f>
        <v>LKELRDHADSN</v>
      </c>
      <c r="F185" s="3">
        <f>'Raw Data'!J185</f>
        <v>0.83599999999999997</v>
      </c>
      <c r="G185" s="3">
        <f>'Raw Data'!P185</f>
        <v>0.8</v>
      </c>
      <c r="H185" s="3">
        <f>'Raw Data'!V185</f>
        <v>0.81200000000000006</v>
      </c>
      <c r="I185" s="3">
        <f>'Raw Data'!AB185</f>
        <v>0.86599999999999999</v>
      </c>
      <c r="J185" s="3">
        <f>'Raw Data'!AH185</f>
        <v>0.872</v>
      </c>
      <c r="K185" s="3">
        <f>'Raw Data'!AN185</f>
        <v>0.90100000000000002</v>
      </c>
      <c r="L185" s="3">
        <f>'Raw Data'!AT185</f>
        <v>1.179</v>
      </c>
      <c r="M185" s="3">
        <f>'Raw Data'!AZ185</f>
        <v>1.123</v>
      </c>
      <c r="N185" s="3"/>
      <c r="O185" s="3">
        <f>'Raw Data'!BL185</f>
        <v>1.397</v>
      </c>
      <c r="P185" s="3">
        <f>'Raw Data'!BR185</f>
        <v>1.375</v>
      </c>
      <c r="Q185" s="3">
        <f>'Raw Data'!BX185</f>
        <v>1.403</v>
      </c>
      <c r="R185" s="7">
        <f>'Raw Data'!CD185</f>
        <v>1.7370000000000001</v>
      </c>
      <c r="S185" s="8">
        <f>'Raw Data'!CJ185</f>
        <v>1.704</v>
      </c>
      <c r="T185" s="8">
        <f>'Raw Data'!CP185</f>
        <v>1.639</v>
      </c>
    </row>
    <row r="186" spans="1:20" ht="15.75" customHeight="1" x14ac:dyDescent="0.25">
      <c r="A186" s="2" t="str">
        <f>'Raw Data'!A186</f>
        <v>PC</v>
      </c>
      <c r="B186" s="2">
        <f>'Raw Data'!B186</f>
        <v>109</v>
      </c>
      <c r="C186" s="2">
        <f>'Raw Data'!C186</f>
        <v>116</v>
      </c>
      <c r="D186" s="2" t="str">
        <f>'Raw Data'!D186</f>
        <v>LRDHADSN</v>
      </c>
      <c r="F186" s="3">
        <f>'Raw Data'!J186</f>
        <v>0.93400000000000005</v>
      </c>
      <c r="G186" s="3">
        <f>'Raw Data'!P186</f>
        <v>0.879</v>
      </c>
      <c r="H186" s="3">
        <f>'Raw Data'!V186</f>
        <v>0.85599999999999998</v>
      </c>
      <c r="I186" s="3">
        <f>'Raw Data'!AB186</f>
        <v>0.95899999999999996</v>
      </c>
      <c r="J186" s="3">
        <f>'Raw Data'!AH186</f>
        <v>0.91600000000000004</v>
      </c>
      <c r="K186" s="3">
        <f>'Raw Data'!AN186</f>
        <v>0.96799999999999997</v>
      </c>
      <c r="L186" s="3">
        <f>'Raw Data'!AT186</f>
        <v>1.268</v>
      </c>
      <c r="M186" s="3">
        <f>'Raw Data'!AZ186</f>
        <v>1.228</v>
      </c>
      <c r="N186" s="3"/>
      <c r="O186" s="3">
        <f>'Raw Data'!BL186</f>
        <v>1.5249999999999999</v>
      </c>
      <c r="P186" s="3">
        <f>'Raw Data'!BR186</f>
        <v>1.47</v>
      </c>
      <c r="Q186" s="3">
        <f>'Raw Data'!BX186</f>
        <v>1.508</v>
      </c>
      <c r="R186" s="7">
        <f>'Raw Data'!CD186</f>
        <v>1.655</v>
      </c>
      <c r="S186" s="8">
        <f>'Raw Data'!CJ186</f>
        <v>1.64</v>
      </c>
      <c r="T186" s="8">
        <f>'Raw Data'!CP186</f>
        <v>1.6060000000000001</v>
      </c>
    </row>
    <row r="187" spans="1:20" ht="15.75" customHeight="1" x14ac:dyDescent="0.25">
      <c r="A187" s="2" t="str">
        <f>'Raw Data'!A187</f>
        <v>PC</v>
      </c>
      <c r="B187" s="2">
        <f>'Raw Data'!B187</f>
        <v>109</v>
      </c>
      <c r="C187" s="2">
        <f>'Raw Data'!C187</f>
        <v>117</v>
      </c>
      <c r="D187" s="2" t="str">
        <f>'Raw Data'!D187</f>
        <v>LRDHADSNI</v>
      </c>
      <c r="F187" s="3">
        <f>'Raw Data'!J187</f>
        <v>0.91300000000000003</v>
      </c>
      <c r="G187" s="3">
        <f>'Raw Data'!P187</f>
        <v>0.81799999999999995</v>
      </c>
      <c r="H187" s="3">
        <f>'Raw Data'!V187</f>
        <v>0.80300000000000005</v>
      </c>
      <c r="I187" s="3">
        <f>'Raw Data'!AB187</f>
        <v>0.91200000000000003</v>
      </c>
      <c r="J187" s="3">
        <f>'Raw Data'!AH187</f>
        <v>0.93500000000000005</v>
      </c>
      <c r="K187" s="3">
        <f>'Raw Data'!AN187</f>
        <v>0.95</v>
      </c>
      <c r="L187" s="3">
        <f>'Raw Data'!AT187</f>
        <v>1.327</v>
      </c>
      <c r="M187" s="3">
        <f>'Raw Data'!AZ187</f>
        <v>1.2649999999999999</v>
      </c>
      <c r="N187" s="3"/>
      <c r="O187" s="3">
        <f>'Raw Data'!BL187</f>
        <v>2.0249999999999999</v>
      </c>
      <c r="P187" s="3">
        <f>'Raw Data'!BR187</f>
        <v>1.9419999999999999</v>
      </c>
      <c r="Q187" s="3">
        <f>'Raw Data'!BX187</f>
        <v>2.02</v>
      </c>
      <c r="R187" s="7">
        <f>'Raw Data'!CD187</f>
        <v>2.2349999999999999</v>
      </c>
      <c r="S187" s="8">
        <f>'Raw Data'!CJ187</f>
        <v>2.218</v>
      </c>
      <c r="T187" s="8">
        <f>'Raw Data'!CP187</f>
        <v>2.194</v>
      </c>
    </row>
    <row r="188" spans="1:20" ht="15.75" customHeight="1" x14ac:dyDescent="0.25">
      <c r="A188" s="2" t="str">
        <f>'Raw Data'!A188</f>
        <v>PC</v>
      </c>
      <c r="B188" s="2">
        <f>'Raw Data'!B188</f>
        <v>117</v>
      </c>
      <c r="C188" s="2">
        <f>'Raw Data'!C188</f>
        <v>121</v>
      </c>
      <c r="D188" s="2" t="str">
        <f>'Raw Data'!D188</f>
        <v>IVIML</v>
      </c>
      <c r="F188" s="3">
        <f>'Raw Data'!J188</f>
        <v>4.7E-2</v>
      </c>
      <c r="G188" s="3">
        <f>'Raw Data'!P188</f>
        <v>2.8000000000000001E-2</v>
      </c>
      <c r="H188" s="3">
        <f>'Raw Data'!V188</f>
        <v>3.1E-2</v>
      </c>
      <c r="I188" s="3">
        <f>'Raw Data'!AB188</f>
        <v>5.2999999999999999E-2</v>
      </c>
      <c r="J188" s="3">
        <f>'Raw Data'!AH188</f>
        <v>4.9000000000000002E-2</v>
      </c>
      <c r="K188" s="3">
        <f>'Raw Data'!AN188</f>
        <v>4.3999999999999997E-2</v>
      </c>
      <c r="L188" s="3">
        <f>'Raw Data'!AT188</f>
        <v>4.9000000000000002E-2</v>
      </c>
      <c r="M188" s="3">
        <f>'Raw Data'!AZ188</f>
        <v>5.5E-2</v>
      </c>
      <c r="N188" s="3"/>
      <c r="O188" s="3">
        <f>'Raw Data'!BL188</f>
        <v>0.21199999999999999</v>
      </c>
      <c r="P188" s="3">
        <f>'Raw Data'!BR188</f>
        <v>0.17799999999999999</v>
      </c>
      <c r="Q188" s="3">
        <f>'Raw Data'!BX188</f>
        <v>0.21099999999999999</v>
      </c>
      <c r="R188" s="7">
        <f>'Raw Data'!CD188</f>
        <v>0.81499999999999995</v>
      </c>
      <c r="S188" s="8">
        <f>'Raw Data'!CJ188</f>
        <v>0.79300000000000004</v>
      </c>
      <c r="T188" s="8">
        <f>'Raw Data'!CP188</f>
        <v>0.79700000000000004</v>
      </c>
    </row>
    <row r="189" spans="1:20" ht="15.75" customHeight="1" x14ac:dyDescent="0.25">
      <c r="A189" s="2" t="str">
        <f>'Raw Data'!A189</f>
        <v>PC</v>
      </c>
      <c r="B189" s="2">
        <f>'Raw Data'!B189</f>
        <v>117</v>
      </c>
      <c r="C189" s="2">
        <f>'Raw Data'!C189</f>
        <v>138</v>
      </c>
      <c r="D189" s="2" t="str">
        <f>'Raw Data'!D189</f>
        <v>IVIMLVGNKSDLRHLRAVPTDE</v>
      </c>
      <c r="F189" s="3">
        <f>'Raw Data'!J189</f>
        <v>0.438</v>
      </c>
      <c r="G189" s="3">
        <f>'Raw Data'!P189</f>
        <v>0.45100000000000001</v>
      </c>
      <c r="H189" s="3">
        <f>'Raw Data'!V189</f>
        <v>0.36599999999999999</v>
      </c>
      <c r="I189" s="3">
        <f>'Raw Data'!AB189</f>
        <v>0.68100000000000005</v>
      </c>
      <c r="J189" s="3">
        <f>'Raw Data'!AH189</f>
        <v>0.77</v>
      </c>
      <c r="K189" s="3">
        <f>'Raw Data'!AN189</f>
        <v>0.76200000000000001</v>
      </c>
      <c r="L189" s="3">
        <f>'Raw Data'!AT189</f>
        <v>2.5230000000000001</v>
      </c>
      <c r="M189" s="3">
        <f>'Raw Data'!AZ189</f>
        <v>2.3559999999999999</v>
      </c>
      <c r="N189" s="3"/>
      <c r="O189" s="3">
        <f>'Raw Data'!BL189</f>
        <v>3.5779999999999998</v>
      </c>
      <c r="P189" s="3">
        <f>'Raw Data'!BR189</f>
        <v>3.47</v>
      </c>
      <c r="Q189" s="3">
        <f>'Raw Data'!BX189</f>
        <v>3.5369999999999999</v>
      </c>
      <c r="R189" s="7">
        <f>'Raw Data'!CD189</f>
        <v>4.83</v>
      </c>
      <c r="S189" s="8">
        <f>'Raw Data'!CJ189</f>
        <v>4.774</v>
      </c>
      <c r="T189" s="8">
        <f>'Raw Data'!CP189</f>
        <v>4.6790000000000003</v>
      </c>
    </row>
    <row r="190" spans="1:20" ht="15.75" customHeight="1" x14ac:dyDescent="0.25">
      <c r="A190" s="2" t="str">
        <f>'Raw Data'!A190</f>
        <v>PC</v>
      </c>
      <c r="B190" s="2">
        <f>'Raw Data'!B190</f>
        <v>117</v>
      </c>
      <c r="C190" s="2">
        <f>'Raw Data'!C190</f>
        <v>138</v>
      </c>
      <c r="D190" s="2" t="str">
        <f>'Raw Data'!D190</f>
        <v>IVIMLVGNKSDLRHLRAVPTDE</v>
      </c>
      <c r="F190" s="3">
        <f>'Raw Data'!J190</f>
        <v>0.42199999999999999</v>
      </c>
      <c r="G190" s="3">
        <f>'Raw Data'!P190</f>
        <v>0.42199999999999999</v>
      </c>
      <c r="H190" s="3">
        <f>'Raw Data'!V190</f>
        <v>0.4</v>
      </c>
      <c r="I190" s="3">
        <f>'Raw Data'!AB190</f>
        <v>0.71299999999999997</v>
      </c>
      <c r="J190" s="3">
        <f>'Raw Data'!AH190</f>
        <v>0.76</v>
      </c>
      <c r="K190" s="3">
        <f>'Raw Data'!AN190</f>
        <v>0.65300000000000002</v>
      </c>
      <c r="L190" s="3">
        <f>'Raw Data'!AT190</f>
        <v>2.488</v>
      </c>
      <c r="M190" s="3">
        <f>'Raw Data'!AZ190</f>
        <v>2.3439999999999999</v>
      </c>
      <c r="N190" s="3"/>
      <c r="O190" s="3">
        <f>'Raw Data'!BL190</f>
        <v>3.6059999999999999</v>
      </c>
      <c r="P190" s="3">
        <f>'Raw Data'!BR190</f>
        <v>3.4849999999999999</v>
      </c>
      <c r="Q190" s="3">
        <f>'Raw Data'!BX190</f>
        <v>3.58</v>
      </c>
      <c r="R190" s="7">
        <f>'Raw Data'!CD190</f>
        <v>4.8499999999999996</v>
      </c>
      <c r="S190" s="8">
        <f>'Raw Data'!CJ190</f>
        <v>4.782</v>
      </c>
      <c r="T190" s="8">
        <f>'Raw Data'!CP190</f>
        <v>4.7210000000000001</v>
      </c>
    </row>
    <row r="191" spans="1:20" ht="15.75" customHeight="1" x14ac:dyDescent="0.25">
      <c r="A191" s="2" t="str">
        <f>'Raw Data'!A191</f>
        <v>PC</v>
      </c>
      <c r="B191" s="2">
        <f>'Raw Data'!B191</f>
        <v>117</v>
      </c>
      <c r="C191" s="2">
        <f>'Raw Data'!C191</f>
        <v>141</v>
      </c>
      <c r="D191" s="2" t="str">
        <f>'Raw Data'!D191</f>
        <v>IVIMLVGNKSDLRHLRAVPTDEARA</v>
      </c>
      <c r="F191" s="3">
        <f>'Raw Data'!J191</f>
        <v>0.38800000000000001</v>
      </c>
      <c r="G191" s="3">
        <f>'Raw Data'!P191</f>
        <v>0.46800000000000003</v>
      </c>
      <c r="H191" s="3">
        <f>'Raw Data'!V191</f>
        <v>0.41899999999999998</v>
      </c>
      <c r="I191" s="3">
        <f>'Raw Data'!AB191</f>
        <v>0.66300000000000003</v>
      </c>
      <c r="J191" s="3">
        <f>'Raw Data'!AH191</f>
        <v>0.74399999999999999</v>
      </c>
      <c r="K191" s="3">
        <f>'Raw Data'!AN191</f>
        <v>0.76200000000000001</v>
      </c>
      <c r="L191" s="3">
        <f>'Raw Data'!AT191</f>
        <v>2.476</v>
      </c>
      <c r="M191" s="3">
        <f>'Raw Data'!AZ191</f>
        <v>2.3889999999999998</v>
      </c>
      <c r="N191" s="3"/>
      <c r="O191" s="3">
        <f>'Raw Data'!BL191</f>
        <v>3.621</v>
      </c>
      <c r="P191" s="3">
        <f>'Raw Data'!BR191</f>
        <v>3.5569999999999999</v>
      </c>
      <c r="Q191" s="3">
        <f>'Raw Data'!BX191</f>
        <v>3.641</v>
      </c>
      <c r="R191" s="7">
        <f>'Raw Data'!CD191</f>
        <v>5.1630000000000003</v>
      </c>
      <c r="S191" s="8">
        <f>'Raw Data'!CJ191</f>
        <v>5.0490000000000004</v>
      </c>
      <c r="T191" s="8">
        <f>'Raw Data'!CP191</f>
        <v>4.9569999999999999</v>
      </c>
    </row>
    <row r="192" spans="1:20" ht="15.75" customHeight="1" x14ac:dyDescent="0.25">
      <c r="A192" s="2" t="str">
        <f>'Raw Data'!A192</f>
        <v>PC</v>
      </c>
      <c r="B192" s="2">
        <f>'Raw Data'!B192</f>
        <v>118</v>
      </c>
      <c r="C192" s="2">
        <f>'Raw Data'!C192</f>
        <v>138</v>
      </c>
      <c r="D192" s="2" t="str">
        <f>'Raw Data'!D192</f>
        <v>VIMLVGNKSDLRHLRAVPTDE</v>
      </c>
      <c r="F192" s="3">
        <f>'Raw Data'!J192</f>
        <v>0.46400000000000002</v>
      </c>
      <c r="G192" s="3">
        <f>'Raw Data'!P192</f>
        <v>0.47799999999999998</v>
      </c>
      <c r="H192" s="3">
        <f>'Raw Data'!V192</f>
        <v>0.41</v>
      </c>
      <c r="I192" s="3">
        <f>'Raw Data'!AB192</f>
        <v>0.68899999999999995</v>
      </c>
      <c r="J192" s="3">
        <f>'Raw Data'!AH192</f>
        <v>0.81599999999999995</v>
      </c>
      <c r="K192" s="3">
        <f>'Raw Data'!AN192</f>
        <v>0.752</v>
      </c>
      <c r="L192" s="3">
        <f>'Raw Data'!AT192</f>
        <v>2.5369999999999999</v>
      </c>
      <c r="M192" s="3">
        <f>'Raw Data'!AZ192</f>
        <v>2.4420000000000002</v>
      </c>
      <c r="N192" s="3"/>
      <c r="O192" s="3">
        <f>'Raw Data'!BL192</f>
        <v>3.5470000000000002</v>
      </c>
      <c r="P192" s="3">
        <f>'Raw Data'!BR192</f>
        <v>3.4860000000000002</v>
      </c>
      <c r="Q192" s="3">
        <f>'Raw Data'!BX192</f>
        <v>3.5329999999999999</v>
      </c>
      <c r="R192" s="7">
        <f>'Raw Data'!CD192</f>
        <v>4.2789999999999999</v>
      </c>
      <c r="S192" s="8">
        <f>'Raw Data'!CJ192</f>
        <v>4.1970000000000001</v>
      </c>
      <c r="T192" s="8">
        <f>'Raw Data'!CP192</f>
        <v>4.0540000000000003</v>
      </c>
    </row>
    <row r="193" spans="1:20" ht="15.75" customHeight="1" x14ac:dyDescent="0.25">
      <c r="A193" s="2" t="str">
        <f>'Raw Data'!A193</f>
        <v>PC</v>
      </c>
      <c r="B193" s="2">
        <f>'Raw Data'!B193</f>
        <v>118</v>
      </c>
      <c r="C193" s="2">
        <f>'Raw Data'!C193</f>
        <v>138</v>
      </c>
      <c r="D193" s="2" t="str">
        <f>'Raw Data'!D193</f>
        <v>VIMLVGNKSDLRHLRAVPTDE</v>
      </c>
      <c r="F193" s="3">
        <f>'Raw Data'!J193</f>
        <v>0.502</v>
      </c>
      <c r="G193" s="3">
        <f>'Raw Data'!P193</f>
        <v>0.5</v>
      </c>
      <c r="H193" s="3">
        <f>'Raw Data'!V193</f>
        <v>0.45300000000000001</v>
      </c>
      <c r="I193" s="3">
        <f>'Raw Data'!AB193</f>
        <v>0.75</v>
      </c>
      <c r="J193" s="3">
        <f>'Raw Data'!AH193</f>
        <v>0.873</v>
      </c>
      <c r="K193" s="3">
        <f>'Raw Data'!AN193</f>
        <v>0.80500000000000005</v>
      </c>
      <c r="L193" s="3">
        <f>'Raw Data'!AT193</f>
        <v>2.6819999999999999</v>
      </c>
      <c r="M193" s="3">
        <f>'Raw Data'!AZ193</f>
        <v>2.57</v>
      </c>
      <c r="N193" s="3"/>
      <c r="O193" s="3">
        <f>'Raw Data'!BL193</f>
        <v>3.72</v>
      </c>
      <c r="P193" s="3">
        <f>'Raw Data'!BR193</f>
        <v>3.625</v>
      </c>
      <c r="Q193" s="3">
        <f>'Raw Data'!BX193</f>
        <v>3.661</v>
      </c>
      <c r="R193" s="7">
        <f>'Raw Data'!CD193</f>
        <v>4.4169999999999998</v>
      </c>
      <c r="S193" s="8">
        <f>'Raw Data'!CJ193</f>
        <v>4.359</v>
      </c>
      <c r="T193" s="8">
        <f>'Raw Data'!CP193</f>
        <v>4.2089999999999996</v>
      </c>
    </row>
    <row r="194" spans="1:20" ht="15.75" customHeight="1" x14ac:dyDescent="0.25">
      <c r="A194" s="2" t="str">
        <f>'Raw Data'!A194</f>
        <v>PC</v>
      </c>
      <c r="B194" s="2">
        <f>'Raw Data'!B194</f>
        <v>118</v>
      </c>
      <c r="C194" s="2">
        <f>'Raw Data'!C194</f>
        <v>141</v>
      </c>
      <c r="D194" s="2" t="str">
        <f>'Raw Data'!D194</f>
        <v>VIMLVGNKSDLRHLRAVPTDEARA</v>
      </c>
      <c r="F194" s="3">
        <f>'Raw Data'!J194</f>
        <v>0.49</v>
      </c>
      <c r="G194" s="3">
        <f>'Raw Data'!P194</f>
        <v>0.48599999999999999</v>
      </c>
      <c r="H194" s="3">
        <f>'Raw Data'!V194</f>
        <v>0.42</v>
      </c>
      <c r="I194" s="3">
        <f>'Raw Data'!AB194</f>
        <v>0.70499999999999996</v>
      </c>
      <c r="J194" s="3">
        <f>'Raw Data'!AH194</f>
        <v>0.80700000000000005</v>
      </c>
      <c r="K194" s="3">
        <f>'Raw Data'!AN194</f>
        <v>0.75900000000000001</v>
      </c>
      <c r="L194" s="3">
        <f>'Raw Data'!AT194</f>
        <v>2.593</v>
      </c>
      <c r="M194" s="3">
        <f>'Raw Data'!AZ194</f>
        <v>2.5350000000000001</v>
      </c>
      <c r="N194" s="3"/>
      <c r="O194" s="3">
        <f>'Raw Data'!BL194</f>
        <v>3.6619999999999999</v>
      </c>
      <c r="P194" s="3">
        <f>'Raw Data'!BR194</f>
        <v>3.5830000000000002</v>
      </c>
      <c r="Q194" s="3">
        <f>'Raw Data'!BX194</f>
        <v>3.6850000000000001</v>
      </c>
      <c r="R194" s="7">
        <f>'Raw Data'!CD194</f>
        <v>4.5640000000000001</v>
      </c>
      <c r="S194" s="8">
        <f>'Raw Data'!CJ194</f>
        <v>4.524</v>
      </c>
      <c r="T194" s="8">
        <f>'Raw Data'!CP194</f>
        <v>4.4119999999999999</v>
      </c>
    </row>
    <row r="195" spans="1:20" ht="15.75" customHeight="1" x14ac:dyDescent="0.25">
      <c r="A195" s="2" t="str">
        <f>'Raw Data'!A195</f>
        <v>PC</v>
      </c>
      <c r="B195" s="2">
        <f>'Raw Data'!B195</f>
        <v>118</v>
      </c>
      <c r="C195" s="2">
        <f>'Raw Data'!C195</f>
        <v>150</v>
      </c>
      <c r="D195" s="2" t="str">
        <f>'Raw Data'!D195</f>
        <v>VIMLVGNKSDLRHLRAVPTDEARAFAEKNGLSF</v>
      </c>
      <c r="F195" s="3">
        <f>'Raw Data'!J195</f>
        <v>0.64700000000000002</v>
      </c>
      <c r="G195" s="3">
        <f>'Raw Data'!P195</f>
        <v>0.70099999999999996</v>
      </c>
      <c r="H195" s="3">
        <f>'Raw Data'!V195</f>
        <v>0.63900000000000001</v>
      </c>
      <c r="I195" s="3">
        <f>'Raw Data'!AB195</f>
        <v>0.97199999999999998</v>
      </c>
      <c r="J195" s="3">
        <f>'Raw Data'!AH195</f>
        <v>1.149</v>
      </c>
      <c r="K195" s="3">
        <f>'Raw Data'!AN195</f>
        <v>1.0069999999999999</v>
      </c>
      <c r="L195" s="3">
        <f>'Raw Data'!AT195</f>
        <v>3.8820000000000001</v>
      </c>
      <c r="M195" s="3">
        <f>'Raw Data'!AZ195</f>
        <v>3.7109999999999999</v>
      </c>
      <c r="N195" s="3"/>
      <c r="O195" s="3">
        <f>'Raw Data'!BL195</f>
        <v>5.1879999999999997</v>
      </c>
      <c r="P195" s="3">
        <f>'Raw Data'!BR195</f>
        <v>5.1189999999999998</v>
      </c>
      <c r="Q195" s="3">
        <f>'Raw Data'!BX195</f>
        <v>5.1550000000000002</v>
      </c>
      <c r="R195" s="7">
        <f>'Raw Data'!CD195</f>
        <v>7.444</v>
      </c>
      <c r="S195" s="8">
        <f>'Raw Data'!CJ195</f>
        <v>7.22</v>
      </c>
      <c r="T195" s="8">
        <f>'Raw Data'!CP195</f>
        <v>6.9509999999999996</v>
      </c>
    </row>
    <row r="196" spans="1:20" ht="15.75" customHeight="1" x14ac:dyDescent="0.25">
      <c r="A196" s="2" t="str">
        <f>'Raw Data'!A196</f>
        <v>PC</v>
      </c>
      <c r="B196" s="2">
        <f>'Raw Data'!B196</f>
        <v>118</v>
      </c>
      <c r="C196" s="2">
        <f>'Raw Data'!C196</f>
        <v>150</v>
      </c>
      <c r="D196" s="2" t="str">
        <f>'Raw Data'!D196</f>
        <v>VIMLVGNKSDLRHLRAVPTDEARAFAEKNGLSF</v>
      </c>
      <c r="F196" s="3">
        <f>'Raw Data'!J196</f>
        <v>0.64400000000000002</v>
      </c>
      <c r="G196" s="3">
        <f>'Raw Data'!P196</f>
        <v>0.65600000000000003</v>
      </c>
      <c r="H196" s="3">
        <f>'Raw Data'!V196</f>
        <v>0.59099999999999997</v>
      </c>
      <c r="I196" s="3">
        <f>'Raw Data'!AB196</f>
        <v>0.93500000000000005</v>
      </c>
      <c r="J196" s="3">
        <f>'Raw Data'!AH196</f>
        <v>1.0980000000000001</v>
      </c>
      <c r="K196" s="3">
        <f>'Raw Data'!AN196</f>
        <v>1.0029999999999999</v>
      </c>
      <c r="L196" s="3">
        <f>'Raw Data'!AT196</f>
        <v>3.8969999999999998</v>
      </c>
      <c r="M196" s="3">
        <f>'Raw Data'!AZ196</f>
        <v>3.7829999999999999</v>
      </c>
      <c r="N196" s="3"/>
      <c r="O196" s="3">
        <f>'Raw Data'!BL196</f>
        <v>5.2649999999999997</v>
      </c>
      <c r="P196" s="3">
        <f>'Raw Data'!BR196</f>
        <v>5.1539999999999999</v>
      </c>
      <c r="Q196" s="3">
        <f>'Raw Data'!BX196</f>
        <v>5.2140000000000004</v>
      </c>
      <c r="R196" s="7">
        <f>'Raw Data'!CD196</f>
        <v>7.3630000000000004</v>
      </c>
      <c r="S196" s="8">
        <f>'Raw Data'!CJ196</f>
        <v>7.3090000000000002</v>
      </c>
      <c r="T196" s="8">
        <f>'Raw Data'!CP196</f>
        <v>7.0469999999999997</v>
      </c>
    </row>
    <row r="197" spans="1:20" ht="15.75" customHeight="1" x14ac:dyDescent="0.25">
      <c r="A197" s="2" t="str">
        <f>'Raw Data'!A197</f>
        <v>PC</v>
      </c>
      <c r="B197" s="2">
        <f>'Raw Data'!B197</f>
        <v>121</v>
      </c>
      <c r="C197" s="2">
        <f>'Raw Data'!C197</f>
        <v>128</v>
      </c>
      <c r="D197" s="2" t="str">
        <f>'Raw Data'!D197</f>
        <v>LVGNKSDL</v>
      </c>
      <c r="F197" s="3">
        <f>'Raw Data'!J197</f>
        <v>1E-3</v>
      </c>
      <c r="G197" s="3">
        <f>'Raw Data'!P197</f>
        <v>5.6000000000000001E-2</v>
      </c>
      <c r="H197" s="3">
        <f>'Raw Data'!V197</f>
        <v>0.104</v>
      </c>
      <c r="I197" s="3">
        <f>'Raw Data'!AB197</f>
        <v>7.8E-2</v>
      </c>
      <c r="J197" s="3">
        <f>'Raw Data'!AH197</f>
        <v>8.4000000000000005E-2</v>
      </c>
      <c r="K197" s="3">
        <f>'Raw Data'!AN197</f>
        <v>6.5000000000000002E-2</v>
      </c>
      <c r="L197" s="3">
        <f>'Raw Data'!AT197</f>
        <v>0.10299999999999999</v>
      </c>
      <c r="M197" s="3">
        <f>'Raw Data'!AZ197</f>
        <v>8.5000000000000006E-2</v>
      </c>
      <c r="N197" s="3"/>
      <c r="O197" s="3">
        <f>'Raw Data'!BL197</f>
        <v>7.8E-2</v>
      </c>
      <c r="P197" s="3">
        <f>'Raw Data'!BR197</f>
        <v>7.0000000000000001E-3</v>
      </c>
      <c r="Q197" s="3">
        <f>'Raw Data'!BX197</f>
        <v>8.1000000000000003E-2</v>
      </c>
      <c r="R197" s="7">
        <f>'Raw Data'!CD197</f>
        <v>0.125</v>
      </c>
      <c r="S197" s="8">
        <f>'Raw Data'!CJ197</f>
        <v>0.129</v>
      </c>
      <c r="T197" s="8">
        <f>'Raw Data'!CP197</f>
        <v>0.14299999999999999</v>
      </c>
    </row>
    <row r="198" spans="1:20" ht="15.75" customHeight="1" x14ac:dyDescent="0.25">
      <c r="A198" s="2" t="str">
        <f>'Raw Data'!A198</f>
        <v>PC</v>
      </c>
      <c r="B198" s="2">
        <f>'Raw Data'!B198</f>
        <v>121</v>
      </c>
      <c r="C198" s="2">
        <f>'Raw Data'!C198</f>
        <v>138</v>
      </c>
      <c r="D198" s="2" t="str">
        <f>'Raw Data'!D198</f>
        <v>LVGNKSDLRHLRAVPTDE</v>
      </c>
      <c r="F198" s="3">
        <f>'Raw Data'!J198</f>
        <v>0.52800000000000002</v>
      </c>
      <c r="G198" s="3">
        <f>'Raw Data'!P198</f>
        <v>0.52700000000000002</v>
      </c>
      <c r="H198" s="3">
        <f>'Raw Data'!V198</f>
        <v>0.46</v>
      </c>
      <c r="I198" s="3">
        <f>'Raw Data'!AB198</f>
        <v>0.78200000000000003</v>
      </c>
      <c r="J198" s="3">
        <f>'Raw Data'!AH198</f>
        <v>0.89400000000000002</v>
      </c>
      <c r="K198" s="3">
        <f>'Raw Data'!AN198</f>
        <v>0.85899999999999999</v>
      </c>
      <c r="L198" s="3">
        <f>'Raw Data'!AT198</f>
        <v>2.7080000000000002</v>
      </c>
      <c r="M198" s="3">
        <f>'Raw Data'!AZ198</f>
        <v>2.6440000000000001</v>
      </c>
      <c r="N198" s="3"/>
      <c r="O198" s="3">
        <f>'Raw Data'!BL198</f>
        <v>3.78</v>
      </c>
      <c r="P198" s="3">
        <f>'Raw Data'!BR198</f>
        <v>3.7869999999999999</v>
      </c>
      <c r="Q198" s="3">
        <f>'Raw Data'!BX198</f>
        <v>3.8780000000000001</v>
      </c>
      <c r="R198" s="7">
        <f>'Raw Data'!CD198</f>
        <v>4.5209999999999999</v>
      </c>
      <c r="S198" s="8">
        <f>'Raw Data'!CJ198</f>
        <v>4.5190000000000001</v>
      </c>
      <c r="T198" s="8">
        <f>'Raw Data'!CP198</f>
        <v>4.43</v>
      </c>
    </row>
    <row r="199" spans="1:20" ht="15.75" customHeight="1" x14ac:dyDescent="0.25">
      <c r="A199" s="2" t="str">
        <f>'Raw Data'!A199</f>
        <v>PC</v>
      </c>
      <c r="B199" s="2">
        <f>'Raw Data'!B199</f>
        <v>121</v>
      </c>
      <c r="C199" s="2">
        <f>'Raw Data'!C199</f>
        <v>138</v>
      </c>
      <c r="D199" s="2" t="str">
        <f>'Raw Data'!D199</f>
        <v>LVGNKSDLRHLRAVPTDE</v>
      </c>
      <c r="F199" s="3">
        <f>'Raw Data'!J199</f>
        <v>0.51700000000000002</v>
      </c>
      <c r="G199" s="3">
        <f>'Raw Data'!P199</f>
        <v>0.51700000000000002</v>
      </c>
      <c r="H199" s="3">
        <f>'Raw Data'!V199</f>
        <v>0.45500000000000002</v>
      </c>
      <c r="I199" s="3">
        <f>'Raw Data'!AB199</f>
        <v>0.76500000000000001</v>
      </c>
      <c r="J199" s="3">
        <f>'Raw Data'!AH199</f>
        <v>0.83099999999999996</v>
      </c>
      <c r="K199" s="3">
        <f>'Raw Data'!AN199</f>
        <v>0.82699999999999996</v>
      </c>
      <c r="L199" s="3">
        <f>'Raw Data'!AT199</f>
        <v>2.7160000000000002</v>
      </c>
      <c r="M199" s="3">
        <f>'Raw Data'!AZ199</f>
        <v>2.6240000000000001</v>
      </c>
      <c r="N199" s="3"/>
      <c r="O199" s="3">
        <f>'Raw Data'!BL199</f>
        <v>3.7570000000000001</v>
      </c>
      <c r="P199" s="3">
        <f>'Raw Data'!BR199</f>
        <v>3.7650000000000001</v>
      </c>
      <c r="Q199" s="3">
        <f>'Raw Data'!BX199</f>
        <v>3.8620000000000001</v>
      </c>
      <c r="R199" s="7">
        <f>'Raw Data'!CD199</f>
        <v>4.5110000000000001</v>
      </c>
      <c r="S199" s="8">
        <f>'Raw Data'!CJ199</f>
        <v>4.5</v>
      </c>
      <c r="T199" s="8">
        <f>'Raw Data'!CP199</f>
        <v>4.415</v>
      </c>
    </row>
    <row r="200" spans="1:20" ht="15.75" customHeight="1" x14ac:dyDescent="0.25">
      <c r="A200" s="2" t="str">
        <f>'Raw Data'!A200</f>
        <v>PC</v>
      </c>
      <c r="B200" s="2">
        <f>'Raw Data'!B200</f>
        <v>121</v>
      </c>
      <c r="C200" s="2">
        <f>'Raw Data'!C200</f>
        <v>139</v>
      </c>
      <c r="D200" s="2" t="str">
        <f>'Raw Data'!D200</f>
        <v>LVGNKSDLRHLRAVPTDEA</v>
      </c>
      <c r="F200" s="3">
        <f>'Raw Data'!J200</f>
        <v>0.46300000000000002</v>
      </c>
      <c r="G200" s="3">
        <f>'Raw Data'!P200</f>
        <v>0.46500000000000002</v>
      </c>
      <c r="H200" s="3">
        <f>'Raw Data'!V200</f>
        <v>0.43099999999999999</v>
      </c>
      <c r="I200" s="3">
        <f>'Raw Data'!AB200</f>
        <v>0.66200000000000003</v>
      </c>
      <c r="J200" s="3">
        <f>'Raw Data'!AH200</f>
        <v>0.82599999999999996</v>
      </c>
      <c r="K200" s="3">
        <f>'Raw Data'!AN200</f>
        <v>0.74399999999999999</v>
      </c>
      <c r="L200" s="3">
        <f>'Raw Data'!AT200</f>
        <v>2.6760000000000002</v>
      </c>
      <c r="M200" s="3">
        <f>'Raw Data'!AZ200</f>
        <v>2.7509999999999999</v>
      </c>
      <c r="N200" s="3"/>
      <c r="O200" s="3">
        <f>'Raw Data'!BL200</f>
        <v>3.9460000000000002</v>
      </c>
      <c r="P200" s="3">
        <f>'Raw Data'!BR200</f>
        <v>3.9590000000000001</v>
      </c>
      <c r="Q200" s="3">
        <f>'Raw Data'!BX200</f>
        <v>4.024</v>
      </c>
      <c r="R200" s="7">
        <f>'Raw Data'!CD200</f>
        <v>4.8220000000000001</v>
      </c>
      <c r="S200" s="8">
        <f>'Raw Data'!CJ200</f>
        <v>4.8010000000000002</v>
      </c>
      <c r="T200" s="8">
        <f>'Raw Data'!CP200</f>
        <v>4.6399999999999997</v>
      </c>
    </row>
    <row r="201" spans="1:20" ht="15.75" customHeight="1" x14ac:dyDescent="0.25">
      <c r="A201" s="2" t="str">
        <f>'Raw Data'!A201</f>
        <v>PC</v>
      </c>
      <c r="B201" s="2">
        <f>'Raw Data'!B201</f>
        <v>121</v>
      </c>
      <c r="C201" s="2">
        <f>'Raw Data'!C201</f>
        <v>141</v>
      </c>
      <c r="D201" s="2" t="str">
        <f>'Raw Data'!D201</f>
        <v>LVGNKSDLRHLRAVPTDEARA</v>
      </c>
      <c r="F201" s="3">
        <f>'Raw Data'!J201</f>
        <v>0.505</v>
      </c>
      <c r="G201" s="3">
        <f>'Raw Data'!P201</f>
        <v>0.5</v>
      </c>
      <c r="H201" s="3">
        <f>'Raw Data'!V201</f>
        <v>0.432</v>
      </c>
      <c r="I201" s="3">
        <f>'Raw Data'!AB201</f>
        <v>0.748</v>
      </c>
      <c r="J201" s="3">
        <f>'Raw Data'!AH201</f>
        <v>0.874</v>
      </c>
      <c r="K201" s="3">
        <f>'Raw Data'!AN201</f>
        <v>0.80800000000000005</v>
      </c>
      <c r="L201" s="3">
        <f>'Raw Data'!AT201</f>
        <v>2.6909999999999998</v>
      </c>
      <c r="M201" s="3">
        <f>'Raw Data'!AZ201</f>
        <v>2.62</v>
      </c>
      <c r="N201" s="3"/>
      <c r="O201" s="3">
        <f>'Raw Data'!BL201</f>
        <v>3.7389999999999999</v>
      </c>
      <c r="P201" s="3">
        <f>'Raw Data'!BR201</f>
        <v>3.7629999999999999</v>
      </c>
      <c r="Q201" s="3">
        <f>'Raw Data'!BX201</f>
        <v>3.923</v>
      </c>
      <c r="R201" s="7">
        <f>'Raw Data'!CD201</f>
        <v>4.7350000000000003</v>
      </c>
      <c r="S201" s="8">
        <f>'Raw Data'!CJ201</f>
        <v>4.7489999999999997</v>
      </c>
      <c r="T201" s="8">
        <f>'Raw Data'!CP201</f>
        <v>4.6660000000000004</v>
      </c>
    </row>
    <row r="202" spans="1:20" ht="15.75" customHeight="1" x14ac:dyDescent="0.25">
      <c r="A202" s="2" t="str">
        <f>'Raw Data'!A202</f>
        <v>PC</v>
      </c>
      <c r="B202" s="2">
        <f>'Raw Data'!B202</f>
        <v>121</v>
      </c>
      <c r="C202" s="2">
        <f>'Raw Data'!C202</f>
        <v>141</v>
      </c>
      <c r="D202" s="2" t="str">
        <f>'Raw Data'!D202</f>
        <v>LVGNKSDLRHLRAVPTDEARA</v>
      </c>
      <c r="F202" s="3">
        <f>'Raw Data'!J202</f>
        <v>0.52100000000000002</v>
      </c>
      <c r="G202" s="3">
        <f>'Raw Data'!P202</f>
        <v>0.52700000000000002</v>
      </c>
      <c r="H202" s="3">
        <f>'Raw Data'!V202</f>
        <v>0.46500000000000002</v>
      </c>
      <c r="I202" s="3">
        <f>'Raw Data'!AB202</f>
        <v>0.75600000000000001</v>
      </c>
      <c r="J202" s="3">
        <f>'Raw Data'!AH202</f>
        <v>0.90300000000000002</v>
      </c>
      <c r="K202" s="3">
        <f>'Raw Data'!AN202</f>
        <v>0.81899999999999995</v>
      </c>
      <c r="L202" s="3">
        <f>'Raw Data'!AT202</f>
        <v>2.6920000000000002</v>
      </c>
      <c r="M202" s="3">
        <f>'Raw Data'!AZ202</f>
        <v>2.601</v>
      </c>
      <c r="N202" s="3"/>
      <c r="O202" s="3">
        <f>'Raw Data'!BL202</f>
        <v>3.746</v>
      </c>
      <c r="P202" s="3">
        <f>'Raw Data'!BR202</f>
        <v>3.7719999999999998</v>
      </c>
      <c r="Q202" s="3">
        <f>'Raw Data'!BX202</f>
        <v>3.9129999999999998</v>
      </c>
      <c r="R202" s="7">
        <f>'Raw Data'!CD202</f>
        <v>4.7430000000000003</v>
      </c>
      <c r="S202" s="8">
        <f>'Raw Data'!CJ202</f>
        <v>4.75</v>
      </c>
      <c r="T202" s="8">
        <f>'Raw Data'!CP202</f>
        <v>4.6609999999999996</v>
      </c>
    </row>
    <row r="203" spans="1:20" ht="15.75" customHeight="1" x14ac:dyDescent="0.25">
      <c r="A203" s="2" t="str">
        <f>'Raw Data'!A203</f>
        <v>PC</v>
      </c>
      <c r="B203" s="2">
        <f>'Raw Data'!B203</f>
        <v>121</v>
      </c>
      <c r="C203" s="2">
        <f>'Raw Data'!C203</f>
        <v>150</v>
      </c>
      <c r="D203" s="2" t="str">
        <f>'Raw Data'!D203</f>
        <v>LVGNKSDLRHLRAVPTDEARAFAEKNGLSF</v>
      </c>
      <c r="F203" s="3">
        <f>'Raw Data'!J203</f>
        <v>0.61299999999999999</v>
      </c>
      <c r="G203" s="3">
        <f>'Raw Data'!P203</f>
        <v>0.66500000000000004</v>
      </c>
      <c r="H203" s="3">
        <f>'Raw Data'!V203</f>
        <v>0.57899999999999996</v>
      </c>
      <c r="I203" s="3">
        <f>'Raw Data'!AB203</f>
        <v>0.95</v>
      </c>
      <c r="J203" s="3">
        <f>'Raw Data'!AH203</f>
        <v>1.071</v>
      </c>
      <c r="K203" s="3">
        <f>'Raw Data'!AN203</f>
        <v>0.97199999999999998</v>
      </c>
      <c r="L203" s="3">
        <f>'Raw Data'!AT203</f>
        <v>3.9390000000000001</v>
      </c>
      <c r="M203" s="3">
        <f>'Raw Data'!AZ203</f>
        <v>3.8410000000000002</v>
      </c>
      <c r="N203" s="3"/>
      <c r="O203" s="3">
        <f>'Raw Data'!BL203</f>
        <v>5.3220000000000001</v>
      </c>
      <c r="P203" s="3">
        <f>'Raw Data'!BR203</f>
        <v>5.1840000000000002</v>
      </c>
      <c r="Q203" s="3">
        <f>'Raw Data'!BX203</f>
        <v>5.2679999999999998</v>
      </c>
      <c r="R203" s="7">
        <f>'Raw Data'!CD203</f>
        <v>7.5250000000000004</v>
      </c>
      <c r="S203" s="8">
        <f>'Raw Data'!CJ203</f>
        <v>7.4340000000000002</v>
      </c>
      <c r="T203" s="8">
        <f>'Raw Data'!CP203</f>
        <v>7.1980000000000004</v>
      </c>
    </row>
    <row r="204" spans="1:20" ht="15.75" customHeight="1" x14ac:dyDescent="0.25">
      <c r="A204" s="2" t="str">
        <f>'Raw Data'!A204</f>
        <v>PC</v>
      </c>
      <c r="B204" s="2">
        <f>'Raw Data'!B204</f>
        <v>121</v>
      </c>
      <c r="C204" s="2">
        <f>'Raw Data'!C204</f>
        <v>150</v>
      </c>
      <c r="D204" s="2" t="str">
        <f>'Raw Data'!D204</f>
        <v>LVGNKSDLRHLRAVPTDEARAFAEKNGLSF</v>
      </c>
      <c r="F204" s="3">
        <f>'Raw Data'!J204</f>
        <v>0.62</v>
      </c>
      <c r="G204" s="3">
        <f>'Raw Data'!P204</f>
        <v>0.65200000000000002</v>
      </c>
      <c r="H204" s="3">
        <f>'Raw Data'!V204</f>
        <v>0.58899999999999997</v>
      </c>
      <c r="I204" s="3">
        <f>'Raw Data'!AB204</f>
        <v>0.91600000000000004</v>
      </c>
      <c r="J204" s="3">
        <f>'Raw Data'!AH204</f>
        <v>1.1140000000000001</v>
      </c>
      <c r="K204" s="3">
        <f>'Raw Data'!AN204</f>
        <v>0.997</v>
      </c>
      <c r="L204" s="3">
        <f>'Raw Data'!AT204</f>
        <v>3.92</v>
      </c>
      <c r="M204" s="3">
        <f>'Raw Data'!AZ204</f>
        <v>3.8079999999999998</v>
      </c>
      <c r="N204" s="3"/>
      <c r="O204" s="3">
        <f>'Raw Data'!BL204</f>
        <v>5.3159999999999998</v>
      </c>
      <c r="P204" s="3">
        <f>'Raw Data'!BR204</f>
        <v>5.1840000000000002</v>
      </c>
      <c r="Q204" s="3">
        <f>'Raw Data'!BX204</f>
        <v>5.2460000000000004</v>
      </c>
      <c r="R204" s="7">
        <f>'Raw Data'!CD204</f>
        <v>7.4530000000000003</v>
      </c>
      <c r="S204" s="8">
        <f>'Raw Data'!CJ204</f>
        <v>7.298</v>
      </c>
      <c r="T204" s="8">
        <f>'Raw Data'!CP204</f>
        <v>7.0810000000000004</v>
      </c>
    </row>
    <row r="205" spans="1:20" ht="15.75" customHeight="1" x14ac:dyDescent="0.25">
      <c r="A205" s="2" t="str">
        <f>'Raw Data'!A205</f>
        <v>PC</v>
      </c>
      <c r="B205" s="2">
        <f>'Raw Data'!B205</f>
        <v>122</v>
      </c>
      <c r="C205" s="2">
        <f>'Raw Data'!C205</f>
        <v>138</v>
      </c>
      <c r="D205" s="2" t="str">
        <f>'Raw Data'!D205</f>
        <v>VGNKSDLRHLRAVPTDE</v>
      </c>
      <c r="F205" s="3">
        <f>'Raw Data'!J205</f>
        <v>0.504</v>
      </c>
      <c r="G205" s="3">
        <f>'Raw Data'!P205</f>
        <v>0.49399999999999999</v>
      </c>
      <c r="H205" s="3">
        <f>'Raw Data'!V205</f>
        <v>0.42099999999999999</v>
      </c>
      <c r="I205" s="3">
        <f>'Raw Data'!AB205</f>
        <v>0.76900000000000002</v>
      </c>
      <c r="J205" s="3">
        <f>'Raw Data'!AH205</f>
        <v>0.879</v>
      </c>
      <c r="K205" s="3">
        <f>'Raw Data'!AN205</f>
        <v>0.81599999999999995</v>
      </c>
      <c r="L205" s="3">
        <f>'Raw Data'!AT205</f>
        <v>2.7909999999999999</v>
      </c>
      <c r="M205" s="3">
        <f>'Raw Data'!AZ205</f>
        <v>2.625</v>
      </c>
      <c r="N205" s="3"/>
      <c r="O205" s="3">
        <f>'Raw Data'!BL205</f>
        <v>3.7559999999999998</v>
      </c>
      <c r="P205" s="3">
        <f>'Raw Data'!BR205</f>
        <v>3.738</v>
      </c>
      <c r="Q205" s="3">
        <f>'Raw Data'!BX205</f>
        <v>3.86</v>
      </c>
      <c r="R205" s="7">
        <f>'Raw Data'!CD205</f>
        <v>4.53</v>
      </c>
      <c r="S205" s="8">
        <f>'Raw Data'!CJ205</f>
        <v>4.5149999999999997</v>
      </c>
      <c r="T205" s="8">
        <f>'Raw Data'!CP205</f>
        <v>4.383</v>
      </c>
    </row>
    <row r="206" spans="1:20" ht="15.75" customHeight="1" x14ac:dyDescent="0.25">
      <c r="A206" s="2" t="str">
        <f>'Raw Data'!A206</f>
        <v>PC</v>
      </c>
      <c r="B206" s="2">
        <f>'Raw Data'!B206</f>
        <v>122</v>
      </c>
      <c r="C206" s="2">
        <f>'Raw Data'!C206</f>
        <v>141</v>
      </c>
      <c r="D206" s="2" t="str">
        <f>'Raw Data'!D206</f>
        <v>VGNKSDLRHLRAVPTDEARA</v>
      </c>
      <c r="F206" s="3">
        <f>'Raw Data'!J206</f>
        <v>0.503</v>
      </c>
      <c r="G206" s="3">
        <f>'Raw Data'!P206</f>
        <v>0.51100000000000001</v>
      </c>
      <c r="H206" s="3">
        <f>'Raw Data'!V206</f>
        <v>0.47699999999999998</v>
      </c>
      <c r="I206" s="3">
        <f>'Raw Data'!AB206</f>
        <v>0.76600000000000001</v>
      </c>
      <c r="J206" s="3">
        <f>'Raw Data'!AH206</f>
        <v>0.88500000000000001</v>
      </c>
      <c r="K206" s="3">
        <f>'Raw Data'!AN206</f>
        <v>0.84899999999999998</v>
      </c>
      <c r="L206" s="3">
        <f>'Raw Data'!AT206</f>
        <v>2.742</v>
      </c>
      <c r="M206" s="3">
        <f>'Raw Data'!AZ206</f>
        <v>2.6579999999999999</v>
      </c>
      <c r="N206" s="3"/>
      <c r="O206" s="3">
        <f>'Raw Data'!BL206</f>
        <v>3.778</v>
      </c>
      <c r="P206" s="3">
        <f>'Raw Data'!BR206</f>
        <v>3.8</v>
      </c>
      <c r="Q206" s="3">
        <f>'Raw Data'!BX206</f>
        <v>3.98</v>
      </c>
      <c r="R206" s="7">
        <f>'Raw Data'!CD206</f>
        <v>4.7949999999999999</v>
      </c>
      <c r="S206" s="8">
        <f>'Raw Data'!CJ206</f>
        <v>4.7949999999999999</v>
      </c>
      <c r="T206" s="8">
        <f>'Raw Data'!CP206</f>
        <v>4.681</v>
      </c>
    </row>
    <row r="207" spans="1:20" ht="15.75" customHeight="1" x14ac:dyDescent="0.25">
      <c r="A207" s="2" t="str">
        <f>'Raw Data'!A207</f>
        <v>PC</v>
      </c>
      <c r="B207" s="2">
        <f>'Raw Data'!B207</f>
        <v>122</v>
      </c>
      <c r="C207" s="2">
        <f>'Raw Data'!C207</f>
        <v>141</v>
      </c>
      <c r="D207" s="2" t="str">
        <f>'Raw Data'!D207</f>
        <v>VGNKSDLRHLRAVPTDEARA</v>
      </c>
      <c r="F207" s="3">
        <f>'Raw Data'!J207</f>
        <v>0.52900000000000003</v>
      </c>
      <c r="G207" s="3">
        <f>'Raw Data'!P207</f>
        <v>0.53300000000000003</v>
      </c>
      <c r="H207" s="3">
        <f>'Raw Data'!V207</f>
        <v>0.48299999999999998</v>
      </c>
      <c r="I207" s="3">
        <f>'Raw Data'!AB207</f>
        <v>0.78400000000000003</v>
      </c>
      <c r="J207" s="3">
        <f>'Raw Data'!AH207</f>
        <v>0.89400000000000002</v>
      </c>
      <c r="K207" s="3">
        <f>'Raw Data'!AN207</f>
        <v>0.85299999999999998</v>
      </c>
      <c r="L207" s="3">
        <f>'Raw Data'!AT207</f>
        <v>2.7559999999999998</v>
      </c>
      <c r="M207" s="3">
        <f>'Raw Data'!AZ207</f>
        <v>2.6659999999999999</v>
      </c>
      <c r="N207" s="3"/>
      <c r="O207" s="3">
        <f>'Raw Data'!BL207</f>
        <v>3.7730000000000001</v>
      </c>
      <c r="P207" s="3">
        <f>'Raw Data'!BR207</f>
        <v>3.802</v>
      </c>
      <c r="Q207" s="3">
        <f>'Raw Data'!BX207</f>
        <v>3.9630000000000001</v>
      </c>
      <c r="R207" s="7">
        <f>'Raw Data'!CD207</f>
        <v>4.79</v>
      </c>
      <c r="S207" s="8">
        <f>'Raw Data'!CJ207</f>
        <v>4.78</v>
      </c>
      <c r="T207" s="8">
        <f>'Raw Data'!CP207</f>
        <v>4.7009999999999996</v>
      </c>
    </row>
    <row r="208" spans="1:20" ht="15.75" customHeight="1" x14ac:dyDescent="0.25">
      <c r="A208" s="2" t="str">
        <f>'Raw Data'!A208</f>
        <v>PC</v>
      </c>
      <c r="B208" s="2">
        <f>'Raw Data'!B208</f>
        <v>139</v>
      </c>
      <c r="C208" s="2">
        <f>'Raw Data'!C208</f>
        <v>149</v>
      </c>
      <c r="D208" s="2" t="str">
        <f>'Raw Data'!D208</f>
        <v>ARAFAEKNGLS</v>
      </c>
      <c r="F208" s="3">
        <f>'Raw Data'!J208</f>
        <v>0.20300000000000001</v>
      </c>
      <c r="G208" s="3">
        <f>'Raw Data'!P208</f>
        <v>0.21</v>
      </c>
      <c r="H208" s="3">
        <f>'Raw Data'!V208</f>
        <v>0.19600000000000001</v>
      </c>
      <c r="I208" s="3">
        <f>'Raw Data'!AB208</f>
        <v>0.252</v>
      </c>
      <c r="J208" s="3">
        <f>'Raw Data'!AH208</f>
        <v>0.28899999999999998</v>
      </c>
      <c r="K208" s="3">
        <f>'Raw Data'!AN208</f>
        <v>0.26</v>
      </c>
      <c r="L208" s="3">
        <f>'Raw Data'!AT208</f>
        <v>0.79600000000000004</v>
      </c>
      <c r="M208" s="3">
        <f>'Raw Data'!AZ208</f>
        <v>0.82199999999999995</v>
      </c>
      <c r="N208" s="3"/>
      <c r="O208" s="3">
        <f>'Raw Data'!BL208</f>
        <v>1.0489999999999999</v>
      </c>
      <c r="P208" s="3">
        <f>'Raw Data'!BR208</f>
        <v>1.0609999999999999</v>
      </c>
      <c r="Q208" s="3">
        <f>'Raw Data'!BX208</f>
        <v>1.1000000000000001</v>
      </c>
      <c r="R208" s="7">
        <f>'Raw Data'!CD208</f>
        <v>2.19</v>
      </c>
      <c r="S208" s="8">
        <f>'Raw Data'!CJ208</f>
        <v>2.1869999999999998</v>
      </c>
      <c r="T208" s="8">
        <f>'Raw Data'!CP208</f>
        <v>2.1259999999999999</v>
      </c>
    </row>
    <row r="209" spans="1:20" ht="15.75" customHeight="1" x14ac:dyDescent="0.25">
      <c r="A209" s="2" t="str">
        <f>'Raw Data'!A209</f>
        <v>PC</v>
      </c>
      <c r="B209" s="2">
        <f>'Raw Data'!B209</f>
        <v>139</v>
      </c>
      <c r="C209" s="2">
        <f>'Raw Data'!C209</f>
        <v>150</v>
      </c>
      <c r="D209" s="2" t="str">
        <f>'Raw Data'!D209</f>
        <v>ARAFAEKNGLSF</v>
      </c>
      <c r="F209" s="3">
        <f>'Raw Data'!J209</f>
        <v>0.24299999999999999</v>
      </c>
      <c r="G209" s="3">
        <f>'Raw Data'!P209</f>
        <v>0.26900000000000002</v>
      </c>
      <c r="H209" s="3">
        <f>'Raw Data'!V209</f>
        <v>0.215</v>
      </c>
      <c r="I209" s="3">
        <f>'Raw Data'!AB209</f>
        <v>0.307</v>
      </c>
      <c r="J209" s="3">
        <f>'Raw Data'!AH209</f>
        <v>0.37</v>
      </c>
      <c r="K209" s="3">
        <f>'Raw Data'!AN209</f>
        <v>0.31900000000000001</v>
      </c>
      <c r="L209" s="3">
        <f>'Raw Data'!AT209</f>
        <v>1.38</v>
      </c>
      <c r="M209" s="3">
        <f>'Raw Data'!AZ209</f>
        <v>1.3340000000000001</v>
      </c>
      <c r="N209" s="3"/>
      <c r="O209" s="3">
        <f>'Raw Data'!BL209</f>
        <v>1.766</v>
      </c>
      <c r="P209" s="3">
        <f>'Raw Data'!BR209</f>
        <v>1.762</v>
      </c>
      <c r="Q209" s="3">
        <f>'Raw Data'!BX209</f>
        <v>1.804</v>
      </c>
      <c r="R209" s="7">
        <f>'Raw Data'!CD209</f>
        <v>2.7669999999999999</v>
      </c>
      <c r="S209" s="8">
        <f>'Raw Data'!CJ209</f>
        <v>2.73</v>
      </c>
      <c r="T209" s="8">
        <f>'Raw Data'!CP209</f>
        <v>2.7429999999999999</v>
      </c>
    </row>
    <row r="210" spans="1:20" ht="15.75" customHeight="1" x14ac:dyDescent="0.25">
      <c r="A210" s="2" t="str">
        <f>'Raw Data'!A210</f>
        <v>PC</v>
      </c>
      <c r="B210" s="2">
        <f>'Raw Data'!B210</f>
        <v>139</v>
      </c>
      <c r="C210" s="2">
        <f>'Raw Data'!C210</f>
        <v>150</v>
      </c>
      <c r="D210" s="2" t="str">
        <f>'Raw Data'!D210</f>
        <v>ARAFAEKNGLSF</v>
      </c>
      <c r="F210" s="3">
        <f>'Raw Data'!J210</f>
        <v>0.215</v>
      </c>
      <c r="G210" s="3">
        <f>'Raw Data'!P210</f>
        <v>0.23799999999999999</v>
      </c>
      <c r="H210" s="3">
        <f>'Raw Data'!V210</f>
        <v>0.22</v>
      </c>
      <c r="I210" s="3">
        <f>'Raw Data'!AB210</f>
        <v>0.29299999999999998</v>
      </c>
      <c r="J210" s="3">
        <f>'Raw Data'!AH210</f>
        <v>0.37</v>
      </c>
      <c r="K210" s="3">
        <f>'Raw Data'!AN210</f>
        <v>0.33100000000000002</v>
      </c>
      <c r="L210" s="3">
        <f>'Raw Data'!AT210</f>
        <v>1.355</v>
      </c>
      <c r="M210" s="3">
        <f>'Raw Data'!AZ210</f>
        <v>1.353</v>
      </c>
      <c r="N210" s="3"/>
      <c r="O210" s="3">
        <f>'Raw Data'!BL210</f>
        <v>1.782</v>
      </c>
      <c r="P210" s="3">
        <f>'Raw Data'!BR210</f>
        <v>1.738</v>
      </c>
      <c r="Q210" s="3">
        <f>'Raw Data'!BX210</f>
        <v>1.796</v>
      </c>
      <c r="R210" s="7">
        <f>'Raw Data'!CD210</f>
        <v>2.7629999999999999</v>
      </c>
      <c r="S210" s="8">
        <f>'Raw Data'!CJ210</f>
        <v>2.7429999999999999</v>
      </c>
      <c r="T210" s="8">
        <f>'Raw Data'!CP210</f>
        <v>2.75</v>
      </c>
    </row>
    <row r="211" spans="1:20" ht="15.75" customHeight="1" x14ac:dyDescent="0.25">
      <c r="A211" s="2" t="str">
        <f>'Raw Data'!A211</f>
        <v>PC</v>
      </c>
      <c r="B211" s="2">
        <f>'Raw Data'!B211</f>
        <v>142</v>
      </c>
      <c r="C211" s="2">
        <f>'Raw Data'!C211</f>
        <v>149</v>
      </c>
      <c r="D211" s="2" t="str">
        <f>'Raw Data'!D211</f>
        <v>FAEKNGLS</v>
      </c>
      <c r="F211" s="3">
        <f>'Raw Data'!J211</f>
        <v>0.17</v>
      </c>
      <c r="G211" s="3">
        <f>'Raw Data'!P211</f>
        <v>0.17199999999999999</v>
      </c>
      <c r="H211" s="3">
        <f>'Raw Data'!V211</f>
        <v>0.15</v>
      </c>
      <c r="I211" s="3">
        <f>'Raw Data'!AB211</f>
        <v>0.217</v>
      </c>
      <c r="J211" s="3">
        <f>'Raw Data'!AH211</f>
        <v>0.24</v>
      </c>
      <c r="K211" s="3">
        <f>'Raw Data'!AN211</f>
        <v>0.22700000000000001</v>
      </c>
      <c r="L211" s="3">
        <f>'Raw Data'!AT211</f>
        <v>0.78200000000000003</v>
      </c>
      <c r="M211" s="3">
        <f>'Raw Data'!AZ211</f>
        <v>0.748</v>
      </c>
      <c r="N211" s="3"/>
      <c r="O211" s="3">
        <f>'Raw Data'!BL211</f>
        <v>1.0169999999999999</v>
      </c>
      <c r="P211" s="3">
        <f>'Raw Data'!BR211</f>
        <v>1.028</v>
      </c>
      <c r="Q211" s="3">
        <f>'Raw Data'!BX211</f>
        <v>1.0569999999999999</v>
      </c>
      <c r="R211" s="7">
        <f>'Raw Data'!CD211</f>
        <v>1.931</v>
      </c>
      <c r="S211" s="8">
        <f>'Raw Data'!CJ211</f>
        <v>1.905</v>
      </c>
      <c r="T211" s="8">
        <f>'Raw Data'!CP211</f>
        <v>1.8759999999999999</v>
      </c>
    </row>
    <row r="212" spans="1:20" ht="15.75" customHeight="1" x14ac:dyDescent="0.25">
      <c r="A212" s="2" t="str">
        <f>'Raw Data'!A212</f>
        <v>PC</v>
      </c>
      <c r="B212" s="2">
        <f>'Raw Data'!B212</f>
        <v>142</v>
      </c>
      <c r="C212" s="2">
        <f>'Raw Data'!C212</f>
        <v>150</v>
      </c>
      <c r="D212" s="2" t="str">
        <f>'Raw Data'!D212</f>
        <v>FAEKNGLSF</v>
      </c>
      <c r="F212" s="3">
        <f>'Raw Data'!J212</f>
        <v>0.183</v>
      </c>
      <c r="G212" s="3">
        <f>'Raw Data'!P212</f>
        <v>0.183</v>
      </c>
      <c r="H212" s="3">
        <f>'Raw Data'!V212</f>
        <v>0.161</v>
      </c>
      <c r="I212" s="3">
        <f>'Raw Data'!AB212</f>
        <v>0.255</v>
      </c>
      <c r="J212" s="3">
        <f>'Raw Data'!AH212</f>
        <v>0.32200000000000001</v>
      </c>
      <c r="K212" s="3">
        <f>'Raw Data'!AN212</f>
        <v>0.26600000000000001</v>
      </c>
      <c r="L212" s="3">
        <f>'Raw Data'!AT212</f>
        <v>1.35</v>
      </c>
      <c r="M212" s="3">
        <f>'Raw Data'!AZ212</f>
        <v>1.298</v>
      </c>
      <c r="N212" s="3"/>
      <c r="O212" s="3">
        <f>'Raw Data'!BL212</f>
        <v>1.72</v>
      </c>
      <c r="P212" s="3">
        <f>'Raw Data'!BR212</f>
        <v>1.7010000000000001</v>
      </c>
      <c r="Q212" s="3">
        <f>'Raw Data'!BX212</f>
        <v>1.738</v>
      </c>
      <c r="R212" s="7">
        <f>'Raw Data'!CD212</f>
        <v>2.5110000000000001</v>
      </c>
      <c r="S212" s="8">
        <f>'Raw Data'!CJ212</f>
        <v>2.4950000000000001</v>
      </c>
      <c r="T212" s="8">
        <f>'Raw Data'!CP212</f>
        <v>2.4550000000000001</v>
      </c>
    </row>
    <row r="213" spans="1:20" ht="15.75" customHeight="1" x14ac:dyDescent="0.25">
      <c r="A213" s="2" t="str">
        <f>'Raw Data'!A213</f>
        <v>PC</v>
      </c>
      <c r="B213" s="2">
        <f>'Raw Data'!B213</f>
        <v>142</v>
      </c>
      <c r="C213" s="2">
        <f>'Raw Data'!C213</f>
        <v>150</v>
      </c>
      <c r="D213" s="2" t="str">
        <f>'Raw Data'!D213</f>
        <v>FAEKNGLSF</v>
      </c>
      <c r="F213" s="3">
        <f>'Raw Data'!J213</f>
        <v>0.16900000000000001</v>
      </c>
      <c r="G213" s="3">
        <f>'Raw Data'!P213</f>
        <v>0.183</v>
      </c>
      <c r="H213" s="3">
        <f>'Raw Data'!V213</f>
        <v>0.158</v>
      </c>
      <c r="I213" s="3">
        <f>'Raw Data'!AB213</f>
        <v>0.251</v>
      </c>
      <c r="J213" s="3">
        <f>'Raw Data'!AH213</f>
        <v>0.313</v>
      </c>
      <c r="K213" s="3">
        <f>'Raw Data'!AN213</f>
        <v>0.27300000000000002</v>
      </c>
      <c r="L213" s="3">
        <f>'Raw Data'!AT213</f>
        <v>1.367</v>
      </c>
      <c r="M213" s="3">
        <f>'Raw Data'!AZ213</f>
        <v>1.33</v>
      </c>
      <c r="N213" s="3"/>
      <c r="O213" s="3">
        <f>'Raw Data'!BL213</f>
        <v>1.7210000000000001</v>
      </c>
      <c r="P213" s="3">
        <f>'Raw Data'!BR213</f>
        <v>1.7030000000000001</v>
      </c>
      <c r="Q213" s="3">
        <f>'Raw Data'!BX213</f>
        <v>1.746</v>
      </c>
      <c r="R213" s="7">
        <f>'Raw Data'!CD213</f>
        <v>2.5270000000000001</v>
      </c>
      <c r="S213" s="8">
        <f>'Raw Data'!CJ213</f>
        <v>2.504</v>
      </c>
      <c r="T213" s="8">
        <f>'Raw Data'!CP213</f>
        <v>2.4950000000000001</v>
      </c>
    </row>
    <row r="214" spans="1:20" ht="15.75" customHeight="1" x14ac:dyDescent="0.25">
      <c r="A214" s="2" t="str">
        <f>'Raw Data'!A214</f>
        <v>PC</v>
      </c>
      <c r="B214" s="2">
        <f>'Raw Data'!B214</f>
        <v>150</v>
      </c>
      <c r="C214" s="2">
        <f>'Raw Data'!C214</f>
        <v>156</v>
      </c>
      <c r="D214" s="2" t="str">
        <f>'Raw Data'!D214</f>
        <v>FIETSAL</v>
      </c>
      <c r="F214" s="3">
        <f>'Raw Data'!J214</f>
        <v>7.9000000000000001E-2</v>
      </c>
      <c r="G214" s="3">
        <f>'Raw Data'!P214</f>
        <v>6.2E-2</v>
      </c>
      <c r="H214" s="3">
        <f>'Raw Data'!V214</f>
        <v>6.4000000000000001E-2</v>
      </c>
      <c r="I214" s="3">
        <f>'Raw Data'!AB214</f>
        <v>8.3000000000000004E-2</v>
      </c>
      <c r="J214" s="3">
        <f>'Raw Data'!AH214</f>
        <v>9.2999999999999999E-2</v>
      </c>
      <c r="K214" s="3">
        <f>'Raw Data'!AN214</f>
        <v>6.8000000000000005E-2</v>
      </c>
      <c r="L214" s="3">
        <f>'Raw Data'!AT214</f>
        <v>0.10199999999999999</v>
      </c>
      <c r="M214" s="3">
        <f>'Raw Data'!AZ214</f>
        <v>8.7999999999999995E-2</v>
      </c>
      <c r="N214" s="3"/>
      <c r="O214" s="3">
        <f>'Raw Data'!BL214</f>
        <v>0.219</v>
      </c>
      <c r="P214" s="3">
        <f>'Raw Data'!BR214</f>
        <v>0.18099999999999999</v>
      </c>
      <c r="Q214" s="3">
        <f>'Raw Data'!BX214</f>
        <v>0.22</v>
      </c>
      <c r="R214" s="7">
        <f>'Raw Data'!CD214</f>
        <v>1</v>
      </c>
      <c r="S214" s="8">
        <f>'Raw Data'!CJ214</f>
        <v>0.96299999999999997</v>
      </c>
      <c r="T214" s="8">
        <f>'Raw Data'!CP214</f>
        <v>0.97799999999999998</v>
      </c>
    </row>
    <row r="215" spans="1:20" ht="15.75" customHeight="1" x14ac:dyDescent="0.25">
      <c r="A215" s="2" t="str">
        <f>'Raw Data'!A215</f>
        <v>PC</v>
      </c>
      <c r="B215" s="2">
        <f>'Raw Data'!B215</f>
        <v>150</v>
      </c>
      <c r="C215" s="2">
        <f>'Raw Data'!C215</f>
        <v>156</v>
      </c>
      <c r="D215" s="2" t="str">
        <f>'Raw Data'!D215</f>
        <v>FIETSAL</v>
      </c>
      <c r="F215" s="3">
        <f>'Raw Data'!J215</f>
        <v>4.9000000000000002E-2</v>
      </c>
      <c r="G215" s="3">
        <f>'Raw Data'!P215</f>
        <v>5.8999999999999997E-2</v>
      </c>
      <c r="H215" s="3">
        <f>'Raw Data'!V215</f>
        <v>6.6000000000000003E-2</v>
      </c>
      <c r="I215" s="3">
        <f>'Raw Data'!AB215</f>
        <v>6.0999999999999999E-2</v>
      </c>
      <c r="J215" s="3">
        <f>'Raw Data'!AH215</f>
        <v>8.1000000000000003E-2</v>
      </c>
      <c r="K215" s="3">
        <f>'Raw Data'!AN215</f>
        <v>5.8000000000000003E-2</v>
      </c>
      <c r="L215" s="3">
        <f>'Raw Data'!AT215</f>
        <v>7.0000000000000007E-2</v>
      </c>
      <c r="M215" s="3">
        <f>'Raw Data'!AZ215</f>
        <v>8.2000000000000003E-2</v>
      </c>
      <c r="N215" s="3"/>
      <c r="O215" s="3">
        <f>'Raw Data'!BL215</f>
        <v>0.17</v>
      </c>
      <c r="P215" s="3">
        <f>'Raw Data'!BR215</f>
        <v>0.19900000000000001</v>
      </c>
      <c r="Q215" s="3">
        <f>'Raw Data'!BX215</f>
        <v>0.19400000000000001</v>
      </c>
      <c r="R215" s="7">
        <f>'Raw Data'!CD215</f>
        <v>0.85299999999999998</v>
      </c>
      <c r="S215" s="8">
        <f>'Raw Data'!CJ215</f>
        <v>0.871</v>
      </c>
      <c r="T215" s="8">
        <f>'Raw Data'!CP215</f>
        <v>0.89300000000000002</v>
      </c>
    </row>
    <row r="216" spans="1:20" ht="15.75" customHeight="1" x14ac:dyDescent="0.25">
      <c r="A216" s="2" t="str">
        <f>'Raw Data'!A216</f>
        <v>PC</v>
      </c>
      <c r="B216" s="2">
        <f>'Raw Data'!B216</f>
        <v>151</v>
      </c>
      <c r="C216" s="2">
        <f>'Raw Data'!C216</f>
        <v>156</v>
      </c>
      <c r="D216" s="2" t="str">
        <f>'Raw Data'!D216</f>
        <v>IETSAL</v>
      </c>
      <c r="F216" s="3">
        <f>'Raw Data'!J216</f>
        <v>4.9000000000000002E-2</v>
      </c>
      <c r="G216" s="3">
        <f>'Raw Data'!P216</f>
        <v>4.1000000000000002E-2</v>
      </c>
      <c r="H216" s="3">
        <f>'Raw Data'!V216</f>
        <v>3.2000000000000001E-2</v>
      </c>
      <c r="I216" s="3">
        <f>'Raw Data'!AB216</f>
        <v>3.6999999999999998E-2</v>
      </c>
      <c r="J216" s="3">
        <f>'Raw Data'!AH216</f>
        <v>3.0000000000000001E-3</v>
      </c>
      <c r="K216" s="3">
        <f>'Raw Data'!AN216</f>
        <v>2.8000000000000001E-2</v>
      </c>
      <c r="L216" s="3">
        <f>'Raw Data'!AT216</f>
        <v>4.7E-2</v>
      </c>
      <c r="M216" s="3">
        <f>'Raw Data'!AZ216</f>
        <v>6.0000000000000001E-3</v>
      </c>
      <c r="N216" s="3"/>
      <c r="O216" s="3">
        <f>'Raw Data'!BL216</f>
        <v>0.129</v>
      </c>
      <c r="P216" s="3">
        <f>'Raw Data'!BR216</f>
        <v>0.109</v>
      </c>
      <c r="Q216" s="3">
        <f>'Raw Data'!BX216</f>
        <v>0.13800000000000001</v>
      </c>
      <c r="R216" s="7">
        <f>'Raw Data'!CD216</f>
        <v>0.49399999999999999</v>
      </c>
      <c r="S216" s="8">
        <f>'Raw Data'!CJ216</f>
        <v>0.49299999999999999</v>
      </c>
      <c r="T216" s="8">
        <f>'Raw Data'!CP216</f>
        <v>0.51100000000000001</v>
      </c>
    </row>
    <row r="217" spans="1:20" ht="15.75" customHeight="1" x14ac:dyDescent="0.25">
      <c r="A217" s="2" t="str">
        <f>'Raw Data'!A217</f>
        <v>PC</v>
      </c>
      <c r="B217" s="2">
        <f>'Raw Data'!B217</f>
        <v>151</v>
      </c>
      <c r="C217" s="2">
        <f>'Raw Data'!C217</f>
        <v>165</v>
      </c>
      <c r="D217" s="2" t="str">
        <f>'Raw Data'!D217</f>
        <v>IETSALDSTNVEAAF</v>
      </c>
      <c r="F217" s="3">
        <f>'Raw Data'!J217</f>
        <v>0.41499999999999998</v>
      </c>
      <c r="G217" s="3">
        <f>'Raw Data'!P217</f>
        <v>0.45400000000000001</v>
      </c>
      <c r="H217" s="3">
        <f>'Raw Data'!V217</f>
        <v>0.46899999999999997</v>
      </c>
      <c r="I217" s="3">
        <f>'Raw Data'!AB217</f>
        <v>0.66100000000000003</v>
      </c>
      <c r="J217" s="3">
        <f>'Raw Data'!AH217</f>
        <v>0.752</v>
      </c>
      <c r="K217" s="3">
        <f>'Raw Data'!AN217</f>
        <v>0.68600000000000005</v>
      </c>
      <c r="L217" s="3">
        <f>'Raw Data'!AT217</f>
        <v>2.1280000000000001</v>
      </c>
      <c r="M217" s="3">
        <f>'Raw Data'!AZ217</f>
        <v>2.1059999999999999</v>
      </c>
      <c r="N217" s="3"/>
      <c r="O217" s="3">
        <f>'Raw Data'!BL217</f>
        <v>3.2850000000000001</v>
      </c>
      <c r="P217" s="3">
        <f>'Raw Data'!BR217</f>
        <v>3.262</v>
      </c>
      <c r="Q217" s="3">
        <f>'Raw Data'!BX217</f>
        <v>3.3570000000000002</v>
      </c>
      <c r="R217" s="7">
        <f>'Raw Data'!CD217</f>
        <v>4.9640000000000004</v>
      </c>
      <c r="S217" s="8">
        <f>'Raw Data'!CJ217</f>
        <v>4.968</v>
      </c>
      <c r="T217" s="8">
        <f>'Raw Data'!CP217</f>
        <v>4.9210000000000003</v>
      </c>
    </row>
    <row r="218" spans="1:20" ht="15.75" customHeight="1" x14ac:dyDescent="0.25">
      <c r="A218" s="2" t="str">
        <f>'Raw Data'!A218</f>
        <v>PC</v>
      </c>
      <c r="B218" s="2">
        <f>'Raw Data'!B218</f>
        <v>157</v>
      </c>
      <c r="C218" s="2">
        <f>'Raw Data'!C218</f>
        <v>162</v>
      </c>
      <c r="D218" s="2" t="str">
        <f>'Raw Data'!D218</f>
        <v>DSTNVE</v>
      </c>
      <c r="F218" s="3">
        <f>'Raw Data'!J218</f>
        <v>0.34200000000000003</v>
      </c>
      <c r="G218" s="3">
        <f>'Raw Data'!P218</f>
        <v>0.315</v>
      </c>
      <c r="H218" s="3">
        <f>'Raw Data'!V218</f>
        <v>0.32200000000000001</v>
      </c>
      <c r="I218" s="3">
        <f>'Raw Data'!AB218</f>
        <v>0.48199999999999998</v>
      </c>
      <c r="J218" s="3">
        <f>'Raw Data'!AH218</f>
        <v>0.49299999999999999</v>
      </c>
      <c r="K218" s="3">
        <f>'Raw Data'!AN218</f>
        <v>0.503</v>
      </c>
      <c r="L218" s="3">
        <f>'Raw Data'!AT218</f>
        <v>1.1619999999999999</v>
      </c>
      <c r="M218" s="3">
        <f>'Raw Data'!AZ218</f>
        <v>1.1060000000000001</v>
      </c>
      <c r="N218" s="3"/>
      <c r="O218" s="3">
        <f>'Raw Data'!BL218</f>
        <v>1.7490000000000001</v>
      </c>
      <c r="P218" s="3">
        <f>'Raw Data'!BR218</f>
        <v>1.7250000000000001</v>
      </c>
      <c r="Q218" s="3">
        <f>'Raw Data'!BX218</f>
        <v>1.768</v>
      </c>
      <c r="R218" s="7">
        <f>'Raw Data'!CD218</f>
        <v>2.512</v>
      </c>
      <c r="S218" s="8">
        <f>'Raw Data'!CJ218</f>
        <v>2.4900000000000002</v>
      </c>
      <c r="T218" s="8">
        <f>'Raw Data'!CP218</f>
        <v>2.4369999999999998</v>
      </c>
    </row>
    <row r="219" spans="1:20" ht="15.75" customHeight="1" x14ac:dyDescent="0.25">
      <c r="A219" s="2" t="str">
        <f>'Raw Data'!A219</f>
        <v>PC</v>
      </c>
      <c r="B219" s="2">
        <f>'Raw Data'!B219</f>
        <v>157</v>
      </c>
      <c r="C219" s="2">
        <f>'Raw Data'!C219</f>
        <v>162</v>
      </c>
      <c r="D219" s="2" t="str">
        <f>'Raw Data'!D219</f>
        <v>DSTNVE</v>
      </c>
      <c r="F219" s="3">
        <f>'Raw Data'!J219</f>
        <v>0.25800000000000001</v>
      </c>
      <c r="G219" s="3">
        <f>'Raw Data'!P219</f>
        <v>0.28199999999999997</v>
      </c>
      <c r="H219" s="3">
        <f>'Raw Data'!V219</f>
        <v>0.27100000000000002</v>
      </c>
      <c r="I219" s="3">
        <f>'Raw Data'!AB219</f>
        <v>0.39100000000000001</v>
      </c>
      <c r="J219" s="3">
        <f>'Raw Data'!AH219</f>
        <v>0.52800000000000002</v>
      </c>
      <c r="K219" s="3">
        <f>'Raw Data'!AN219</f>
        <v>0.46600000000000003</v>
      </c>
      <c r="L219" s="3">
        <f>'Raw Data'!AT219</f>
        <v>1.01</v>
      </c>
      <c r="M219" s="3">
        <f>'Raw Data'!AZ219</f>
        <v>1.0229999999999999</v>
      </c>
      <c r="N219" s="3"/>
      <c r="O219" s="3">
        <f>'Raw Data'!BL219</f>
        <v>1.6180000000000001</v>
      </c>
      <c r="P219" s="3">
        <f>'Raw Data'!BR219</f>
        <v>1.613</v>
      </c>
      <c r="Q219" s="3">
        <f>'Raw Data'!BX219</f>
        <v>1.6930000000000001</v>
      </c>
      <c r="R219" s="7">
        <f>'Raw Data'!CD219</f>
        <v>2.3439999999999999</v>
      </c>
      <c r="S219" s="8">
        <f>'Raw Data'!CJ219</f>
        <v>2.3519999999999999</v>
      </c>
      <c r="T219" s="8">
        <f>'Raw Data'!CP219</f>
        <v>2.3370000000000002</v>
      </c>
    </row>
    <row r="220" spans="1:20" ht="15.75" customHeight="1" x14ac:dyDescent="0.25">
      <c r="A220" s="2" t="str">
        <f>'Raw Data'!A220</f>
        <v>PC</v>
      </c>
      <c r="B220" s="2">
        <f>'Raw Data'!B220</f>
        <v>157</v>
      </c>
      <c r="C220" s="2">
        <f>'Raw Data'!C220</f>
        <v>164</v>
      </c>
      <c r="D220" s="2" t="str">
        <f>'Raw Data'!D220</f>
        <v>DSTNVEAA</v>
      </c>
      <c r="F220" s="3">
        <f>'Raw Data'!J220</f>
        <v>0.32700000000000001</v>
      </c>
      <c r="G220" s="3">
        <f>'Raw Data'!P220</f>
        <v>0.36699999999999999</v>
      </c>
      <c r="H220" s="3">
        <f>'Raw Data'!V220</f>
        <v>0.34799999999999998</v>
      </c>
      <c r="I220" s="3">
        <f>'Raw Data'!AB220</f>
        <v>0.53500000000000003</v>
      </c>
      <c r="J220" s="3">
        <f>'Raw Data'!AH220</f>
        <v>0.60599999999999998</v>
      </c>
      <c r="K220" s="3">
        <f>'Raw Data'!AN220</f>
        <v>0.60099999999999998</v>
      </c>
      <c r="L220" s="3">
        <f>'Raw Data'!AT220</f>
        <v>1.6539999999999999</v>
      </c>
      <c r="M220" s="3">
        <f>'Raw Data'!AZ220</f>
        <v>1.677</v>
      </c>
      <c r="N220" s="3"/>
      <c r="O220" s="3">
        <f>'Raw Data'!BL220</f>
        <v>2.4</v>
      </c>
      <c r="P220" s="3">
        <f>'Raw Data'!BR220</f>
        <v>2.3959999999999999</v>
      </c>
      <c r="Q220" s="3">
        <f>'Raw Data'!BX220</f>
        <v>2.4900000000000002</v>
      </c>
      <c r="R220" s="7">
        <f>'Raw Data'!CD220</f>
        <v>3.1880000000000002</v>
      </c>
      <c r="S220" s="8">
        <f>'Raw Data'!CJ220</f>
        <v>3.1819999999999999</v>
      </c>
      <c r="T220" s="8">
        <f>'Raw Data'!CP220</f>
        <v>3.1360000000000001</v>
      </c>
    </row>
    <row r="221" spans="1:20" ht="15.75" customHeight="1" x14ac:dyDescent="0.25">
      <c r="A221" s="2" t="str">
        <f>'Raw Data'!A221</f>
        <v>PC</v>
      </c>
      <c r="B221" s="2">
        <f>'Raw Data'!B221</f>
        <v>157</v>
      </c>
      <c r="C221" s="2">
        <f>'Raw Data'!C221</f>
        <v>165</v>
      </c>
      <c r="D221" s="2" t="str">
        <f>'Raw Data'!D221</f>
        <v>DSTNVEAAF</v>
      </c>
      <c r="F221" s="3">
        <f>'Raw Data'!J221</f>
        <v>0.36499999999999999</v>
      </c>
      <c r="G221" s="3">
        <f>'Raw Data'!P221</f>
        <v>0.35699999999999998</v>
      </c>
      <c r="H221" s="3">
        <f>'Raw Data'!V221</f>
        <v>0.34399999999999997</v>
      </c>
      <c r="I221" s="3">
        <f>'Raw Data'!AB221</f>
        <v>0.52900000000000003</v>
      </c>
      <c r="J221" s="3">
        <f>'Raw Data'!AH221</f>
        <v>0.57899999999999996</v>
      </c>
      <c r="K221" s="3">
        <f>'Raw Data'!AN221</f>
        <v>0.55800000000000005</v>
      </c>
      <c r="L221" s="3">
        <f>'Raw Data'!AT221</f>
        <v>1.8640000000000001</v>
      </c>
      <c r="M221" s="3">
        <f>'Raw Data'!AZ221</f>
        <v>1.7949999999999999</v>
      </c>
      <c r="N221" s="3"/>
      <c r="O221" s="3">
        <f>'Raw Data'!BL221</f>
        <v>2.589</v>
      </c>
      <c r="P221" s="3">
        <f>'Raw Data'!BR221</f>
        <v>2.5630000000000002</v>
      </c>
      <c r="Q221" s="3">
        <f>'Raw Data'!BX221</f>
        <v>2.6269999999999998</v>
      </c>
      <c r="R221" s="7">
        <f>'Raw Data'!CD221</f>
        <v>3.363</v>
      </c>
      <c r="S221" s="8">
        <f>'Raw Data'!CJ221</f>
        <v>3.3260000000000001</v>
      </c>
      <c r="T221" s="8">
        <f>'Raw Data'!CP221</f>
        <v>3.2970000000000002</v>
      </c>
    </row>
    <row r="222" spans="1:20" ht="15.75" customHeight="1" x14ac:dyDescent="0.25">
      <c r="A222" s="2" t="str">
        <f>'Raw Data'!A222</f>
        <v>PC</v>
      </c>
      <c r="B222" s="2">
        <f>'Raw Data'!B222</f>
        <v>157</v>
      </c>
      <c r="C222" s="2">
        <f>'Raw Data'!C222</f>
        <v>165</v>
      </c>
      <c r="D222" s="2" t="str">
        <f>'Raw Data'!D222</f>
        <v>DSTNVEAAF</v>
      </c>
      <c r="F222" s="3">
        <f>'Raw Data'!J222</f>
        <v>0.36</v>
      </c>
      <c r="G222" s="3">
        <f>'Raw Data'!P222</f>
        <v>0.35299999999999998</v>
      </c>
      <c r="H222" s="3">
        <f>'Raw Data'!V222</f>
        <v>0.33200000000000002</v>
      </c>
      <c r="I222" s="3">
        <f>'Raw Data'!AB222</f>
        <v>0.53300000000000003</v>
      </c>
      <c r="J222" s="3">
        <f>'Raw Data'!AH222</f>
        <v>0.627</v>
      </c>
      <c r="K222" s="3">
        <f>'Raw Data'!AN222</f>
        <v>0.55100000000000005</v>
      </c>
      <c r="L222" s="3">
        <f>'Raw Data'!AT222</f>
        <v>1.879</v>
      </c>
      <c r="M222" s="3">
        <f>'Raw Data'!AZ222</f>
        <v>1.778</v>
      </c>
      <c r="N222" s="3"/>
      <c r="O222" s="3">
        <f>'Raw Data'!BL222</f>
        <v>2.609</v>
      </c>
      <c r="P222" s="3">
        <f>'Raw Data'!BR222</f>
        <v>2.5739999999999998</v>
      </c>
      <c r="Q222" s="3">
        <f>'Raw Data'!BX222</f>
        <v>2.609</v>
      </c>
      <c r="R222" s="7">
        <f>'Raw Data'!CD222</f>
        <v>3.3809999999999998</v>
      </c>
      <c r="S222" s="8">
        <f>'Raw Data'!CJ222</f>
        <v>3.3359999999999999</v>
      </c>
      <c r="T222" s="8">
        <f>'Raw Data'!CP222</f>
        <v>3.2349999999999999</v>
      </c>
    </row>
    <row r="223" spans="1:20" ht="15.75" customHeight="1" x14ac:dyDescent="0.25">
      <c r="A223" s="2" t="str">
        <f>'Raw Data'!A223</f>
        <v>PC</v>
      </c>
      <c r="B223" s="2">
        <f>'Raw Data'!B223</f>
        <v>163</v>
      </c>
      <c r="C223" s="2">
        <f>'Raw Data'!C223</f>
        <v>169</v>
      </c>
      <c r="D223" s="2" t="str">
        <f>'Raw Data'!D223</f>
        <v>AAFQTIL</v>
      </c>
      <c r="F223" s="3">
        <f>'Raw Data'!J223</f>
        <v>4.3999999999999997E-2</v>
      </c>
      <c r="G223" s="3">
        <f>'Raw Data'!P223</f>
        <v>5.8999999999999997E-2</v>
      </c>
      <c r="H223" s="3">
        <f>'Raw Data'!V223</f>
        <v>6.4000000000000001E-2</v>
      </c>
      <c r="I223" s="3">
        <f>'Raw Data'!AB223</f>
        <v>5.3999999999999999E-2</v>
      </c>
      <c r="J223" s="3">
        <f>'Raw Data'!AH223</f>
        <v>5.7000000000000002E-2</v>
      </c>
      <c r="K223" s="3">
        <f>'Raw Data'!AN223</f>
        <v>4.5999999999999999E-2</v>
      </c>
      <c r="L223" s="3">
        <f>'Raw Data'!AT223</f>
        <v>4.8000000000000001E-2</v>
      </c>
      <c r="M223" s="3">
        <f>'Raw Data'!AZ223</f>
        <v>5.7000000000000002E-2</v>
      </c>
      <c r="N223" s="3"/>
      <c r="O223" s="3">
        <f>'Raw Data'!BL223</f>
        <v>0.106</v>
      </c>
      <c r="P223" s="3">
        <f>'Raw Data'!BR223</f>
        <v>0.104</v>
      </c>
      <c r="Q223" s="3">
        <f>'Raw Data'!BX223</f>
        <v>0.14799999999999999</v>
      </c>
      <c r="R223" s="7">
        <f>'Raw Data'!CD223</f>
        <v>0.442</v>
      </c>
      <c r="S223" s="8">
        <f>'Raw Data'!CJ223</f>
        <v>0.42</v>
      </c>
      <c r="T223" s="8">
        <f>'Raw Data'!CP223</f>
        <v>0.44500000000000001</v>
      </c>
    </row>
    <row r="224" spans="1:20" ht="15.75" customHeight="1" x14ac:dyDescent="0.25">
      <c r="A224" s="2" t="str">
        <f>'Raw Data'!A224</f>
        <v>PC</v>
      </c>
      <c r="B224" s="2">
        <f>'Raw Data'!B224</f>
        <v>166</v>
      </c>
      <c r="C224" s="2">
        <f>'Raw Data'!C224</f>
        <v>170</v>
      </c>
      <c r="D224" s="2" t="str">
        <f>'Raw Data'!D224</f>
        <v>QTILT</v>
      </c>
      <c r="F224" s="3">
        <f>'Raw Data'!J224</f>
        <v>5.1999999999999998E-2</v>
      </c>
      <c r="G224" s="3">
        <f>'Raw Data'!P224</f>
        <v>3.2000000000000001E-2</v>
      </c>
      <c r="H224" s="3">
        <f>'Raw Data'!V224</f>
        <v>2.1000000000000001E-2</v>
      </c>
      <c r="I224" s="3">
        <f>'Raw Data'!AB224</f>
        <v>2.5999999999999999E-2</v>
      </c>
      <c r="J224" s="3">
        <f>'Raw Data'!AH224</f>
        <v>1.4999999999999999E-2</v>
      </c>
      <c r="K224" s="3">
        <f>'Raw Data'!AN224</f>
        <v>3.6999999999999998E-2</v>
      </c>
      <c r="L224" s="3">
        <f>'Raw Data'!AT224</f>
        <v>2.7E-2</v>
      </c>
      <c r="M224" s="3">
        <f>'Raw Data'!AZ224</f>
        <v>2.9000000000000001E-2</v>
      </c>
      <c r="N224" s="3"/>
      <c r="O224" s="3">
        <f>'Raw Data'!BL224</f>
        <v>3.2000000000000001E-2</v>
      </c>
      <c r="P224" s="3">
        <f>'Raw Data'!BR224</f>
        <v>1.9E-2</v>
      </c>
      <c r="Q224" s="3">
        <f>'Raw Data'!BX224</f>
        <v>3.4000000000000002E-2</v>
      </c>
      <c r="R224" s="7">
        <f>'Raw Data'!CD224</f>
        <v>0.05</v>
      </c>
      <c r="S224" s="8">
        <f>'Raw Data'!CJ224</f>
        <v>7.0000000000000007E-2</v>
      </c>
      <c r="T224" s="8">
        <f>'Raw Data'!CP224</f>
        <v>6.5000000000000002E-2</v>
      </c>
    </row>
    <row r="225" spans="1:20" ht="15.75" customHeight="1" x14ac:dyDescent="0.25">
      <c r="A225" s="2" t="str">
        <f>'Raw Data'!A225</f>
        <v>PC</v>
      </c>
      <c r="B225" s="2">
        <f>'Raw Data'!B225</f>
        <v>166</v>
      </c>
      <c r="C225" s="2">
        <f>'Raw Data'!C225</f>
        <v>171</v>
      </c>
      <c r="D225" s="2" t="str">
        <f>'Raw Data'!D225</f>
        <v>QTILTE</v>
      </c>
      <c r="F225" s="3">
        <f>'Raw Data'!J225</f>
        <v>2.1000000000000001E-2</v>
      </c>
      <c r="G225" s="3">
        <f>'Raw Data'!P225</f>
        <v>2.5000000000000001E-2</v>
      </c>
      <c r="H225" s="3">
        <f>'Raw Data'!V225</f>
        <v>3.6999999999999998E-2</v>
      </c>
      <c r="I225" s="3">
        <f>'Raw Data'!AB225</f>
        <v>0.04</v>
      </c>
      <c r="J225" s="3">
        <f>'Raw Data'!AH225</f>
        <v>5.5E-2</v>
      </c>
      <c r="K225" s="3">
        <f>'Raw Data'!AN225</f>
        <v>1.2E-2</v>
      </c>
      <c r="L225" s="3">
        <f>'Raw Data'!AT225</f>
        <v>5.5E-2</v>
      </c>
      <c r="M225" s="3">
        <f>'Raw Data'!AZ225</f>
        <v>3.9E-2</v>
      </c>
      <c r="N225" s="3"/>
      <c r="O225" s="3">
        <f>'Raw Data'!BL225</f>
        <v>5.2999999999999999E-2</v>
      </c>
      <c r="P225" s="3">
        <f>'Raw Data'!BR225</f>
        <v>3.7999999999999999E-2</v>
      </c>
      <c r="Q225" s="3">
        <f>'Raw Data'!BX225</f>
        <v>6.2E-2</v>
      </c>
      <c r="R225" s="7">
        <f>'Raw Data'!CD225</f>
        <v>0.08</v>
      </c>
      <c r="S225" s="8">
        <f>'Raw Data'!CJ225</f>
        <v>6.5000000000000002E-2</v>
      </c>
      <c r="T225" s="8">
        <f>'Raw Data'!CP225</f>
        <v>7.6999999999999999E-2</v>
      </c>
    </row>
    <row r="226" spans="1:20" ht="15.75" customHeight="1" x14ac:dyDescent="0.25">
      <c r="A226" s="2" t="str">
        <f>'Raw Data'!A226</f>
        <v>PC</v>
      </c>
      <c r="B226" s="2">
        <f>'Raw Data'!B226</f>
        <v>170</v>
      </c>
      <c r="C226" s="2">
        <f>'Raw Data'!C226</f>
        <v>183</v>
      </c>
      <c r="D226" s="2" t="str">
        <f>'Raw Data'!D226</f>
        <v>TEIYRIVSQKQMSD</v>
      </c>
      <c r="F226" s="3">
        <f>'Raw Data'!J226</f>
        <v>3.3029999999999999</v>
      </c>
      <c r="G226" s="3">
        <f>'Raw Data'!P226</f>
        <v>3.2810000000000001</v>
      </c>
      <c r="H226" s="3">
        <f>'Raw Data'!V226</f>
        <v>3.1520000000000001</v>
      </c>
      <c r="I226" s="3">
        <f>'Raw Data'!AB226</f>
        <v>3.298</v>
      </c>
      <c r="J226" s="3">
        <f>'Raw Data'!AH226</f>
        <v>3.3439999999999999</v>
      </c>
      <c r="K226" s="3">
        <f>'Raw Data'!AN226</f>
        <v>3.52</v>
      </c>
      <c r="L226" s="3">
        <f>'Raw Data'!AT226</f>
        <v>4.0620000000000003</v>
      </c>
      <c r="M226" s="3">
        <f>'Raw Data'!AZ226</f>
        <v>4.0739999999999998</v>
      </c>
      <c r="N226" s="3"/>
      <c r="O226" s="3">
        <f>'Raw Data'!BL226</f>
        <v>4.6189999999999998</v>
      </c>
      <c r="P226" s="3">
        <f>'Raw Data'!BR226</f>
        <v>4.5839999999999996</v>
      </c>
      <c r="Q226" s="3">
        <f>'Raw Data'!BX226</f>
        <v>4.673</v>
      </c>
      <c r="R226" s="7">
        <f>'Raw Data'!CD226</f>
        <v>5.0709999999999997</v>
      </c>
      <c r="S226" s="8">
        <f>'Raw Data'!CJ226</f>
        <v>5.0750000000000002</v>
      </c>
      <c r="T226" s="8">
        <f>'Raw Data'!CP226</f>
        <v>4.899</v>
      </c>
    </row>
    <row r="227" spans="1:20" ht="15.75" customHeight="1" x14ac:dyDescent="0.25">
      <c r="A227" s="2" t="str">
        <f>'Raw Data'!A227</f>
        <v>PC</v>
      </c>
      <c r="B227" s="2">
        <f>'Raw Data'!B227</f>
        <v>170</v>
      </c>
      <c r="C227" s="2">
        <f>'Raw Data'!C227</f>
        <v>193</v>
      </c>
      <c r="D227" s="2" t="str">
        <f>'Raw Data'!D227</f>
        <v>TEIYRIVSQKQMSDRRENDMSPSN</v>
      </c>
      <c r="F227" s="3">
        <f>'Raw Data'!J227</f>
        <v>7.2519999999999998</v>
      </c>
      <c r="G227" s="3">
        <f>'Raw Data'!P227</f>
        <v>6.8479999999999999</v>
      </c>
      <c r="H227" s="3">
        <f>'Raw Data'!V227</f>
        <v>6.6920000000000002</v>
      </c>
      <c r="I227" s="3">
        <f>'Raw Data'!AB227</f>
        <v>6.569</v>
      </c>
      <c r="J227" s="3">
        <f>'Raw Data'!AH227</f>
        <v>6.5279999999999996</v>
      </c>
      <c r="K227" s="3">
        <f>'Raw Data'!AN227</f>
        <v>7.149</v>
      </c>
      <c r="L227" s="3">
        <f>'Raw Data'!AT227</f>
        <v>7.6980000000000004</v>
      </c>
      <c r="M227" s="3">
        <f>'Raw Data'!AZ227</f>
        <v>7.5119999999999996</v>
      </c>
      <c r="N227" s="3"/>
      <c r="O227" s="3">
        <f>'Raw Data'!BL227</f>
        <v>8.1029999999999998</v>
      </c>
      <c r="P227" s="3">
        <f>'Raw Data'!BR227</f>
        <v>8.0559999999999992</v>
      </c>
      <c r="Q227" s="3">
        <f>'Raw Data'!BX227</f>
        <v>8.2240000000000002</v>
      </c>
      <c r="R227" s="7">
        <f>'Raw Data'!CD227</f>
        <v>8.6489999999999991</v>
      </c>
      <c r="S227" s="8">
        <f>'Raw Data'!CJ227</f>
        <v>8.7729999999999997</v>
      </c>
      <c r="T227" s="8">
        <f>'Raw Data'!CP227</f>
        <v>8.3810000000000002</v>
      </c>
    </row>
    <row r="228" spans="1:20" ht="15.75" customHeight="1" x14ac:dyDescent="0.25">
      <c r="A228" s="2" t="str">
        <f>'Raw Data'!A228</f>
        <v>PC</v>
      </c>
      <c r="B228" s="2">
        <f>'Raw Data'!B228</f>
        <v>170</v>
      </c>
      <c r="C228" s="2">
        <f>'Raw Data'!C228</f>
        <v>193</v>
      </c>
      <c r="D228" s="2" t="str">
        <f>'Raw Data'!D228</f>
        <v>TEIYRIVSQKQMSDRRENDMSPSN</v>
      </c>
      <c r="F228" s="3">
        <f>'Raw Data'!J228</f>
        <v>7.1639999999999997</v>
      </c>
      <c r="G228" s="3">
        <f>'Raw Data'!P228</f>
        <v>6.9180000000000001</v>
      </c>
      <c r="H228" s="3">
        <f>'Raw Data'!V228</f>
        <v>6.6050000000000004</v>
      </c>
      <c r="I228" s="3">
        <f>'Raw Data'!AB228</f>
        <v>6.5380000000000003</v>
      </c>
      <c r="J228" s="3">
        <f>'Raw Data'!AH228</f>
        <v>6.3840000000000003</v>
      </c>
      <c r="K228" s="3">
        <f>'Raw Data'!AN228</f>
        <v>7.0730000000000004</v>
      </c>
      <c r="L228" s="3">
        <f>'Raw Data'!AT228</f>
        <v>7.569</v>
      </c>
      <c r="M228" s="3">
        <f>'Raw Data'!AZ228</f>
        <v>7.4870000000000001</v>
      </c>
      <c r="N228" s="3"/>
      <c r="O228" s="3">
        <f>'Raw Data'!BL228</f>
        <v>8.1549999999999994</v>
      </c>
      <c r="P228" s="3">
        <f>'Raw Data'!BR228</f>
        <v>8.0289999999999999</v>
      </c>
      <c r="Q228" s="3">
        <f>'Raw Data'!BX228</f>
        <v>8.1809999999999992</v>
      </c>
      <c r="R228" s="7">
        <f>'Raw Data'!CD228</f>
        <v>8.5640000000000001</v>
      </c>
      <c r="S228" s="8">
        <f>'Raw Data'!CJ228</f>
        <v>8.5559999999999992</v>
      </c>
      <c r="T228" s="8">
        <f>'Raw Data'!CP228</f>
        <v>8.2919999999999998</v>
      </c>
    </row>
    <row r="229" spans="1:20" ht="15.75" customHeight="1" x14ac:dyDescent="0.25">
      <c r="A229" s="2" t="str">
        <f>'Raw Data'!A229</f>
        <v>PC</v>
      </c>
      <c r="B229" s="2">
        <f>'Raw Data'!B229</f>
        <v>173</v>
      </c>
      <c r="C229" s="2">
        <f>'Raw Data'!C229</f>
        <v>182</v>
      </c>
      <c r="D229" s="2" t="str">
        <f>'Raw Data'!D229</f>
        <v>YRIVSQKQMS</v>
      </c>
      <c r="F229" s="3">
        <f>'Raw Data'!J229</f>
        <v>3.15</v>
      </c>
      <c r="G229" s="3">
        <f>'Raw Data'!P229</f>
        <v>3.0569999999999999</v>
      </c>
      <c r="H229" s="3">
        <f>'Raw Data'!V229</f>
        <v>2.9860000000000002</v>
      </c>
      <c r="I229" s="3">
        <f>'Raw Data'!AB229</f>
        <v>3.073</v>
      </c>
      <c r="J229" s="3">
        <f>'Raw Data'!AH229</f>
        <v>3.125</v>
      </c>
      <c r="K229" s="3">
        <f>'Raw Data'!AN229</f>
        <v>3.2090000000000001</v>
      </c>
      <c r="L229" s="3">
        <f>'Raw Data'!AT229</f>
        <v>3.4460000000000002</v>
      </c>
      <c r="M229" s="3">
        <f>'Raw Data'!AZ229</f>
        <v>3.6949999999999998</v>
      </c>
      <c r="N229" s="3"/>
      <c r="O229" s="3">
        <f>'Raw Data'!BL229</f>
        <v>4.1920000000000002</v>
      </c>
      <c r="P229" s="3">
        <f>'Raw Data'!BR229</f>
        <v>4.1280000000000001</v>
      </c>
      <c r="Q229" s="3">
        <f>'Raw Data'!BX229</f>
        <v>4.2130000000000001</v>
      </c>
      <c r="R229" s="7">
        <f>'Raw Data'!CD229</f>
        <v>4.6369999999999996</v>
      </c>
      <c r="S229" s="8">
        <f>'Raw Data'!CJ229</f>
        <v>4.6539999999999999</v>
      </c>
      <c r="T229" s="8">
        <f>'Raw Data'!CP229</f>
        <v>4.3239999999999998</v>
      </c>
    </row>
    <row r="230" spans="1:20" ht="15.75" customHeight="1" x14ac:dyDescent="0.25">
      <c r="A230" s="2" t="str">
        <f>'Raw Data'!A230</f>
        <v>PC</v>
      </c>
      <c r="B230" s="2">
        <f>'Raw Data'!B230</f>
        <v>173</v>
      </c>
      <c r="C230" s="2">
        <f>'Raw Data'!C230</f>
        <v>183</v>
      </c>
      <c r="D230" s="2" t="str">
        <f>'Raw Data'!D230</f>
        <v>YRIVSQKQMSD</v>
      </c>
      <c r="F230" s="3">
        <f>'Raw Data'!J230</f>
        <v>3.6739999999999999</v>
      </c>
      <c r="G230" s="3">
        <f>'Raw Data'!P230</f>
        <v>3.528</v>
      </c>
      <c r="H230" s="3">
        <f>'Raw Data'!V230</f>
        <v>3.427</v>
      </c>
      <c r="I230" s="3">
        <f>'Raw Data'!AB230</f>
        <v>3.5169999999999999</v>
      </c>
      <c r="J230" s="3">
        <f>'Raw Data'!AH230</f>
        <v>3.5630000000000002</v>
      </c>
      <c r="K230" s="3">
        <f>'Raw Data'!AN230</f>
        <v>3.7440000000000002</v>
      </c>
      <c r="L230" s="3">
        <f>'Raw Data'!AT230</f>
        <v>4.2450000000000001</v>
      </c>
      <c r="M230" s="3">
        <f>'Raw Data'!AZ230</f>
        <v>4.1310000000000002</v>
      </c>
      <c r="N230" s="3"/>
      <c r="O230" s="3">
        <f>'Raw Data'!BL230</f>
        <v>4.6890000000000001</v>
      </c>
      <c r="P230" s="3">
        <f>'Raw Data'!BR230</f>
        <v>4.6790000000000003</v>
      </c>
      <c r="Q230" s="3">
        <f>'Raw Data'!BX230</f>
        <v>4.8170000000000002</v>
      </c>
      <c r="R230" s="7">
        <f>'Raw Data'!CD230</f>
        <v>5.1219999999999999</v>
      </c>
      <c r="S230" s="8">
        <f>'Raw Data'!CJ230</f>
        <v>5.1139999999999999</v>
      </c>
      <c r="T230" s="8">
        <f>'Raw Data'!CP230</f>
        <v>5.024</v>
      </c>
    </row>
    <row r="231" spans="1:20" ht="15.75" customHeight="1" x14ac:dyDescent="0.25">
      <c r="A231" s="2" t="str">
        <f>'Raw Data'!A231</f>
        <v>PC</v>
      </c>
      <c r="B231" s="2">
        <f>'Raw Data'!B231</f>
        <v>173</v>
      </c>
      <c r="C231" s="2">
        <f>'Raw Data'!C231</f>
        <v>183</v>
      </c>
      <c r="D231" s="2" t="str">
        <f>'Raw Data'!D231</f>
        <v>YRIVSQKQMSD</v>
      </c>
      <c r="F231" s="3">
        <f>'Raw Data'!J231</f>
        <v>3.617</v>
      </c>
      <c r="G231" s="3">
        <f>'Raw Data'!P231</f>
        <v>3.5459999999999998</v>
      </c>
      <c r="H231" s="3">
        <f>'Raw Data'!V231</f>
        <v>3.423</v>
      </c>
      <c r="I231" s="3">
        <f>'Raw Data'!AB231</f>
        <v>3.5529999999999999</v>
      </c>
      <c r="J231" s="3">
        <f>'Raw Data'!AH231</f>
        <v>3.5649999999999999</v>
      </c>
      <c r="K231" s="3">
        <f>'Raw Data'!AN231</f>
        <v>3.7280000000000002</v>
      </c>
      <c r="L231" s="3">
        <f>'Raw Data'!AT231</f>
        <v>4.2290000000000001</v>
      </c>
      <c r="M231" s="3">
        <f>'Raw Data'!AZ231</f>
        <v>4.1369999999999996</v>
      </c>
      <c r="N231" s="3"/>
      <c r="O231" s="3">
        <f>'Raw Data'!BL231</f>
        <v>4.6900000000000004</v>
      </c>
      <c r="P231" s="3">
        <f>'Raw Data'!BR231</f>
        <v>4.6020000000000003</v>
      </c>
      <c r="Q231" s="3">
        <f>'Raw Data'!BX231</f>
        <v>4.7270000000000003</v>
      </c>
      <c r="R231" s="7">
        <f>'Raw Data'!CD231</f>
        <v>5.1180000000000003</v>
      </c>
      <c r="S231" s="8">
        <f>'Raw Data'!CJ231</f>
        <v>5.1509999999999998</v>
      </c>
      <c r="T231" s="8">
        <f>'Raw Data'!CP231</f>
        <v>4.9980000000000002</v>
      </c>
    </row>
    <row r="232" spans="1:20" ht="15.75" customHeight="1" x14ac:dyDescent="0.25">
      <c r="A232" s="2" t="str">
        <f>'Raw Data'!A232</f>
        <v>PC</v>
      </c>
      <c r="B232" s="2">
        <f>'Raw Data'!B232</f>
        <v>173</v>
      </c>
      <c r="C232" s="2">
        <f>'Raw Data'!C232</f>
        <v>193</v>
      </c>
      <c r="D232" s="2" t="str">
        <f>'Raw Data'!D232</f>
        <v>YRIVSQKQMSDRRENDMSPSN</v>
      </c>
      <c r="F232" s="3">
        <f>'Raw Data'!J232</f>
        <v>7.3579999999999997</v>
      </c>
      <c r="G232" s="3">
        <f>'Raw Data'!P232</f>
        <v>7.1509999999999998</v>
      </c>
      <c r="H232" s="3">
        <f>'Raw Data'!V232</f>
        <v>7.0460000000000003</v>
      </c>
      <c r="I232" s="3">
        <f>'Raw Data'!AB232</f>
        <v>6.8769999999999998</v>
      </c>
      <c r="J232" s="3">
        <f>'Raw Data'!AH232</f>
        <v>6.9859999999999998</v>
      </c>
      <c r="K232" s="3">
        <f>'Raw Data'!AN232</f>
        <v>7.2629999999999999</v>
      </c>
      <c r="L232" s="3">
        <f>'Raw Data'!AT232</f>
        <v>7.585</v>
      </c>
      <c r="M232" s="3">
        <f>'Raw Data'!AZ232</f>
        <v>7.5439999999999996</v>
      </c>
      <c r="N232" s="3"/>
      <c r="O232" s="3">
        <f>'Raw Data'!BL232</f>
        <v>8.02</v>
      </c>
      <c r="P232" s="3">
        <f>'Raw Data'!BR232</f>
        <v>8.1069999999999993</v>
      </c>
      <c r="Q232" s="3">
        <f>'Raw Data'!BX232</f>
        <v>8.2940000000000005</v>
      </c>
      <c r="R232" s="7">
        <f>'Raw Data'!CD232</f>
        <v>8.5229999999999997</v>
      </c>
      <c r="S232" s="8">
        <f>'Raw Data'!CJ232</f>
        <v>8.5519999999999996</v>
      </c>
      <c r="T232" s="8">
        <f>'Raw Data'!CP232</f>
        <v>8.3789999999999996</v>
      </c>
    </row>
    <row r="233" spans="1:20" ht="15.75" customHeight="1" x14ac:dyDescent="0.25">
      <c r="A233" s="2" t="str">
        <f>'Raw Data'!A233</f>
        <v>PC</v>
      </c>
      <c r="B233" s="2">
        <f>'Raw Data'!B233</f>
        <v>173</v>
      </c>
      <c r="C233" s="2">
        <f>'Raw Data'!C233</f>
        <v>212</v>
      </c>
      <c r="D233" s="2" t="str">
        <f>'Raw Data'!D233</f>
        <v>YRIVSQKQMSDRRENDMSPSNNVVPIHVPPTTENKPKVQC</v>
      </c>
      <c r="F233" s="3">
        <f>'Raw Data'!J233</f>
        <v>15.233000000000001</v>
      </c>
      <c r="G233" s="3">
        <f>'Raw Data'!P233</f>
        <v>14.771000000000001</v>
      </c>
      <c r="H233" s="3">
        <f>'Raw Data'!V233</f>
        <v>14.247</v>
      </c>
      <c r="I233" s="3">
        <f>'Raw Data'!AB233</f>
        <v>14.913</v>
      </c>
      <c r="J233" s="3">
        <f>'Raw Data'!AH233</f>
        <v>16.084</v>
      </c>
      <c r="K233" s="3">
        <f>'Raw Data'!AN233</f>
        <v>15.071</v>
      </c>
      <c r="L233" s="3">
        <f>'Raw Data'!AT233</f>
        <v>15.943</v>
      </c>
      <c r="M233" s="3">
        <f>'Raw Data'!AZ233</f>
        <v>15.683999999999999</v>
      </c>
      <c r="N233" s="3"/>
      <c r="O233" s="3">
        <f>'Raw Data'!BL233</f>
        <v>16.390999999999998</v>
      </c>
      <c r="P233" s="3">
        <f>'Raw Data'!BR233</f>
        <v>16.077999999999999</v>
      </c>
      <c r="Q233" s="3">
        <f>'Raw Data'!BX233</f>
        <v>16.43</v>
      </c>
      <c r="R233" s="7">
        <f>'Raw Data'!CD233</f>
        <v>17.146000000000001</v>
      </c>
      <c r="S233" s="8">
        <f>'Raw Data'!CJ233</f>
        <v>16.681999999999999</v>
      </c>
      <c r="T233" s="8">
        <f>'Raw Data'!CP233</f>
        <v>18.405999999999999</v>
      </c>
    </row>
    <row r="234" spans="1:20" ht="15.75" customHeight="1" x14ac:dyDescent="0.25">
      <c r="A234" s="2" t="str">
        <f>'Raw Data'!A234</f>
        <v>PC</v>
      </c>
      <c r="B234" s="2">
        <f>'Raw Data'!B234</f>
        <v>173</v>
      </c>
      <c r="C234" s="2">
        <f>'Raw Data'!C234</f>
        <v>216</v>
      </c>
      <c r="D234" s="2" t="str">
        <f>'Raw Data'!D234</f>
        <v>YRIVSQKQMSDRRENDMSPSNNVVPIHVPPTTENKPKVQCCQNI</v>
      </c>
      <c r="F234" s="3">
        <f>'Raw Data'!J234</f>
        <v>15.565</v>
      </c>
      <c r="G234" s="3">
        <f>'Raw Data'!P234</f>
        <v>14.817</v>
      </c>
      <c r="H234" s="3">
        <f>'Raw Data'!V234</f>
        <v>14.069000000000001</v>
      </c>
      <c r="I234" s="3">
        <f>'Raw Data'!AB234</f>
        <v>14.936999999999999</v>
      </c>
      <c r="J234" s="3">
        <f>'Raw Data'!AH234</f>
        <v>14.345000000000001</v>
      </c>
      <c r="K234" s="3">
        <f>'Raw Data'!AN234</f>
        <v>15.321999999999999</v>
      </c>
      <c r="L234" s="3">
        <f>'Raw Data'!AT234</f>
        <v>16.983000000000001</v>
      </c>
      <c r="M234" s="3">
        <f>'Raw Data'!AZ234</f>
        <v>16.710999999999999</v>
      </c>
      <c r="N234" s="3"/>
      <c r="O234" s="3">
        <f>'Raw Data'!BL234</f>
        <v>17.542000000000002</v>
      </c>
      <c r="P234" s="3">
        <f>'Raw Data'!BR234</f>
        <v>17.053000000000001</v>
      </c>
      <c r="Q234" s="3">
        <f>'Raw Data'!BX234</f>
        <v>17.562999999999999</v>
      </c>
      <c r="R234" s="7">
        <f>'Raw Data'!CD234</f>
        <v>17.771999999999998</v>
      </c>
      <c r="S234" s="8">
        <f>'Raw Data'!CJ234</f>
        <v>17.771000000000001</v>
      </c>
      <c r="T234" s="8">
        <f>'Raw Data'!CP234</f>
        <v>17.045000000000002</v>
      </c>
    </row>
    <row r="235" spans="1:20" ht="15.75" customHeight="1" x14ac:dyDescent="0.25">
      <c r="A235" s="2" t="str">
        <f>'Raw Data'!A235</f>
        <v>PC</v>
      </c>
      <c r="B235" s="2">
        <f>'Raw Data'!B235</f>
        <v>184</v>
      </c>
      <c r="C235" s="2">
        <f>'Raw Data'!C235</f>
        <v>216</v>
      </c>
      <c r="D235" s="2" t="str">
        <f>'Raw Data'!D235</f>
        <v>RRENDMSPSNNVVPIHVPPTTENKPKVQCCQNI</v>
      </c>
      <c r="F235" s="3">
        <f>'Raw Data'!J235</f>
        <v>12.593</v>
      </c>
      <c r="G235" s="3">
        <f>'Raw Data'!P235</f>
        <v>11.946999999999999</v>
      </c>
      <c r="H235" s="3">
        <f>'Raw Data'!V235</f>
        <v>11.425000000000001</v>
      </c>
      <c r="I235" s="3">
        <f>'Raw Data'!AB235</f>
        <v>11.755000000000001</v>
      </c>
      <c r="J235" s="3">
        <f>'Raw Data'!AH235</f>
        <v>11.638999999999999</v>
      </c>
      <c r="K235" s="3">
        <f>'Raw Data'!AN235</f>
        <v>12.44</v>
      </c>
      <c r="L235" s="3">
        <f>'Raw Data'!AT235</f>
        <v>13.839</v>
      </c>
      <c r="M235" s="3">
        <f>'Raw Data'!AZ235</f>
        <v>13.569000000000001</v>
      </c>
      <c r="N235" s="3"/>
      <c r="O235" s="3">
        <f>'Raw Data'!BL235</f>
        <v>13.942</v>
      </c>
      <c r="P235" s="3">
        <f>'Raw Data'!BR235</f>
        <v>13.62</v>
      </c>
      <c r="Q235" s="3">
        <f>'Raw Data'!BX235</f>
        <v>14.066000000000001</v>
      </c>
      <c r="R235" s="7">
        <f>'Raw Data'!CD235</f>
        <v>13.92</v>
      </c>
      <c r="S235" s="8">
        <f>'Raw Data'!CJ235</f>
        <v>13.891</v>
      </c>
      <c r="T235" s="8">
        <f>'Raw Data'!CP235</f>
        <v>13.337999999999999</v>
      </c>
    </row>
    <row r="236" spans="1:20" ht="15.75" customHeight="1" x14ac:dyDescent="0.25">
      <c r="A236" s="2" t="str">
        <f>'Raw Data'!A236</f>
        <v>PC</v>
      </c>
      <c r="B236" s="2">
        <f>'Raw Data'!B236</f>
        <v>194</v>
      </c>
      <c r="C236" s="2">
        <f>'Raw Data'!C236</f>
        <v>213</v>
      </c>
      <c r="D236" s="2" t="str">
        <f>'Raw Data'!D236</f>
        <v>NVVPIHVPPTTENKPKVQCC</v>
      </c>
      <c r="F236" s="3">
        <f>'Raw Data'!J236</f>
        <v>8.6020000000000003</v>
      </c>
      <c r="G236" s="3">
        <f>'Raw Data'!P236</f>
        <v>8.35</v>
      </c>
      <c r="H236" s="3">
        <f>'Raw Data'!V236</f>
        <v>8.0890000000000004</v>
      </c>
      <c r="I236" s="3">
        <f>'Raw Data'!AB236</f>
        <v>8.1890000000000001</v>
      </c>
      <c r="J236" s="3">
        <f>'Raw Data'!AH236</f>
        <v>8.3640000000000008</v>
      </c>
      <c r="K236" s="3">
        <f>'Raw Data'!AN236</f>
        <v>8.7200000000000006</v>
      </c>
      <c r="L236" s="3">
        <f>'Raw Data'!AT236</f>
        <v>9.2729999999999997</v>
      </c>
      <c r="M236" s="3">
        <f>'Raw Data'!AZ236</f>
        <v>9.1180000000000003</v>
      </c>
      <c r="N236" s="3"/>
      <c r="O236" s="3">
        <f>'Raw Data'!BL236</f>
        <v>9.3239999999999998</v>
      </c>
      <c r="P236" s="3">
        <f>'Raw Data'!BR236</f>
        <v>9.1929999999999996</v>
      </c>
      <c r="Q236" s="3">
        <f>'Raw Data'!BX236</f>
        <v>9.2799999999999994</v>
      </c>
      <c r="R236" s="7">
        <f>'Raw Data'!CD236</f>
        <v>9.3859999999999992</v>
      </c>
      <c r="S236" s="8">
        <f>'Raw Data'!CJ236</f>
        <v>9.31</v>
      </c>
      <c r="T236" s="8">
        <f>'Raw Data'!CP236</f>
        <v>8.9499999999999993</v>
      </c>
    </row>
    <row r="237" spans="1:20" ht="15.75" customHeight="1" x14ac:dyDescent="0.25">
      <c r="A237" s="2" t="str">
        <f>'Raw Data'!A237</f>
        <v>UC</v>
      </c>
      <c r="B237" s="2">
        <f>'Raw Data'!B237</f>
        <v>8</v>
      </c>
      <c r="C237" s="2">
        <f>'Raw Data'!C237</f>
        <v>12</v>
      </c>
      <c r="D237" s="2" t="str">
        <f>'Raw Data'!D237</f>
        <v>YDYLF</v>
      </c>
      <c r="F237" s="3">
        <f>'Raw Data'!J237</f>
        <v>0.10299999999999999</v>
      </c>
      <c r="G237" s="3">
        <f>'Raw Data'!P237</f>
        <v>0.13200000000000001</v>
      </c>
      <c r="H237" s="3">
        <f>'Raw Data'!V237</f>
        <v>0.115</v>
      </c>
      <c r="I237" s="3">
        <f>'Raw Data'!AB237</f>
        <v>0.20599999999999999</v>
      </c>
      <c r="J237" s="3">
        <f>'Raw Data'!AH237</f>
        <v>0.24199999999999999</v>
      </c>
      <c r="K237" s="3">
        <f>'Raw Data'!AN237</f>
        <v>0.27400000000000002</v>
      </c>
      <c r="L237" s="3">
        <f>'Raw Data'!AT237</f>
        <v>0.95299999999999996</v>
      </c>
      <c r="M237" s="3">
        <f>'Raw Data'!AZ237</f>
        <v>0.98899999999999999</v>
      </c>
      <c r="N237" s="3">
        <f>'Raw Data'!BF237</f>
        <v>0.90700000000000003</v>
      </c>
      <c r="O237" s="3">
        <f>'Raw Data'!BL237</f>
        <v>1.5680000000000001</v>
      </c>
      <c r="P237" s="3">
        <f>'Raw Data'!BR237</f>
        <v>1.5660000000000001</v>
      </c>
      <c r="Q237" s="3">
        <f>'Raw Data'!BX237</f>
        <v>1.492</v>
      </c>
      <c r="R237" s="7">
        <f>'Raw Data'!CD237</f>
        <v>1.629</v>
      </c>
      <c r="S237" s="8">
        <f>'Raw Data'!CJ237</f>
        <v>1.5780000000000001</v>
      </c>
      <c r="T237" s="8">
        <f>'Raw Data'!CP237</f>
        <v>1.607</v>
      </c>
    </row>
    <row r="238" spans="1:20" ht="15.75" customHeight="1" x14ac:dyDescent="0.25">
      <c r="A238" s="2" t="str">
        <f>'Raw Data'!A238</f>
        <v>UC</v>
      </c>
      <c r="B238" s="2">
        <f>'Raw Data'!B238</f>
        <v>10</v>
      </c>
      <c r="C238" s="2">
        <f>'Raw Data'!C238</f>
        <v>16</v>
      </c>
      <c r="D238" s="2" t="str">
        <f>'Raw Data'!D238</f>
        <v>YLFKVVL</v>
      </c>
      <c r="F238" s="3">
        <f>'Raw Data'!J238</f>
        <v>4.2999999999999997E-2</v>
      </c>
      <c r="G238" s="3">
        <f>'Raw Data'!P238</f>
        <v>4.5999999999999999E-2</v>
      </c>
      <c r="H238" s="3">
        <f>'Raw Data'!V238</f>
        <v>4.2999999999999997E-2</v>
      </c>
      <c r="I238" s="3">
        <f>'Raw Data'!AB238</f>
        <v>4.5999999999999999E-2</v>
      </c>
      <c r="J238" s="3">
        <f>'Raw Data'!AH238</f>
        <v>0.05</v>
      </c>
      <c r="K238" s="3">
        <f>'Raw Data'!AN238</f>
        <v>4.1000000000000002E-2</v>
      </c>
      <c r="L238" s="3">
        <f>'Raw Data'!AT238</f>
        <v>0.109</v>
      </c>
      <c r="M238" s="3">
        <f>'Raw Data'!AZ238</f>
        <v>6.6000000000000003E-2</v>
      </c>
      <c r="N238" s="3">
        <f>'Raw Data'!BF238</f>
        <v>7.0000000000000007E-2</v>
      </c>
      <c r="O238" s="3">
        <f>'Raw Data'!BL238</f>
        <v>0.32300000000000001</v>
      </c>
      <c r="P238" s="3">
        <f>'Raw Data'!BR238</f>
        <v>0.316</v>
      </c>
      <c r="Q238" s="3">
        <f>'Raw Data'!BX238</f>
        <v>0.29099999999999998</v>
      </c>
      <c r="R238" s="7">
        <f>'Raw Data'!CD238</f>
        <v>0.96</v>
      </c>
      <c r="S238" s="8">
        <f>'Raw Data'!CJ238</f>
        <v>0.88600000000000001</v>
      </c>
      <c r="T238" s="8">
        <f>'Raw Data'!CP238</f>
        <v>0.88100000000000001</v>
      </c>
    </row>
    <row r="239" spans="1:20" ht="15.75" customHeight="1" x14ac:dyDescent="0.25">
      <c r="A239" s="2" t="str">
        <f>'Raw Data'!A239</f>
        <v>UC</v>
      </c>
      <c r="B239" s="2">
        <f>'Raw Data'!B239</f>
        <v>12</v>
      </c>
      <c r="C239" s="2">
        <f>'Raw Data'!C239</f>
        <v>16</v>
      </c>
      <c r="D239" s="2" t="str">
        <f>'Raw Data'!D239</f>
        <v>FKVVL</v>
      </c>
      <c r="F239" s="3">
        <f>'Raw Data'!J239</f>
        <v>1.2E-2</v>
      </c>
      <c r="G239" s="3">
        <f>'Raw Data'!P239</f>
        <v>2.3E-2</v>
      </c>
      <c r="H239" s="3">
        <f>'Raw Data'!V239</f>
        <v>2.1000000000000001E-2</v>
      </c>
      <c r="I239" s="3">
        <f>'Raw Data'!AB239</f>
        <v>1.4999999999999999E-2</v>
      </c>
      <c r="J239" s="3">
        <f>'Raw Data'!AH239</f>
        <v>0.02</v>
      </c>
      <c r="K239" s="3">
        <f>'Raw Data'!AN239</f>
        <v>3.0000000000000001E-3</v>
      </c>
      <c r="L239" s="3">
        <f>'Raw Data'!AT239</f>
        <v>2.7E-2</v>
      </c>
      <c r="M239" s="3">
        <f>'Raw Data'!AZ239</f>
        <v>1.2E-2</v>
      </c>
      <c r="N239" s="3">
        <f>'Raw Data'!BF239</f>
        <v>1.7999999999999999E-2</v>
      </c>
      <c r="O239" s="3">
        <f>'Raw Data'!BL239</f>
        <v>1.7000000000000001E-2</v>
      </c>
      <c r="P239" s="3">
        <f>'Raw Data'!BR239</f>
        <v>0.02</v>
      </c>
      <c r="Q239" s="3">
        <f>'Raw Data'!BX239</f>
        <v>2.1999999999999999E-2</v>
      </c>
      <c r="R239" s="7">
        <f>'Raw Data'!CD239</f>
        <v>4.2999999999999997E-2</v>
      </c>
      <c r="S239" s="8">
        <f>'Raw Data'!CJ239</f>
        <v>2.5000000000000001E-2</v>
      </c>
      <c r="T239" s="8">
        <f>'Raw Data'!CP239</f>
        <v>3.7999999999999999E-2</v>
      </c>
    </row>
    <row r="240" spans="1:20" ht="15.75" customHeight="1" x14ac:dyDescent="0.25">
      <c r="A240" s="2" t="str">
        <f>'Raw Data'!A240</f>
        <v>UC</v>
      </c>
      <c r="B240" s="2">
        <f>'Raw Data'!B240</f>
        <v>12</v>
      </c>
      <c r="C240" s="2">
        <f>'Raw Data'!C240</f>
        <v>16</v>
      </c>
      <c r="D240" s="2" t="str">
        <f>'Raw Data'!D240</f>
        <v>FKVVL</v>
      </c>
      <c r="F240" s="3">
        <f>'Raw Data'!J240</f>
        <v>1E-3</v>
      </c>
      <c r="G240" s="3">
        <f>'Raw Data'!P240</f>
        <v>8.0000000000000002E-3</v>
      </c>
      <c r="H240" s="3">
        <f>'Raw Data'!V240</f>
        <v>2.5999999999999999E-2</v>
      </c>
      <c r="I240" s="3">
        <f>'Raw Data'!AB240</f>
        <v>7.0000000000000001E-3</v>
      </c>
      <c r="J240" s="3">
        <f>'Raw Data'!AH240</f>
        <v>1.7999999999999999E-2</v>
      </c>
      <c r="K240" s="3">
        <f>'Raw Data'!AN240</f>
        <v>1.0999999999999999E-2</v>
      </c>
      <c r="L240" s="3">
        <f>'Raw Data'!AT240</f>
        <v>8.0000000000000002E-3</v>
      </c>
      <c r="M240" s="3">
        <f>'Raw Data'!AZ240</f>
        <v>1.2999999999999999E-2</v>
      </c>
      <c r="N240" s="3">
        <f>'Raw Data'!BF240</f>
        <v>1.6E-2</v>
      </c>
      <c r="O240" s="3">
        <f>'Raw Data'!BL240</f>
        <v>1.9E-2</v>
      </c>
      <c r="P240" s="3">
        <f>'Raw Data'!BR240</f>
        <v>0.02</v>
      </c>
      <c r="Q240" s="3">
        <f>'Raw Data'!BX240</f>
        <v>2.1000000000000001E-2</v>
      </c>
      <c r="R240" s="7">
        <f>'Raw Data'!CD240</f>
        <v>2.7E-2</v>
      </c>
      <c r="S240" s="8">
        <f>'Raw Data'!CJ240</f>
        <v>2.1999999999999999E-2</v>
      </c>
      <c r="T240" s="8">
        <f>'Raw Data'!CP240</f>
        <v>2.9000000000000001E-2</v>
      </c>
    </row>
    <row r="241" spans="1:33" ht="15.75" customHeight="1" x14ac:dyDescent="0.25">
      <c r="A241" s="2" t="str">
        <f>'Raw Data'!A241</f>
        <v>UC</v>
      </c>
      <c r="B241" s="2">
        <f>'Raw Data'!B241</f>
        <v>12</v>
      </c>
      <c r="C241" s="2">
        <f>'Raw Data'!C241</f>
        <v>27</v>
      </c>
      <c r="D241" s="2" t="str">
        <f>'Raw Data'!D241</f>
        <v>FKVVLIGDSGVGKSNL</v>
      </c>
      <c r="F241" s="3">
        <f>'Raw Data'!J241</f>
        <v>0.247</v>
      </c>
      <c r="G241" s="3">
        <f>'Raw Data'!P241</f>
        <v>0.26300000000000001</v>
      </c>
      <c r="H241" s="3">
        <f>'Raw Data'!V241</f>
        <v>0.25700000000000001</v>
      </c>
      <c r="I241" s="3">
        <f>'Raw Data'!AB241</f>
        <v>0.28799999999999998</v>
      </c>
      <c r="J241" s="3">
        <f>'Raw Data'!AH241</f>
        <v>0.318</v>
      </c>
      <c r="K241" s="3">
        <f>'Raw Data'!AN241</f>
        <v>0.31900000000000001</v>
      </c>
      <c r="L241" s="3">
        <f>'Raw Data'!AT241</f>
        <v>0.48199999999999998</v>
      </c>
      <c r="M241" s="3">
        <f>'Raw Data'!AZ241</f>
        <v>0.503</v>
      </c>
      <c r="N241" s="3">
        <f>'Raw Data'!BF241</f>
        <v>0.52100000000000002</v>
      </c>
      <c r="O241" s="3">
        <f>'Raw Data'!BL241</f>
        <v>0.71299999999999997</v>
      </c>
      <c r="P241" s="3">
        <f>'Raw Data'!BR241</f>
        <v>0.74299999999999999</v>
      </c>
      <c r="Q241" s="3">
        <f>'Raw Data'!BX241</f>
        <v>0.78500000000000003</v>
      </c>
      <c r="R241" s="7">
        <f>'Raw Data'!CD241</f>
        <v>1.288</v>
      </c>
      <c r="S241" s="8">
        <f>'Raw Data'!CJ241</f>
        <v>1.292</v>
      </c>
      <c r="T241" s="8">
        <f>'Raw Data'!CP241</f>
        <v>1.2589999999999999</v>
      </c>
    </row>
    <row r="242" spans="1:33" ht="15.75" customHeight="1" x14ac:dyDescent="0.25">
      <c r="A242" s="2" t="str">
        <f>'Raw Data'!A242</f>
        <v>UC</v>
      </c>
      <c r="B242" s="2">
        <f>'Raw Data'!B242</f>
        <v>12</v>
      </c>
      <c r="C242" s="2">
        <f>'Raw Data'!C242</f>
        <v>27</v>
      </c>
      <c r="D242" s="2" t="str">
        <f>'Raw Data'!D242</f>
        <v>FKVVLIGDSGVGKSNL</v>
      </c>
      <c r="F242" s="3">
        <f>'Raw Data'!J242</f>
        <v>0.22500000000000001</v>
      </c>
      <c r="G242" s="3">
        <f>'Raw Data'!P242</f>
        <v>0.23599999999999999</v>
      </c>
      <c r="H242" s="3">
        <f>'Raw Data'!V242</f>
        <v>0.24299999999999999</v>
      </c>
      <c r="I242" s="3">
        <f>'Raw Data'!AB242</f>
        <v>0.26700000000000002</v>
      </c>
      <c r="J242" s="3">
        <f>'Raw Data'!AH242</f>
        <v>0.308</v>
      </c>
      <c r="K242" s="3">
        <f>'Raw Data'!AN242</f>
        <v>0.28299999999999997</v>
      </c>
      <c r="L242" s="3">
        <f>'Raw Data'!AT242</f>
        <v>0.48699999999999999</v>
      </c>
      <c r="M242" s="3">
        <f>'Raw Data'!AZ242</f>
        <v>0.45800000000000002</v>
      </c>
      <c r="N242" s="3">
        <f>'Raw Data'!BF242</f>
        <v>0.48099999999999998</v>
      </c>
      <c r="O242" s="3">
        <f>'Raw Data'!BL242</f>
        <v>0.69399999999999995</v>
      </c>
      <c r="P242" s="3">
        <f>'Raw Data'!BR242</f>
        <v>0.71099999999999997</v>
      </c>
      <c r="Q242" s="3">
        <f>'Raw Data'!BX242</f>
        <v>0.76900000000000002</v>
      </c>
      <c r="R242" s="7">
        <f>'Raw Data'!CD242</f>
        <v>1.284</v>
      </c>
      <c r="S242" s="8">
        <f>'Raw Data'!CJ242</f>
        <v>1.2509999999999999</v>
      </c>
      <c r="T242" s="8">
        <f>'Raw Data'!CP242</f>
        <v>1.2689999999999999</v>
      </c>
    </row>
    <row r="243" spans="1:33" ht="15.75" customHeight="1" x14ac:dyDescent="0.25">
      <c r="A243" s="2" t="str">
        <f>'Raw Data'!A243</f>
        <v>UC</v>
      </c>
      <c r="B243" s="2">
        <f>'Raw Data'!B243</f>
        <v>13</v>
      </c>
      <c r="C243" s="2">
        <f>'Raw Data'!C243</f>
        <v>27</v>
      </c>
      <c r="D243" s="2" t="str">
        <f>'Raw Data'!D243</f>
        <v>KVVLIGDSGVGKSNL</v>
      </c>
      <c r="F243" s="3">
        <f>'Raw Data'!J243</f>
        <v>0.26700000000000002</v>
      </c>
      <c r="G243" s="3">
        <f>'Raw Data'!P243</f>
        <v>0.26</v>
      </c>
      <c r="H243" s="3">
        <f>'Raw Data'!V243</f>
        <v>0.249</v>
      </c>
      <c r="I243" s="3">
        <f>'Raw Data'!AB243</f>
        <v>0.27800000000000002</v>
      </c>
      <c r="J243" s="3">
        <f>'Raw Data'!AH243</f>
        <v>0.34399999999999997</v>
      </c>
      <c r="K243" s="3">
        <f>'Raw Data'!AN243</f>
        <v>0.29599999999999999</v>
      </c>
      <c r="L243" s="3">
        <f>'Raw Data'!AT243</f>
        <v>0.504</v>
      </c>
      <c r="M243" s="3">
        <f>'Raw Data'!AZ243</f>
        <v>0.49399999999999999</v>
      </c>
      <c r="N243" s="3">
        <f>'Raw Data'!BF243</f>
        <v>0.52300000000000002</v>
      </c>
      <c r="O243" s="3">
        <f>'Raw Data'!BL243</f>
        <v>0.72399999999999998</v>
      </c>
      <c r="P243" s="3">
        <f>'Raw Data'!BR243</f>
        <v>0.71799999999999997</v>
      </c>
      <c r="Q243" s="3">
        <f>'Raw Data'!BX243</f>
        <v>0.75800000000000001</v>
      </c>
      <c r="R243" s="7">
        <f>'Raw Data'!CD243</f>
        <v>1.2609999999999999</v>
      </c>
      <c r="S243" s="8">
        <f>'Raw Data'!CJ243</f>
        <v>1.208</v>
      </c>
      <c r="T243" s="8">
        <f>'Raw Data'!CP243</f>
        <v>1.1930000000000001</v>
      </c>
    </row>
    <row r="244" spans="1:33" ht="15.75" customHeight="1" x14ac:dyDescent="0.25">
      <c r="A244" s="2" t="str">
        <f>'Raw Data'!A244</f>
        <v>UC</v>
      </c>
      <c r="B244" s="2">
        <f>'Raw Data'!B244</f>
        <v>17</v>
      </c>
      <c r="C244" s="2">
        <f>'Raw Data'!C244</f>
        <v>27</v>
      </c>
      <c r="D244" s="2" t="str">
        <f>'Raw Data'!D244</f>
        <v>IGDSGVGKSNL</v>
      </c>
      <c r="F244" s="3">
        <f>'Raw Data'!J244</f>
        <v>0.252</v>
      </c>
      <c r="G244" s="3">
        <f>'Raw Data'!P244</f>
        <v>0.24</v>
      </c>
      <c r="H244" s="3">
        <f>'Raw Data'!V244</f>
        <v>0.249</v>
      </c>
      <c r="I244" s="3">
        <f>'Raw Data'!AB244</f>
        <v>0.29599999999999999</v>
      </c>
      <c r="J244" s="3">
        <f>'Raw Data'!AH244</f>
        <v>0.33900000000000002</v>
      </c>
      <c r="K244" s="3">
        <f>'Raw Data'!AN244</f>
        <v>0.309</v>
      </c>
      <c r="L244" s="3">
        <f>'Raw Data'!AT244</f>
        <v>0.47299999999999998</v>
      </c>
      <c r="M244" s="3">
        <f>'Raw Data'!AZ244</f>
        <v>0.443</v>
      </c>
      <c r="N244" s="3">
        <f>'Raw Data'!BF244</f>
        <v>0.45500000000000002</v>
      </c>
      <c r="O244" s="3">
        <f>'Raw Data'!BL244</f>
        <v>0.55700000000000005</v>
      </c>
      <c r="P244" s="3">
        <f>'Raw Data'!BR244</f>
        <v>0.53800000000000003</v>
      </c>
      <c r="Q244" s="3">
        <f>'Raw Data'!BX244</f>
        <v>0.57199999999999995</v>
      </c>
      <c r="R244" s="7">
        <f>'Raw Data'!CD244</f>
        <v>0.64700000000000002</v>
      </c>
      <c r="S244" s="8">
        <f>'Raw Data'!CJ244</f>
        <v>0.66500000000000004</v>
      </c>
      <c r="T244" s="8">
        <f>'Raw Data'!CP244</f>
        <v>0.69799999999999995</v>
      </c>
    </row>
    <row r="245" spans="1:33" ht="15.75" customHeight="1" x14ac:dyDescent="0.25">
      <c r="A245" s="2" t="str">
        <f>'Raw Data'!A245</f>
        <v>UC</v>
      </c>
      <c r="B245" s="2">
        <f>'Raw Data'!B245</f>
        <v>17</v>
      </c>
      <c r="C245" s="2">
        <f>'Raw Data'!C245</f>
        <v>28</v>
      </c>
      <c r="D245" s="2" t="str">
        <f>'Raw Data'!D245</f>
        <v>IGDSGVGKSNLL</v>
      </c>
      <c r="F245" s="3">
        <f>'Raw Data'!J245</f>
        <v>0.22700000000000001</v>
      </c>
      <c r="G245" s="3">
        <f>'Raw Data'!P245</f>
        <v>0.19</v>
      </c>
      <c r="H245" s="3">
        <f>'Raw Data'!V245</f>
        <v>0.183</v>
      </c>
      <c r="I245" s="3">
        <f>'Raw Data'!AB245</f>
        <v>0.218</v>
      </c>
      <c r="J245" s="3">
        <f>'Raw Data'!AH245</f>
        <v>0.252</v>
      </c>
      <c r="K245" s="3">
        <f>'Raw Data'!AN245</f>
        <v>0.19500000000000001</v>
      </c>
      <c r="L245" s="3">
        <f>'Raw Data'!AT245</f>
        <v>0.34799999999999998</v>
      </c>
      <c r="M245" s="3">
        <f>'Raw Data'!AZ245</f>
        <v>0.32</v>
      </c>
      <c r="N245" s="3">
        <f>'Raw Data'!BF245</f>
        <v>0.33600000000000002</v>
      </c>
      <c r="O245" s="3">
        <f>'Raw Data'!BL245</f>
        <v>0.36</v>
      </c>
      <c r="P245" s="3">
        <f>'Raw Data'!BR245</f>
        <v>0.379</v>
      </c>
      <c r="Q245" s="3">
        <f>'Raw Data'!BX245</f>
        <v>0.35499999999999998</v>
      </c>
      <c r="R245" s="7">
        <f>'Raw Data'!CD245</f>
        <v>0.51700000000000002</v>
      </c>
      <c r="S245" s="8">
        <f>'Raw Data'!CJ245</f>
        <v>0.442</v>
      </c>
      <c r="T245" s="8">
        <f>'Raw Data'!CP245</f>
        <v>0.51900000000000002</v>
      </c>
    </row>
    <row r="246" spans="1:33" ht="15.75" customHeight="1" x14ac:dyDescent="0.25">
      <c r="A246" s="2" t="str">
        <f>'Raw Data'!A246</f>
        <v>UC</v>
      </c>
      <c r="B246" s="2">
        <f>'Raw Data'!B246</f>
        <v>17</v>
      </c>
      <c r="C246" s="2">
        <f>'Raw Data'!C246</f>
        <v>36</v>
      </c>
      <c r="D246" s="2" t="str">
        <f>'Raw Data'!D246</f>
        <v>IGDSGVGKSNLLSRFTRNEF</v>
      </c>
      <c r="F246" s="3">
        <f>'Raw Data'!J246</f>
        <v>0.26</v>
      </c>
      <c r="G246" s="3">
        <f>'Raw Data'!P246</f>
        <v>0.26</v>
      </c>
      <c r="H246" s="3">
        <f>'Raw Data'!V246</f>
        <v>0.25800000000000001</v>
      </c>
      <c r="I246" s="3">
        <f>'Raw Data'!AB246</f>
        <v>0.47</v>
      </c>
      <c r="J246" s="3">
        <f>'Raw Data'!AH246</f>
        <v>0.48699999999999999</v>
      </c>
      <c r="K246" s="3">
        <f>'Raw Data'!AN246</f>
        <v>0.53800000000000003</v>
      </c>
      <c r="L246" s="3">
        <f>'Raw Data'!AT246</f>
        <v>1.391</v>
      </c>
      <c r="M246" s="3">
        <f>'Raw Data'!AZ246</f>
        <v>1.3939999999999999</v>
      </c>
      <c r="N246" s="3">
        <f>'Raw Data'!BF246</f>
        <v>1.341</v>
      </c>
      <c r="O246" s="3">
        <f>'Raw Data'!BL246</f>
        <v>2.1070000000000002</v>
      </c>
      <c r="P246" s="3">
        <f>'Raw Data'!BR246</f>
        <v>2.0659999999999998</v>
      </c>
      <c r="Q246" s="3">
        <f>'Raw Data'!BX246</f>
        <v>2.0640000000000001</v>
      </c>
      <c r="R246" s="7">
        <f>'Raw Data'!CD246</f>
        <v>3.343</v>
      </c>
      <c r="S246" s="8">
        <f>'Raw Data'!CJ246</f>
        <v>3.0550000000000002</v>
      </c>
      <c r="T246" s="8">
        <f>'Raw Data'!CP246</f>
        <v>3.1360000000000001</v>
      </c>
    </row>
    <row r="247" spans="1:33" ht="15.75" customHeight="1" x14ac:dyDescent="0.25">
      <c r="A247" s="1" t="str">
        <f>'Raw Data'!A247</f>
        <v>UC</v>
      </c>
      <c r="B247" s="1">
        <f>'Raw Data'!B247</f>
        <v>28</v>
      </c>
      <c r="C247" s="1">
        <f>'Raw Data'!C247</f>
        <v>36</v>
      </c>
      <c r="D247" s="1" t="str">
        <f>'Raw Data'!D247</f>
        <v>LSRFTRNEF</v>
      </c>
      <c r="E247" s="1"/>
      <c r="F247" s="3">
        <f>'Raw Data'!J247</f>
        <v>0.18099999999999999</v>
      </c>
      <c r="G247" s="3">
        <f>'Raw Data'!P247</f>
        <v>0.185</v>
      </c>
      <c r="H247" s="3">
        <f>'Raw Data'!V247</f>
        <v>0.17599999999999999</v>
      </c>
      <c r="I247" s="3">
        <f>'Raw Data'!AB247</f>
        <v>0.377</v>
      </c>
      <c r="J247" s="3">
        <f>'Raw Data'!AH247</f>
        <v>0.41699999999999998</v>
      </c>
      <c r="K247" s="3">
        <f>'Raw Data'!AN247</f>
        <v>0.47099999999999997</v>
      </c>
      <c r="L247" s="3">
        <f>'Raw Data'!AT247</f>
        <v>1.288</v>
      </c>
      <c r="M247" s="3">
        <f>'Raw Data'!AZ247</f>
        <v>1.2390000000000001</v>
      </c>
      <c r="N247" s="3">
        <f>'Raw Data'!BF247</f>
        <v>1.216</v>
      </c>
      <c r="O247" s="3">
        <f>'Raw Data'!BL247</f>
        <v>1.85</v>
      </c>
      <c r="P247" s="3">
        <f>'Raw Data'!BR247</f>
        <v>1.8380000000000001</v>
      </c>
      <c r="Q247" s="3">
        <f>'Raw Data'!BX247</f>
        <v>1.744</v>
      </c>
      <c r="R247" s="7">
        <f>'Raw Data'!CD247</f>
        <v>2.758</v>
      </c>
      <c r="S247" s="8">
        <f>'Raw Data'!CJ247</f>
        <v>2.5979999999999999</v>
      </c>
      <c r="T247" s="8">
        <f>'Raw Data'!CP247</f>
        <v>2.4769999999999999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5">
      <c r="A248" s="2" t="str">
        <f>'Raw Data'!A248</f>
        <v>UC</v>
      </c>
      <c r="B248" s="2">
        <f>'Raw Data'!B248</f>
        <v>28</v>
      </c>
      <c r="C248" s="2">
        <f>'Raw Data'!C248</f>
        <v>36</v>
      </c>
      <c r="D248" s="2" t="str">
        <f>'Raw Data'!D248</f>
        <v>LSRFTRNEF</v>
      </c>
      <c r="F248" s="3">
        <f>'Raw Data'!J248</f>
        <v>0.19900000000000001</v>
      </c>
      <c r="G248" s="3">
        <f>'Raw Data'!P248</f>
        <v>0.184</v>
      </c>
      <c r="H248" s="3">
        <f>'Raw Data'!V248</f>
        <v>0.189</v>
      </c>
      <c r="I248" s="3">
        <f>'Raw Data'!AB248</f>
        <v>0.39900000000000002</v>
      </c>
      <c r="J248" s="3">
        <f>'Raw Data'!AH248</f>
        <v>0.41499999999999998</v>
      </c>
      <c r="K248" s="3">
        <f>'Raw Data'!AN248</f>
        <v>0.47299999999999998</v>
      </c>
      <c r="L248" s="3">
        <f>'Raw Data'!AT248</f>
        <v>1.3169999999999999</v>
      </c>
      <c r="M248" s="3">
        <f>'Raw Data'!AZ248</f>
        <v>1.391</v>
      </c>
      <c r="N248" s="3">
        <f>'Raw Data'!BF248</f>
        <v>1.2849999999999999</v>
      </c>
      <c r="O248" s="3">
        <f>'Raw Data'!BL248</f>
        <v>1.883</v>
      </c>
      <c r="P248" s="3">
        <f>'Raw Data'!BR248</f>
        <v>1.86</v>
      </c>
      <c r="Q248" s="3">
        <f>'Raw Data'!BX248</f>
        <v>1.851</v>
      </c>
      <c r="R248" s="7">
        <f>'Raw Data'!CD248</f>
        <v>2.8279999999999998</v>
      </c>
      <c r="S248" s="8">
        <f>'Raw Data'!CJ248</f>
        <v>2.6539999999999999</v>
      </c>
      <c r="T248" s="8">
        <f>'Raw Data'!CP248</f>
        <v>2.653</v>
      </c>
    </row>
    <row r="249" spans="1:33" ht="15.75" customHeight="1" x14ac:dyDescent="0.25">
      <c r="A249" s="2" t="str">
        <f>'Raw Data'!A249</f>
        <v>UC</v>
      </c>
      <c r="B249" s="2">
        <f>'Raw Data'!B249</f>
        <v>28</v>
      </c>
      <c r="C249" s="2">
        <f>'Raw Data'!C249</f>
        <v>38</v>
      </c>
      <c r="D249" s="2" t="str">
        <f>'Raw Data'!D249</f>
        <v>LSRFTRNEFNL</v>
      </c>
      <c r="F249" s="3">
        <f>'Raw Data'!J249</f>
        <v>0.95599999999999996</v>
      </c>
      <c r="G249" s="3">
        <f>'Raw Data'!P249</f>
        <v>1.028</v>
      </c>
      <c r="H249" s="3">
        <f>'Raw Data'!V249</f>
        <v>0.98899999999999999</v>
      </c>
      <c r="I249" s="3">
        <f>'Raw Data'!AB249</f>
        <v>1.177</v>
      </c>
      <c r="J249" s="3">
        <f>'Raw Data'!AH249</f>
        <v>1.298</v>
      </c>
      <c r="K249" s="3">
        <f>'Raw Data'!AN249</f>
        <v>1.3109999999999999</v>
      </c>
      <c r="L249" s="3">
        <f>'Raw Data'!AT249</f>
        <v>2.407</v>
      </c>
      <c r="M249" s="3">
        <f>'Raw Data'!AZ249</f>
        <v>2.3959999999999999</v>
      </c>
      <c r="N249" s="3">
        <f>'Raw Data'!BF249</f>
        <v>2.37</v>
      </c>
      <c r="O249" s="3">
        <f>'Raw Data'!BL249</f>
        <v>3.2320000000000002</v>
      </c>
      <c r="P249" s="3">
        <f>'Raw Data'!BR249</f>
        <v>3.214</v>
      </c>
      <c r="Q249" s="3">
        <f>'Raw Data'!BX249</f>
        <v>3.1760000000000002</v>
      </c>
      <c r="R249" s="7">
        <f>'Raw Data'!CD249</f>
        <v>4.2140000000000004</v>
      </c>
      <c r="S249" s="8">
        <f>'Raw Data'!CJ249</f>
        <v>4.008</v>
      </c>
      <c r="T249" s="8">
        <f>'Raw Data'!CP249</f>
        <v>3.9489999999999998</v>
      </c>
    </row>
    <row r="250" spans="1:33" ht="15.75" customHeight="1" x14ac:dyDescent="0.25">
      <c r="A250" s="2" t="str">
        <f>'Raw Data'!A250</f>
        <v>UC</v>
      </c>
      <c r="B250" s="2">
        <f>'Raw Data'!B250</f>
        <v>28</v>
      </c>
      <c r="C250" s="2">
        <f>'Raw Data'!C250</f>
        <v>48</v>
      </c>
      <c r="D250" s="2" t="str">
        <f>'Raw Data'!D250</f>
        <v>LSRFTRNEFNLESKSTIGVEF</v>
      </c>
      <c r="F250" s="3">
        <f>'Raw Data'!J250</f>
        <v>4.43</v>
      </c>
      <c r="G250" s="3">
        <f>'Raw Data'!P250</f>
        <v>4.7210000000000001</v>
      </c>
      <c r="H250" s="3">
        <f>'Raw Data'!V250</f>
        <v>4.5869999999999997</v>
      </c>
      <c r="I250" s="3">
        <f>'Raw Data'!AB250</f>
        <v>5.282</v>
      </c>
      <c r="J250" s="3">
        <f>'Raw Data'!AH250</f>
        <v>5.6459999999999999</v>
      </c>
      <c r="K250" s="3">
        <f>'Raw Data'!AN250</f>
        <v>5.31</v>
      </c>
      <c r="L250" s="3">
        <f>'Raw Data'!AT250</f>
        <v>7.88</v>
      </c>
      <c r="M250" s="3">
        <f>'Raw Data'!AZ250</f>
        <v>7.7670000000000003</v>
      </c>
      <c r="N250" s="3">
        <f>'Raw Data'!BF250</f>
        <v>7.6369999999999996</v>
      </c>
      <c r="O250" s="3">
        <f>'Raw Data'!BL250</f>
        <v>9.7059999999999995</v>
      </c>
      <c r="P250" s="3">
        <f>'Raw Data'!BR250</f>
        <v>9.6120000000000001</v>
      </c>
      <c r="Q250" s="3">
        <f>'Raw Data'!BX250</f>
        <v>9.5340000000000007</v>
      </c>
      <c r="R250" s="7">
        <f>'Raw Data'!CD250</f>
        <v>11.115</v>
      </c>
      <c r="S250" s="8">
        <f>'Raw Data'!CJ250</f>
        <v>10.836</v>
      </c>
      <c r="T250" s="8">
        <f>'Raw Data'!CP250</f>
        <v>10.638</v>
      </c>
    </row>
    <row r="251" spans="1:33" ht="15.75" customHeight="1" x14ac:dyDescent="0.25">
      <c r="A251" s="2" t="str">
        <f>'Raw Data'!A251</f>
        <v>UC</v>
      </c>
      <c r="B251" s="2">
        <f>'Raw Data'!B251</f>
        <v>32</v>
      </c>
      <c r="C251" s="2">
        <f>'Raw Data'!C251</f>
        <v>38</v>
      </c>
      <c r="D251" s="2" t="str">
        <f>'Raw Data'!D251</f>
        <v>TRNEFNL</v>
      </c>
      <c r="F251" s="3">
        <f>'Raw Data'!J251</f>
        <v>0.94</v>
      </c>
      <c r="G251" s="3">
        <f>'Raw Data'!P251</f>
        <v>1.002</v>
      </c>
      <c r="H251" s="3">
        <f>'Raw Data'!V251</f>
        <v>1.0029999999999999</v>
      </c>
      <c r="I251" s="3">
        <f>'Raw Data'!AB251</f>
        <v>1.149</v>
      </c>
      <c r="J251" s="3">
        <f>'Raw Data'!AH251</f>
        <v>1.266</v>
      </c>
      <c r="K251" s="3">
        <f>'Raw Data'!AN251</f>
        <v>1.2569999999999999</v>
      </c>
      <c r="L251" s="3">
        <f>'Raw Data'!AT251</f>
        <v>2.3330000000000002</v>
      </c>
      <c r="M251" s="3">
        <f>'Raw Data'!AZ251</f>
        <v>2.3250000000000002</v>
      </c>
      <c r="N251" s="3">
        <f>'Raw Data'!BF251</f>
        <v>2.2919999999999998</v>
      </c>
      <c r="O251" s="3">
        <f>'Raw Data'!BL251</f>
        <v>2.9009999999999998</v>
      </c>
      <c r="P251" s="3">
        <f>'Raw Data'!BR251</f>
        <v>2.88</v>
      </c>
      <c r="Q251" s="3">
        <f>'Raw Data'!BX251</f>
        <v>2.839</v>
      </c>
      <c r="R251" s="7">
        <f>'Raw Data'!CD251</f>
        <v>3.2759999999999998</v>
      </c>
      <c r="S251" s="8">
        <f>'Raw Data'!CJ251</f>
        <v>3.1789999999999998</v>
      </c>
      <c r="T251" s="8">
        <f>'Raw Data'!CP251</f>
        <v>3.2069999999999999</v>
      </c>
    </row>
    <row r="252" spans="1:33" ht="15.75" customHeight="1" x14ac:dyDescent="0.25">
      <c r="A252" s="2" t="str">
        <f>'Raw Data'!A252</f>
        <v>UC</v>
      </c>
      <c r="B252" s="2">
        <f>'Raw Data'!B252</f>
        <v>37</v>
      </c>
      <c r="C252" s="2">
        <f>'Raw Data'!C252</f>
        <v>47</v>
      </c>
      <c r="D252" s="2" t="str">
        <f>'Raw Data'!D252</f>
        <v>NLESKSTIGVE</v>
      </c>
      <c r="F252" s="3">
        <f>'Raw Data'!J252</f>
        <v>2.8980000000000001</v>
      </c>
      <c r="G252" s="3">
        <f>'Raw Data'!P252</f>
        <v>3.0910000000000002</v>
      </c>
      <c r="H252" s="3">
        <f>'Raw Data'!V252</f>
        <v>3.0339999999999998</v>
      </c>
      <c r="I252" s="3">
        <f>'Raw Data'!AB252</f>
        <v>3.4510000000000001</v>
      </c>
      <c r="J252" s="3">
        <f>'Raw Data'!AH252</f>
        <v>3.79</v>
      </c>
      <c r="K252" s="3">
        <f>'Raw Data'!AN252</f>
        <v>3.6880000000000002</v>
      </c>
      <c r="L252" s="3">
        <f>'Raw Data'!AT252</f>
        <v>4.968</v>
      </c>
      <c r="M252" s="3">
        <f>'Raw Data'!AZ252</f>
        <v>4.9749999999999996</v>
      </c>
      <c r="N252" s="3">
        <f>'Raw Data'!BF252</f>
        <v>4.8179999999999996</v>
      </c>
      <c r="O252" s="3">
        <f>'Raw Data'!BL252</f>
        <v>5.8819999999999997</v>
      </c>
      <c r="P252" s="3">
        <f>'Raw Data'!BR252</f>
        <v>5.8849999999999998</v>
      </c>
      <c r="Q252" s="3">
        <f>'Raw Data'!BX252</f>
        <v>5.6749999999999998</v>
      </c>
      <c r="R252" s="7">
        <f>'Raw Data'!CD252</f>
        <v>6.2779999999999996</v>
      </c>
      <c r="S252" s="8">
        <f>'Raw Data'!CJ252</f>
        <v>6.1909999999999998</v>
      </c>
      <c r="T252" s="8">
        <f>'Raw Data'!CP252</f>
        <v>6.0659999999999998</v>
      </c>
    </row>
    <row r="253" spans="1:33" ht="15.75" customHeight="1" x14ac:dyDescent="0.25">
      <c r="A253" s="2" t="str">
        <f>'Raw Data'!A253</f>
        <v>UC</v>
      </c>
      <c r="B253" s="2">
        <f>'Raw Data'!B253</f>
        <v>37</v>
      </c>
      <c r="C253" s="2">
        <f>'Raw Data'!C253</f>
        <v>48</v>
      </c>
      <c r="D253" s="2" t="str">
        <f>'Raw Data'!D253</f>
        <v>NLESKSTIGVEF</v>
      </c>
      <c r="F253" s="3">
        <f>'Raw Data'!J253</f>
        <v>3.0950000000000002</v>
      </c>
      <c r="G253" s="3">
        <f>'Raw Data'!P253</f>
        <v>3.3980000000000001</v>
      </c>
      <c r="H253" s="3">
        <f>'Raw Data'!V253</f>
        <v>3.0910000000000002</v>
      </c>
      <c r="I253" s="3">
        <f>'Raw Data'!AB253</f>
        <v>3.702</v>
      </c>
      <c r="J253" s="3">
        <f>'Raw Data'!AH253</f>
        <v>3.956</v>
      </c>
      <c r="K253" s="3">
        <f>'Raw Data'!AN253</f>
        <v>3.99</v>
      </c>
      <c r="L253" s="3">
        <f>'Raw Data'!AT253</f>
        <v>5.2830000000000004</v>
      </c>
      <c r="M253" s="3">
        <f>'Raw Data'!AZ253</f>
        <v>5.4</v>
      </c>
      <c r="N253" s="3">
        <f>'Raw Data'!BF253</f>
        <v>5.2149999999999999</v>
      </c>
      <c r="O253" s="3">
        <f>'Raw Data'!BL253</f>
        <v>6.585</v>
      </c>
      <c r="P253" s="3">
        <f>'Raw Data'!BR253</f>
        <v>6.5410000000000004</v>
      </c>
      <c r="Q253" s="3">
        <f>'Raw Data'!BX253</f>
        <v>6.4279999999999999</v>
      </c>
      <c r="R253" s="7">
        <f>'Raw Data'!CD253</f>
        <v>7.3860000000000001</v>
      </c>
      <c r="S253" s="8">
        <f>'Raw Data'!CJ253</f>
        <v>7.2720000000000002</v>
      </c>
      <c r="T253" s="8">
        <f>'Raw Data'!CP253</f>
        <v>7.133</v>
      </c>
    </row>
    <row r="254" spans="1:33" ht="15.75" customHeight="1" x14ac:dyDescent="0.25">
      <c r="A254" s="2" t="str">
        <f>'Raw Data'!A254</f>
        <v>UC</v>
      </c>
      <c r="B254" s="2">
        <f>'Raw Data'!B254</f>
        <v>39</v>
      </c>
      <c r="C254" s="2">
        <f>'Raw Data'!C254</f>
        <v>47</v>
      </c>
      <c r="D254" s="2" t="str">
        <f>'Raw Data'!D254</f>
        <v>ESKSTIGVE</v>
      </c>
      <c r="F254" s="3">
        <f>'Raw Data'!J254</f>
        <v>1.85</v>
      </c>
      <c r="G254" s="3">
        <f>'Raw Data'!P254</f>
        <v>2.0310000000000001</v>
      </c>
      <c r="H254" s="3">
        <f>'Raw Data'!V254</f>
        <v>1.9179999999999999</v>
      </c>
      <c r="I254" s="3">
        <f>'Raw Data'!AB254</f>
        <v>2.1259999999999999</v>
      </c>
      <c r="J254" s="3">
        <f>'Raw Data'!AH254</f>
        <v>2.4289999999999998</v>
      </c>
      <c r="K254" s="3">
        <f>'Raw Data'!AN254</f>
        <v>2.2189999999999999</v>
      </c>
      <c r="L254" s="3">
        <f>'Raw Data'!AT254</f>
        <v>3.347</v>
      </c>
      <c r="M254" s="3">
        <f>'Raw Data'!AZ254</f>
        <v>3.2429999999999999</v>
      </c>
      <c r="N254" s="3">
        <f>'Raw Data'!BF254</f>
        <v>3.2320000000000002</v>
      </c>
      <c r="O254" s="3">
        <f>'Raw Data'!BL254</f>
        <v>4.2249999999999996</v>
      </c>
      <c r="P254" s="3">
        <f>'Raw Data'!BR254</f>
        <v>4.2359999999999998</v>
      </c>
      <c r="Q254" s="3">
        <f>'Raw Data'!BX254</f>
        <v>4.0650000000000004</v>
      </c>
      <c r="R254" s="7">
        <f>'Raw Data'!CD254</f>
        <v>4.6050000000000004</v>
      </c>
      <c r="S254" s="8">
        <f>'Raw Data'!CJ254</f>
        <v>4.4589999999999996</v>
      </c>
      <c r="T254" s="8">
        <f>'Raw Data'!CP254</f>
        <v>4.4169999999999998</v>
      </c>
    </row>
    <row r="255" spans="1:33" ht="15.75" customHeight="1" x14ac:dyDescent="0.25">
      <c r="A255" s="2" t="str">
        <f>'Raw Data'!A255</f>
        <v>UC</v>
      </c>
      <c r="B255" s="2">
        <f>'Raw Data'!B255</f>
        <v>39</v>
      </c>
      <c r="C255" s="2">
        <f>'Raw Data'!C255</f>
        <v>48</v>
      </c>
      <c r="D255" s="2" t="str">
        <f>'Raw Data'!D255</f>
        <v>ESKSTIGVEF</v>
      </c>
      <c r="F255" s="3">
        <f>'Raw Data'!J255</f>
        <v>1.821</v>
      </c>
      <c r="G255" s="3">
        <f>'Raw Data'!P255</f>
        <v>2.0449999999999999</v>
      </c>
      <c r="H255" s="3">
        <f>'Raw Data'!V255</f>
        <v>1.893</v>
      </c>
      <c r="I255" s="3">
        <f>'Raw Data'!AB255</f>
        <v>2.1659999999999999</v>
      </c>
      <c r="J255" s="3">
        <f>'Raw Data'!AH255</f>
        <v>2.343</v>
      </c>
      <c r="K255" s="3">
        <f>'Raw Data'!AN255</f>
        <v>2.3319999999999999</v>
      </c>
      <c r="L255" s="3">
        <f>'Raw Data'!AT255</f>
        <v>3.3380000000000001</v>
      </c>
      <c r="M255" s="3">
        <f>'Raw Data'!AZ255</f>
        <v>3.2919999999999998</v>
      </c>
      <c r="N255" s="3">
        <f>'Raw Data'!BF255</f>
        <v>3.2450000000000001</v>
      </c>
      <c r="O255" s="3">
        <f>'Raw Data'!BL255</f>
        <v>4.3760000000000003</v>
      </c>
      <c r="P255" s="3">
        <f>'Raw Data'!BR255</f>
        <v>4.3209999999999997</v>
      </c>
      <c r="Q255" s="3">
        <f>'Raw Data'!BX255</f>
        <v>4.2409999999999997</v>
      </c>
      <c r="R255" s="7">
        <f>'Raw Data'!CD255</f>
        <v>5.2190000000000003</v>
      </c>
      <c r="S255" s="8">
        <f>'Raw Data'!CJ255</f>
        <v>5.117</v>
      </c>
      <c r="T255" s="8">
        <f>'Raw Data'!CP255</f>
        <v>5.0410000000000004</v>
      </c>
    </row>
    <row r="256" spans="1:33" ht="15.75" customHeight="1" x14ac:dyDescent="0.25">
      <c r="A256" s="2" t="str">
        <f>'Raw Data'!A256</f>
        <v>UC</v>
      </c>
      <c r="B256" s="2">
        <f>'Raw Data'!B256</f>
        <v>41</v>
      </c>
      <c r="C256" s="2">
        <f>'Raw Data'!C256</f>
        <v>48</v>
      </c>
      <c r="D256" s="2" t="str">
        <f>'Raw Data'!D256</f>
        <v>KSTIGVEF</v>
      </c>
      <c r="F256" s="3">
        <f>'Raw Data'!J256</f>
        <v>1.0580000000000001</v>
      </c>
      <c r="G256" s="3">
        <f>'Raw Data'!P256</f>
        <v>1.004</v>
      </c>
      <c r="H256" s="3">
        <f>'Raw Data'!V256</f>
        <v>0.95499999999999996</v>
      </c>
      <c r="I256" s="3">
        <f>'Raw Data'!AB256</f>
        <v>1.325</v>
      </c>
      <c r="J256" s="3">
        <f>'Raw Data'!AH256</f>
        <v>1.429</v>
      </c>
      <c r="K256" s="3">
        <f>'Raw Data'!AN256</f>
        <v>1.4079999999999999</v>
      </c>
      <c r="L256" s="3">
        <f>'Raw Data'!AT256</f>
        <v>2.4649999999999999</v>
      </c>
      <c r="M256" s="3">
        <f>'Raw Data'!AZ256</f>
        <v>2.4390000000000001</v>
      </c>
      <c r="N256" s="3">
        <f>'Raw Data'!BF256</f>
        <v>2.4780000000000002</v>
      </c>
      <c r="O256" s="3">
        <f>'Raw Data'!BL256</f>
        <v>3.4569999999999999</v>
      </c>
      <c r="P256" s="3">
        <f>'Raw Data'!BR256</f>
        <v>3.4119999999999999</v>
      </c>
      <c r="Q256" s="3">
        <f>'Raw Data'!BX256</f>
        <v>3.3540000000000001</v>
      </c>
      <c r="R256" s="7">
        <f>'Raw Data'!CD256</f>
        <v>4.2830000000000004</v>
      </c>
      <c r="S256" s="8">
        <f>'Raw Data'!CJ256</f>
        <v>4.17</v>
      </c>
      <c r="T256" s="8">
        <f>'Raw Data'!CP256</f>
        <v>4.0860000000000003</v>
      </c>
    </row>
    <row r="257" spans="1:20" ht="15.75" customHeight="1" x14ac:dyDescent="0.25">
      <c r="A257" s="2" t="str">
        <f>'Raw Data'!A257</f>
        <v>UC</v>
      </c>
      <c r="B257" s="2">
        <f>'Raw Data'!B257</f>
        <v>48</v>
      </c>
      <c r="C257" s="2">
        <f>'Raw Data'!C257</f>
        <v>64</v>
      </c>
      <c r="D257" s="2" t="str">
        <f>'Raw Data'!D257</f>
        <v>FATRSIQVDGKTIKAQI</v>
      </c>
      <c r="F257" s="3">
        <f>'Raw Data'!J257</f>
        <v>0.85099999999999998</v>
      </c>
      <c r="G257" s="3">
        <f>'Raw Data'!P257</f>
        <v>0.97299999999999998</v>
      </c>
      <c r="H257" s="3">
        <f>'Raw Data'!V257</f>
        <v>0.95099999999999996</v>
      </c>
      <c r="I257" s="3">
        <f>'Raw Data'!AB257</f>
        <v>1.4</v>
      </c>
      <c r="J257" s="3">
        <f>'Raw Data'!AH257</f>
        <v>1.6419999999999999</v>
      </c>
      <c r="K257" s="3">
        <f>'Raw Data'!AN257</f>
        <v>1.6379999999999999</v>
      </c>
      <c r="L257" s="3">
        <f>'Raw Data'!AT257</f>
        <v>3.06</v>
      </c>
      <c r="M257" s="3">
        <f>'Raw Data'!AZ257</f>
        <v>3.145</v>
      </c>
      <c r="N257" s="3">
        <f>'Raw Data'!BF257</f>
        <v>3.0190000000000001</v>
      </c>
      <c r="O257" s="3">
        <f>'Raw Data'!BL257</f>
        <v>3.968</v>
      </c>
      <c r="P257" s="3">
        <f>'Raw Data'!BR257</f>
        <v>3.9670000000000001</v>
      </c>
      <c r="Q257" s="3">
        <f>'Raw Data'!BX257</f>
        <v>3.9350000000000001</v>
      </c>
      <c r="R257" s="7">
        <f>'Raw Data'!CD257</f>
        <v>5.1779999999999999</v>
      </c>
      <c r="S257" s="8">
        <f>'Raw Data'!CJ257</f>
        <v>4.9459999999999997</v>
      </c>
      <c r="T257" s="8">
        <f>'Raw Data'!CP257</f>
        <v>4.6970000000000001</v>
      </c>
    </row>
    <row r="258" spans="1:20" ht="15.75" customHeight="1" x14ac:dyDescent="0.25">
      <c r="A258" s="2" t="str">
        <f>'Raw Data'!A258</f>
        <v>UC</v>
      </c>
      <c r="B258" s="2">
        <f>'Raw Data'!B258</f>
        <v>48</v>
      </c>
      <c r="C258" s="2">
        <f>'Raw Data'!C258</f>
        <v>69</v>
      </c>
      <c r="D258" s="2" t="str">
        <f>'Raw Data'!D258</f>
        <v>FATRSIQVDGKTIKAQIWDTAG</v>
      </c>
      <c r="F258" s="3">
        <f>'Raw Data'!J258</f>
        <v>1.2290000000000001</v>
      </c>
      <c r="G258" s="3">
        <f>'Raw Data'!P258</f>
        <v>1.345</v>
      </c>
      <c r="H258" s="3">
        <f>'Raw Data'!V258</f>
        <v>1.294</v>
      </c>
      <c r="I258" s="3">
        <f>'Raw Data'!AB258</f>
        <v>1.675</v>
      </c>
      <c r="J258" s="3">
        <f>'Raw Data'!AH258</f>
        <v>1.897</v>
      </c>
      <c r="K258" s="3">
        <f>'Raw Data'!AN258</f>
        <v>1.9179999999999999</v>
      </c>
      <c r="L258" s="3">
        <f>'Raw Data'!AT258</f>
        <v>3.38</v>
      </c>
      <c r="M258" s="3">
        <f>'Raw Data'!AZ258</f>
        <v>3.3679999999999999</v>
      </c>
      <c r="N258" s="3">
        <f>'Raw Data'!BF258</f>
        <v>3.3260000000000001</v>
      </c>
      <c r="O258" s="3">
        <f>'Raw Data'!BL258</f>
        <v>4.806</v>
      </c>
      <c r="P258" s="3">
        <f>'Raw Data'!BR258</f>
        <v>4.7270000000000003</v>
      </c>
      <c r="Q258" s="3">
        <f>'Raw Data'!BX258</f>
        <v>4.6280000000000001</v>
      </c>
      <c r="R258" s="7">
        <f>'Raw Data'!CD258</f>
        <v>6.4</v>
      </c>
      <c r="S258" s="8">
        <f>'Raw Data'!CJ258</f>
        <v>6.0460000000000003</v>
      </c>
      <c r="T258" s="8">
        <f>'Raw Data'!CP258</f>
        <v>5.9989999999999997</v>
      </c>
    </row>
    <row r="259" spans="1:20" ht="15.75" customHeight="1" x14ac:dyDescent="0.25">
      <c r="A259" s="2" t="str">
        <f>'Raw Data'!A259</f>
        <v>UC</v>
      </c>
      <c r="B259" s="2">
        <f>'Raw Data'!B259</f>
        <v>48</v>
      </c>
      <c r="C259" s="2">
        <f>'Raw Data'!C259</f>
        <v>70</v>
      </c>
      <c r="D259" s="2" t="str">
        <f>'Raw Data'!D259</f>
        <v>FATRSIQVDGKTIKAQIWDTAGL</v>
      </c>
      <c r="F259" s="3">
        <f>'Raw Data'!J259</f>
        <v>1.516</v>
      </c>
      <c r="G259" s="3">
        <f>'Raw Data'!P259</f>
        <v>1.6739999999999999</v>
      </c>
      <c r="H259" s="3">
        <f>'Raw Data'!V259</f>
        <v>1.601</v>
      </c>
      <c r="I259" s="3">
        <f>'Raw Data'!AB259</f>
        <v>1.982</v>
      </c>
      <c r="J259" s="3">
        <f>'Raw Data'!AH259</f>
        <v>2.19</v>
      </c>
      <c r="K259" s="3">
        <f>'Raw Data'!AN259</f>
        <v>2.1280000000000001</v>
      </c>
      <c r="L259" s="3">
        <f>'Raw Data'!AT259</f>
        <v>3.8039999999999998</v>
      </c>
      <c r="M259" s="3">
        <f>'Raw Data'!AZ259</f>
        <v>3.6709999999999998</v>
      </c>
      <c r="N259" s="3">
        <f>'Raw Data'!BF259</f>
        <v>3.621</v>
      </c>
      <c r="O259" s="3">
        <f>'Raw Data'!BL259</f>
        <v>5.5449999999999999</v>
      </c>
      <c r="P259" s="3">
        <f>'Raw Data'!BR259</f>
        <v>5.49</v>
      </c>
      <c r="Q259" s="3">
        <f>'Raw Data'!BX259</f>
        <v>5.3520000000000003</v>
      </c>
      <c r="R259" s="7">
        <f>'Raw Data'!CD259</f>
        <v>7.3239999999999998</v>
      </c>
      <c r="S259" s="8">
        <f>'Raw Data'!CJ259</f>
        <v>6.7530000000000001</v>
      </c>
      <c r="T259" s="8">
        <f>'Raw Data'!CP259</f>
        <v>6.7460000000000004</v>
      </c>
    </row>
    <row r="260" spans="1:20" ht="15.75" customHeight="1" x14ac:dyDescent="0.25">
      <c r="A260" s="2" t="str">
        <f>'Raw Data'!A260</f>
        <v>UC</v>
      </c>
      <c r="B260" s="2">
        <f>'Raw Data'!B260</f>
        <v>48</v>
      </c>
      <c r="C260" s="2">
        <f>'Raw Data'!C260</f>
        <v>70</v>
      </c>
      <c r="D260" s="2" t="str">
        <f>'Raw Data'!D260</f>
        <v>FATRSIQVDGKTIKAQIWDTAGL</v>
      </c>
      <c r="F260" s="3">
        <f>'Raw Data'!J260</f>
        <v>1.444</v>
      </c>
      <c r="G260" s="3">
        <f>'Raw Data'!P260</f>
        <v>1.6080000000000001</v>
      </c>
      <c r="H260" s="3">
        <f>'Raw Data'!V260</f>
        <v>1.57</v>
      </c>
      <c r="I260" s="3">
        <f>'Raw Data'!AB260</f>
        <v>1.911</v>
      </c>
      <c r="J260" s="3">
        <f>'Raw Data'!AH260</f>
        <v>2.1219999999999999</v>
      </c>
      <c r="K260" s="3">
        <f>'Raw Data'!AN260</f>
        <v>2.1030000000000002</v>
      </c>
      <c r="L260" s="3">
        <f>'Raw Data'!AT260</f>
        <v>3.661</v>
      </c>
      <c r="M260" s="3">
        <f>'Raw Data'!AZ260</f>
        <v>3.6280000000000001</v>
      </c>
      <c r="N260" s="3">
        <f>'Raw Data'!BF260</f>
        <v>3.5680000000000001</v>
      </c>
      <c r="O260" s="3">
        <f>'Raw Data'!BL260</f>
        <v>5.3849999999999998</v>
      </c>
      <c r="P260" s="3">
        <f>'Raw Data'!BR260</f>
        <v>5.3979999999999997</v>
      </c>
      <c r="Q260" s="3">
        <f>'Raw Data'!BX260</f>
        <v>5.2919999999999998</v>
      </c>
      <c r="R260" s="7">
        <f>'Raw Data'!CD260</f>
        <v>7.0460000000000003</v>
      </c>
      <c r="S260" s="8">
        <f>'Raw Data'!CJ260</f>
        <v>6.673</v>
      </c>
      <c r="T260" s="8">
        <f>'Raw Data'!CP260</f>
        <v>6.6660000000000004</v>
      </c>
    </row>
    <row r="261" spans="1:20" ht="15.75" customHeight="1" x14ac:dyDescent="0.25">
      <c r="A261" s="2" t="str">
        <f>'Raw Data'!A261</f>
        <v>UC</v>
      </c>
      <c r="B261" s="2">
        <f>'Raw Data'!B261</f>
        <v>48</v>
      </c>
      <c r="C261" s="2">
        <f>'Raw Data'!C261</f>
        <v>79</v>
      </c>
      <c r="D261" s="2" t="str">
        <f>'Raw Data'!D261</f>
        <v>FATRSIQVDGKTIKAQIWDTAGLERYRAITSA</v>
      </c>
      <c r="F261" s="3">
        <f>'Raw Data'!J261</f>
        <v>4.2370000000000001</v>
      </c>
      <c r="G261" s="3">
        <f>'Raw Data'!P261</f>
        <v>4.5430000000000001</v>
      </c>
      <c r="H261" s="3">
        <f>'Raw Data'!V261</f>
        <v>4.3819999999999997</v>
      </c>
      <c r="I261" s="3">
        <f>'Raw Data'!AB261</f>
        <v>4.6120000000000001</v>
      </c>
      <c r="J261" s="3">
        <f>'Raw Data'!AH261</f>
        <v>5.6589999999999998</v>
      </c>
      <c r="K261" s="3">
        <f>'Raw Data'!AN261</f>
        <v>5.2629999999999999</v>
      </c>
      <c r="L261" s="3">
        <f>'Raw Data'!AT261</f>
        <v>8.5809999999999995</v>
      </c>
      <c r="M261" s="3">
        <f>'Raw Data'!AZ261</f>
        <v>8.2200000000000006</v>
      </c>
      <c r="N261" s="3">
        <f>'Raw Data'!BF261</f>
        <v>8.2959999999999994</v>
      </c>
      <c r="O261" s="3">
        <f>'Raw Data'!BL261</f>
        <v>11.689</v>
      </c>
      <c r="P261" s="3">
        <f>'Raw Data'!BR261</f>
        <v>11.667</v>
      </c>
      <c r="Q261" s="3">
        <f>'Raw Data'!BX261</f>
        <v>11.377000000000001</v>
      </c>
      <c r="R261" s="7">
        <f>'Raw Data'!CD261</f>
        <v>13.736000000000001</v>
      </c>
      <c r="S261" s="8">
        <f>'Raw Data'!CJ261</f>
        <v>13.023999999999999</v>
      </c>
      <c r="T261" s="8">
        <f>'Raw Data'!CP261</f>
        <v>12.605</v>
      </c>
    </row>
    <row r="262" spans="1:20" ht="15.75" customHeight="1" x14ac:dyDescent="0.25">
      <c r="A262" s="2" t="str">
        <f>'Raw Data'!A262</f>
        <v>UC</v>
      </c>
      <c r="B262" s="2">
        <f>'Raw Data'!B262</f>
        <v>49</v>
      </c>
      <c r="C262" s="2">
        <f>'Raw Data'!C262</f>
        <v>62</v>
      </c>
      <c r="D262" s="2" t="str">
        <f>'Raw Data'!D262</f>
        <v>ATRSIQVDGKTIKA</v>
      </c>
      <c r="F262" s="3">
        <f>'Raw Data'!J262</f>
        <v>1.04</v>
      </c>
      <c r="G262" s="3">
        <f>'Raw Data'!P262</f>
        <v>1.2090000000000001</v>
      </c>
      <c r="H262" s="3">
        <f>'Raw Data'!V262</f>
        <v>1.131</v>
      </c>
      <c r="I262" s="3">
        <f>'Raw Data'!AB262</f>
        <v>1.6839999999999999</v>
      </c>
      <c r="J262" s="3">
        <f>'Raw Data'!AH262</f>
        <v>1.93</v>
      </c>
      <c r="K262" s="3">
        <f>'Raw Data'!AN262</f>
        <v>1.9990000000000001</v>
      </c>
      <c r="L262" s="3">
        <f>'Raw Data'!AT262</f>
        <v>3.1720000000000002</v>
      </c>
      <c r="M262" s="3">
        <f>'Raw Data'!AZ262</f>
        <v>3.177</v>
      </c>
      <c r="N262" s="3">
        <f>'Raw Data'!BF262</f>
        <v>3.0990000000000002</v>
      </c>
      <c r="O262" s="3">
        <f>'Raw Data'!BL262</f>
        <v>4.0880000000000001</v>
      </c>
      <c r="P262" s="3">
        <f>'Raw Data'!BR262</f>
        <v>3.74</v>
      </c>
      <c r="Q262" s="3">
        <f>'Raw Data'!BX262</f>
        <v>3.677</v>
      </c>
      <c r="R262" s="7">
        <f>'Raw Data'!CD262</f>
        <v>4.8890000000000002</v>
      </c>
      <c r="S262" s="8">
        <f>'Raw Data'!CJ262</f>
        <v>4.7249999999999996</v>
      </c>
      <c r="T262" s="8">
        <f>'Raw Data'!CP262</f>
        <v>4.8250000000000002</v>
      </c>
    </row>
    <row r="263" spans="1:20" ht="15.75" customHeight="1" x14ac:dyDescent="0.25">
      <c r="A263" s="2" t="str">
        <f>'Raw Data'!A263</f>
        <v>UC</v>
      </c>
      <c r="B263" s="2">
        <f>'Raw Data'!B263</f>
        <v>49</v>
      </c>
      <c r="C263" s="2">
        <f>'Raw Data'!C263</f>
        <v>64</v>
      </c>
      <c r="D263" s="2" t="str">
        <f>'Raw Data'!D263</f>
        <v>ATRSIQVDGKTIKAQI</v>
      </c>
      <c r="F263" s="3">
        <f>'Raw Data'!J263</f>
        <v>1.006</v>
      </c>
      <c r="G263" s="3">
        <f>'Raw Data'!P263</f>
        <v>1.111</v>
      </c>
      <c r="H263" s="3">
        <f>'Raw Data'!V263</f>
        <v>1.0880000000000001</v>
      </c>
      <c r="I263" s="3">
        <f>'Raw Data'!AB263</f>
        <v>1.522</v>
      </c>
      <c r="J263" s="3">
        <f>'Raw Data'!AH263</f>
        <v>1.7210000000000001</v>
      </c>
      <c r="K263" s="3">
        <f>'Raw Data'!AN263</f>
        <v>1.752</v>
      </c>
      <c r="L263" s="3">
        <f>'Raw Data'!AT263</f>
        <v>3.012</v>
      </c>
      <c r="M263" s="3">
        <f>'Raw Data'!AZ263</f>
        <v>3.073</v>
      </c>
      <c r="N263" s="3">
        <f>'Raw Data'!BF263</f>
        <v>2.8849999999999998</v>
      </c>
      <c r="O263" s="3">
        <f>'Raw Data'!BL263</f>
        <v>3.6459999999999999</v>
      </c>
      <c r="P263" s="3">
        <f>'Raw Data'!BR263</f>
        <v>3.65</v>
      </c>
      <c r="Q263" s="3">
        <f>'Raw Data'!BX263</f>
        <v>3.609</v>
      </c>
      <c r="R263" s="7">
        <f>'Raw Data'!CD263</f>
        <v>4.7830000000000004</v>
      </c>
      <c r="S263" s="8">
        <f>'Raw Data'!CJ263</f>
        <v>4.5839999999999996</v>
      </c>
      <c r="T263" s="8">
        <f>'Raw Data'!CP263</f>
        <v>4.5010000000000003</v>
      </c>
    </row>
    <row r="264" spans="1:20" ht="15.75" customHeight="1" x14ac:dyDescent="0.25">
      <c r="A264" s="2" t="str">
        <f>'Raw Data'!A264</f>
        <v>UC</v>
      </c>
      <c r="B264" s="2">
        <f>'Raw Data'!B264</f>
        <v>49</v>
      </c>
      <c r="C264" s="2">
        <f>'Raw Data'!C264</f>
        <v>69</v>
      </c>
      <c r="D264" s="2" t="str">
        <f>'Raw Data'!D264</f>
        <v>ATRSIQVDGKTIKAQIWDTAG</v>
      </c>
      <c r="F264" s="3">
        <f>'Raw Data'!J264</f>
        <v>1.2450000000000001</v>
      </c>
      <c r="G264" s="3">
        <f>'Raw Data'!P264</f>
        <v>1.347</v>
      </c>
      <c r="H264" s="3">
        <f>'Raw Data'!V264</f>
        <v>1.3</v>
      </c>
      <c r="I264" s="3">
        <f>'Raw Data'!AB264</f>
        <v>1.69</v>
      </c>
      <c r="J264" s="3">
        <f>'Raw Data'!AH264</f>
        <v>1.8819999999999999</v>
      </c>
      <c r="K264" s="3">
        <f>'Raw Data'!AN264</f>
        <v>1.891</v>
      </c>
      <c r="L264" s="3">
        <f>'Raw Data'!AT264</f>
        <v>3.254</v>
      </c>
      <c r="M264" s="3">
        <f>'Raw Data'!AZ264</f>
        <v>3.2749999999999999</v>
      </c>
      <c r="N264" s="3">
        <f>'Raw Data'!BF264</f>
        <v>3.1869999999999998</v>
      </c>
      <c r="O264" s="3">
        <f>'Raw Data'!BL264</f>
        <v>4.5019999999999998</v>
      </c>
      <c r="P264" s="3">
        <f>'Raw Data'!BR264</f>
        <v>4.5110000000000001</v>
      </c>
      <c r="Q264" s="3">
        <f>'Raw Data'!BX264</f>
        <v>4.4429999999999996</v>
      </c>
      <c r="R264" s="7">
        <f>'Raw Data'!CD264</f>
        <v>6.024</v>
      </c>
      <c r="S264" s="8">
        <f>'Raw Data'!CJ264</f>
        <v>5.7210000000000001</v>
      </c>
      <c r="T264" s="8">
        <f>'Raw Data'!CP264</f>
        <v>5.673</v>
      </c>
    </row>
    <row r="265" spans="1:20" ht="15.75" customHeight="1" x14ac:dyDescent="0.25">
      <c r="A265" s="2" t="str">
        <f>'Raw Data'!A265</f>
        <v>UC</v>
      </c>
      <c r="B265" s="2">
        <f>'Raw Data'!B265</f>
        <v>49</v>
      </c>
      <c r="C265" s="2">
        <f>'Raw Data'!C265</f>
        <v>70</v>
      </c>
      <c r="D265" s="2" t="str">
        <f>'Raw Data'!D265</f>
        <v>ATRSIQVDGKTIKAQIWDTAGL</v>
      </c>
      <c r="F265" s="3">
        <f>'Raw Data'!J265</f>
        <v>1.47</v>
      </c>
      <c r="G265" s="3">
        <f>'Raw Data'!P265</f>
        <v>1.6160000000000001</v>
      </c>
      <c r="H265" s="3">
        <f>'Raw Data'!V265</f>
        <v>1.56</v>
      </c>
      <c r="I265" s="3">
        <f>'Raw Data'!AB265</f>
        <v>1.8979999999999999</v>
      </c>
      <c r="J265" s="3">
        <f>'Raw Data'!AH265</f>
        <v>2.0840000000000001</v>
      </c>
      <c r="K265" s="3">
        <f>'Raw Data'!AN265</f>
        <v>2.0630000000000002</v>
      </c>
      <c r="L265" s="3">
        <f>'Raw Data'!AT265</f>
        <v>3.4910000000000001</v>
      </c>
      <c r="M265" s="3">
        <f>'Raw Data'!AZ265</f>
        <v>3.51</v>
      </c>
      <c r="N265" s="3">
        <f>'Raw Data'!BF265</f>
        <v>3.4409999999999998</v>
      </c>
      <c r="O265" s="3">
        <f>'Raw Data'!BL265</f>
        <v>5.1449999999999996</v>
      </c>
      <c r="P265" s="3">
        <f>'Raw Data'!BR265</f>
        <v>5.173</v>
      </c>
      <c r="Q265" s="3">
        <f>'Raw Data'!BX265</f>
        <v>5.07</v>
      </c>
      <c r="R265" s="7">
        <f>'Raw Data'!CD265</f>
        <v>6.7670000000000003</v>
      </c>
      <c r="S265" s="8">
        <f>'Raw Data'!CJ265</f>
        <v>6.5750000000000002</v>
      </c>
      <c r="T265" s="8">
        <f>'Raw Data'!CP265</f>
        <v>6.4690000000000003</v>
      </c>
    </row>
    <row r="266" spans="1:20" ht="15.75" customHeight="1" x14ac:dyDescent="0.25">
      <c r="A266" s="2" t="str">
        <f>'Raw Data'!A266</f>
        <v>UC</v>
      </c>
      <c r="B266" s="2">
        <f>'Raw Data'!B266</f>
        <v>49</v>
      </c>
      <c r="C266" s="2">
        <f>'Raw Data'!C266</f>
        <v>73</v>
      </c>
      <c r="D266" s="2" t="str">
        <f>'Raw Data'!D266</f>
        <v>ATRSIQVDGKTIKAQIWDTAGLERY</v>
      </c>
      <c r="F266" s="3">
        <f>'Raw Data'!J266</f>
        <v>2.33</v>
      </c>
      <c r="G266" s="3">
        <f>'Raw Data'!P266</f>
        <v>2.5259999999999998</v>
      </c>
      <c r="H266" s="3">
        <f>'Raw Data'!V266</f>
        <v>2.5099999999999998</v>
      </c>
      <c r="I266" s="3">
        <f>'Raw Data'!AB266</f>
        <v>3.016</v>
      </c>
      <c r="J266" s="3">
        <f>'Raw Data'!AH266</f>
        <v>3.363</v>
      </c>
      <c r="K266" s="3">
        <f>'Raw Data'!AN266</f>
        <v>3.2919999999999998</v>
      </c>
      <c r="L266" s="3">
        <f>'Raw Data'!AT266</f>
        <v>5.2309999999999999</v>
      </c>
      <c r="M266" s="3">
        <f>'Raw Data'!AZ266</f>
        <v>5.28</v>
      </c>
      <c r="N266" s="3">
        <f>'Raw Data'!BF266</f>
        <v>5.1420000000000003</v>
      </c>
      <c r="O266" s="3">
        <f>'Raw Data'!BL266</f>
        <v>6.9710000000000001</v>
      </c>
      <c r="P266" s="3">
        <f>'Raw Data'!BR266</f>
        <v>6.91</v>
      </c>
      <c r="Q266" s="3">
        <f>'Raw Data'!BX266</f>
        <v>6.7489999999999997</v>
      </c>
      <c r="R266" s="7">
        <f>'Raw Data'!CD266</f>
        <v>8.6479999999999997</v>
      </c>
      <c r="S266" s="8">
        <f>'Raw Data'!CJ266</f>
        <v>8.1639999999999997</v>
      </c>
      <c r="T266" s="8">
        <f>'Raw Data'!CP266</f>
        <v>7.87</v>
      </c>
    </row>
    <row r="267" spans="1:20" ht="15.75" customHeight="1" x14ac:dyDescent="0.25">
      <c r="A267" s="2" t="str">
        <f>'Raw Data'!A267</f>
        <v>UC</v>
      </c>
      <c r="B267" s="2">
        <f>'Raw Data'!B267</f>
        <v>49</v>
      </c>
      <c r="C267" s="2">
        <f>'Raw Data'!C267</f>
        <v>79</v>
      </c>
      <c r="D267" s="2" t="str">
        <f>'Raw Data'!D267</f>
        <v>ATRSIQVDGKTIKAQIWDTAGLERYRAITSA</v>
      </c>
      <c r="F267" s="3">
        <f>'Raw Data'!J267</f>
        <v>4.8470000000000004</v>
      </c>
      <c r="G267" s="3">
        <f>'Raw Data'!P267</f>
        <v>5.2329999999999997</v>
      </c>
      <c r="H267" s="3">
        <f>'Raw Data'!V267</f>
        <v>5.14</v>
      </c>
      <c r="I267" s="3">
        <f>'Raw Data'!AB267</f>
        <v>5.5940000000000003</v>
      </c>
      <c r="J267" s="3">
        <f>'Raw Data'!AH267</f>
        <v>6.27</v>
      </c>
      <c r="K267" s="3">
        <f>'Raw Data'!AN267</f>
        <v>5.9509999999999996</v>
      </c>
      <c r="L267" s="3">
        <f>'Raw Data'!AT267</f>
        <v>8.6280000000000001</v>
      </c>
      <c r="M267" s="3">
        <f>'Raw Data'!AZ267</f>
        <v>8.4619999999999997</v>
      </c>
      <c r="N267" s="3">
        <f>'Raw Data'!BF267</f>
        <v>8.2360000000000007</v>
      </c>
      <c r="O267" s="3">
        <f>'Raw Data'!BL267</f>
        <v>11.382999999999999</v>
      </c>
      <c r="P267" s="3">
        <f>'Raw Data'!BR267</f>
        <v>11.207000000000001</v>
      </c>
      <c r="Q267" s="3">
        <f>'Raw Data'!BX267</f>
        <v>10.882</v>
      </c>
      <c r="R267" s="7">
        <f>'Raw Data'!CD267</f>
        <v>13.223000000000001</v>
      </c>
      <c r="S267" s="8">
        <f>'Raw Data'!CJ267</f>
        <v>12.574</v>
      </c>
      <c r="T267" s="8">
        <f>'Raw Data'!CP267</f>
        <v>12.316000000000001</v>
      </c>
    </row>
    <row r="268" spans="1:20" ht="15.75" customHeight="1" x14ac:dyDescent="0.25">
      <c r="A268" s="2" t="str">
        <f>'Raw Data'!A268</f>
        <v>UC</v>
      </c>
      <c r="B268" s="2">
        <f>'Raw Data'!B268</f>
        <v>49</v>
      </c>
      <c r="C268" s="2">
        <f>'Raw Data'!C268</f>
        <v>80</v>
      </c>
      <c r="D268" s="2" t="str">
        <f>'Raw Data'!D268</f>
        <v>ATRSIQVDGKTIKAQIWDTAGLERYRAITSAY</v>
      </c>
      <c r="F268" s="3">
        <f>'Raw Data'!J268</f>
        <v>4.3170000000000002</v>
      </c>
      <c r="G268" s="3">
        <f>'Raw Data'!P268</f>
        <v>4.6769999999999996</v>
      </c>
      <c r="H268" s="3">
        <f>'Raw Data'!V268</f>
        <v>4.7759999999999998</v>
      </c>
      <c r="I268" s="3">
        <f>'Raw Data'!AB268</f>
        <v>4.7359999999999998</v>
      </c>
      <c r="J268" s="3">
        <f>'Raw Data'!AH268</f>
        <v>5.8929999999999998</v>
      </c>
      <c r="K268" s="3">
        <f>'Raw Data'!AN268</f>
        <v>5.4710000000000001</v>
      </c>
      <c r="L268" s="3">
        <f>'Raw Data'!AT268</f>
        <v>8.5549999999999997</v>
      </c>
      <c r="M268" s="3">
        <f>'Raw Data'!AZ268</f>
        <v>8.16</v>
      </c>
      <c r="N268" s="3">
        <f>'Raw Data'!BF268</f>
        <v>7.5019999999999998</v>
      </c>
      <c r="O268" s="3">
        <f>'Raw Data'!BL268</f>
        <v>11.920999999999999</v>
      </c>
      <c r="P268" s="3">
        <f>'Raw Data'!BR268</f>
        <v>11.848000000000001</v>
      </c>
      <c r="Q268" s="3">
        <f>'Raw Data'!BX268</f>
        <v>11.742000000000001</v>
      </c>
      <c r="R268" s="7">
        <f>'Raw Data'!CD268</f>
        <v>13.779</v>
      </c>
      <c r="S268" s="8">
        <f>'Raw Data'!CJ268</f>
        <v>13.164</v>
      </c>
      <c r="T268" s="8">
        <f>'Raw Data'!CP268</f>
        <v>13.066000000000001</v>
      </c>
    </row>
    <row r="269" spans="1:20" ht="15.75" customHeight="1" x14ac:dyDescent="0.25">
      <c r="A269" s="2" t="str">
        <f>'Raw Data'!A269</f>
        <v>UC</v>
      </c>
      <c r="B269" s="2">
        <f>'Raw Data'!B269</f>
        <v>49</v>
      </c>
      <c r="C269" s="2">
        <f>'Raw Data'!C269</f>
        <v>88</v>
      </c>
      <c r="D269" s="2" t="str">
        <f>'Raw Data'!D269</f>
        <v>ATRSIQVDGKTIKAQIWDTAGLERYRAITSAYYRGAVGAL</v>
      </c>
      <c r="F269" s="3">
        <f>'Raw Data'!J269</f>
        <v>5.5209999999999999</v>
      </c>
      <c r="G269" s="3">
        <f>'Raw Data'!P269</f>
        <v>5.8869999999999996</v>
      </c>
      <c r="H269" s="3">
        <f>'Raw Data'!V269</f>
        <v>5.75</v>
      </c>
      <c r="I269" s="3">
        <f>'Raw Data'!AB269</f>
        <v>6.2130000000000001</v>
      </c>
      <c r="J269" s="3">
        <f>'Raw Data'!AH269</f>
        <v>6.9560000000000004</v>
      </c>
      <c r="K269" s="3">
        <f>'Raw Data'!AN269</f>
        <v>6.5590000000000002</v>
      </c>
      <c r="L269" s="3">
        <f>'Raw Data'!AT269</f>
        <v>10.26</v>
      </c>
      <c r="M269" s="3">
        <f>'Raw Data'!AZ269</f>
        <v>9.9480000000000004</v>
      </c>
      <c r="N269" s="3">
        <f>'Raw Data'!BF269</f>
        <v>10.034000000000001</v>
      </c>
      <c r="O269" s="3">
        <f>'Raw Data'!BL269</f>
        <v>14.388999999999999</v>
      </c>
      <c r="P269" s="3">
        <f>'Raw Data'!BR269</f>
        <v>14.266</v>
      </c>
      <c r="Q269" s="3">
        <f>'Raw Data'!BX269</f>
        <v>14.170999999999999</v>
      </c>
      <c r="R269" s="7">
        <f>'Raw Data'!CD269</f>
        <v>17.364000000000001</v>
      </c>
      <c r="S269" s="8">
        <f>'Raw Data'!CJ269</f>
        <v>16.751000000000001</v>
      </c>
      <c r="T269" s="8">
        <f>'Raw Data'!CP269</f>
        <v>16.195</v>
      </c>
    </row>
    <row r="270" spans="1:20" ht="15.75" customHeight="1" x14ac:dyDescent="0.25">
      <c r="A270" s="2" t="str">
        <f>'Raw Data'!A270</f>
        <v>UC</v>
      </c>
      <c r="B270" s="2">
        <f>'Raw Data'!B270</f>
        <v>71</v>
      </c>
      <c r="C270" s="2">
        <f>'Raw Data'!C270</f>
        <v>79</v>
      </c>
      <c r="D270" s="2" t="str">
        <f>'Raw Data'!D270</f>
        <v>ERYRAITSA</v>
      </c>
      <c r="F270" s="3">
        <f>'Raw Data'!J270</f>
        <v>2.5710000000000002</v>
      </c>
      <c r="G270" s="3">
        <f>'Raw Data'!P270</f>
        <v>2.7989999999999999</v>
      </c>
      <c r="H270" s="3">
        <f>'Raw Data'!V270</f>
        <v>2.7909999999999999</v>
      </c>
      <c r="I270" s="3">
        <f>'Raw Data'!AB270</f>
        <v>2.7909999999999999</v>
      </c>
      <c r="J270" s="3">
        <f>'Raw Data'!AH270</f>
        <v>3.1469999999999998</v>
      </c>
      <c r="K270" s="3">
        <f>'Raw Data'!AN270</f>
        <v>2.9849999999999999</v>
      </c>
      <c r="L270" s="3">
        <f>'Raw Data'!AT270</f>
        <v>3.9180000000000001</v>
      </c>
      <c r="M270" s="3">
        <f>'Raw Data'!AZ270</f>
        <v>3.7029999999999998</v>
      </c>
      <c r="N270" s="3">
        <f>'Raw Data'!BF270</f>
        <v>3.7010000000000001</v>
      </c>
      <c r="O270" s="3">
        <f>'Raw Data'!BL270</f>
        <v>5.0170000000000003</v>
      </c>
      <c r="P270" s="3">
        <f>'Raw Data'!BR270</f>
        <v>5.0259999999999998</v>
      </c>
      <c r="Q270" s="3">
        <f>'Raw Data'!BX270</f>
        <v>4.9029999999999996</v>
      </c>
      <c r="R270" s="7">
        <f>'Raw Data'!CD270</f>
        <v>5.3019999999999996</v>
      </c>
      <c r="S270" s="8">
        <f>'Raw Data'!CJ270</f>
        <v>5.1779999999999999</v>
      </c>
      <c r="T270" s="8">
        <f>'Raw Data'!CP270</f>
        <v>5.1180000000000003</v>
      </c>
    </row>
    <row r="271" spans="1:20" ht="15.75" customHeight="1" x14ac:dyDescent="0.25">
      <c r="A271" s="2" t="str">
        <f>'Raw Data'!A271</f>
        <v>UC</v>
      </c>
      <c r="B271" s="2">
        <f>'Raw Data'!B271</f>
        <v>71</v>
      </c>
      <c r="C271" s="2">
        <f>'Raw Data'!C271</f>
        <v>80</v>
      </c>
      <c r="D271" s="2" t="str">
        <f>'Raw Data'!D271</f>
        <v>ERYRAITSAY</v>
      </c>
      <c r="F271" s="3">
        <f>'Raw Data'!J271</f>
        <v>2.6669999999999998</v>
      </c>
      <c r="G271" s="3">
        <f>'Raw Data'!P271</f>
        <v>2.806</v>
      </c>
      <c r="H271" s="3">
        <f>'Raw Data'!V271</f>
        <v>2.8650000000000002</v>
      </c>
      <c r="I271" s="3">
        <f>'Raw Data'!AB271</f>
        <v>2.8159999999999998</v>
      </c>
      <c r="J271" s="3">
        <f>'Raw Data'!AH271</f>
        <v>3.282</v>
      </c>
      <c r="K271" s="3">
        <f>'Raw Data'!AN271</f>
        <v>3.052</v>
      </c>
      <c r="L271" s="3">
        <f>'Raw Data'!AT271</f>
        <v>4.1589999999999998</v>
      </c>
      <c r="M271" s="3">
        <f>'Raw Data'!AZ271</f>
        <v>4.1390000000000002</v>
      </c>
      <c r="N271" s="3">
        <f>'Raw Data'!BF271</f>
        <v>3.9510000000000001</v>
      </c>
      <c r="O271" s="3">
        <f>'Raw Data'!BL271</f>
        <v>5.5670000000000002</v>
      </c>
      <c r="P271" s="3">
        <f>'Raw Data'!BR271</f>
        <v>5.6159999999999997</v>
      </c>
      <c r="Q271" s="3">
        <f>'Raw Data'!BX271</f>
        <v>5.4509999999999996</v>
      </c>
      <c r="R271" s="7">
        <f>'Raw Data'!CD271</f>
        <v>6.03</v>
      </c>
      <c r="S271" s="8">
        <f>'Raw Data'!CJ271</f>
        <v>5.8959999999999999</v>
      </c>
      <c r="T271" s="8">
        <f>'Raw Data'!CP271</f>
        <v>5.7759999999999998</v>
      </c>
    </row>
    <row r="272" spans="1:20" ht="15.75" customHeight="1" x14ac:dyDescent="0.25">
      <c r="A272" s="2" t="str">
        <f>'Raw Data'!A272</f>
        <v>UC</v>
      </c>
      <c r="B272" s="2">
        <f>'Raw Data'!B272</f>
        <v>80</v>
      </c>
      <c r="C272" s="2">
        <f>'Raw Data'!C272</f>
        <v>88</v>
      </c>
      <c r="D272" s="2" t="str">
        <f>'Raw Data'!D272</f>
        <v>YYRGAVGAL</v>
      </c>
      <c r="F272" s="3">
        <f>'Raw Data'!J272</f>
        <v>0.84799999999999998</v>
      </c>
      <c r="G272" s="3">
        <f>'Raw Data'!P272</f>
        <v>0.90600000000000003</v>
      </c>
      <c r="H272" s="3">
        <f>'Raw Data'!V272</f>
        <v>0.89900000000000002</v>
      </c>
      <c r="I272" s="3">
        <f>'Raw Data'!AB272</f>
        <v>0.83199999999999996</v>
      </c>
      <c r="J272" s="3">
        <f>'Raw Data'!AH272</f>
        <v>0.97899999999999998</v>
      </c>
      <c r="K272" s="3">
        <f>'Raw Data'!AN272</f>
        <v>0.89200000000000002</v>
      </c>
      <c r="L272" s="3">
        <f>'Raw Data'!AT272</f>
        <v>1.21</v>
      </c>
      <c r="M272" s="3">
        <f>'Raw Data'!AZ272</f>
        <v>1.153</v>
      </c>
      <c r="N272" s="3">
        <f>'Raw Data'!BF272</f>
        <v>1.2010000000000001</v>
      </c>
      <c r="O272" s="3">
        <f>'Raw Data'!BL272</f>
        <v>1.57</v>
      </c>
      <c r="P272" s="3">
        <f>'Raw Data'!BR272</f>
        <v>1.5640000000000001</v>
      </c>
      <c r="Q272" s="3">
        <f>'Raw Data'!BX272</f>
        <v>1.54</v>
      </c>
      <c r="R272" s="7">
        <f>'Raw Data'!CD272</f>
        <v>2.0379999999999998</v>
      </c>
      <c r="S272" s="8">
        <f>'Raw Data'!CJ272</f>
        <v>1.893</v>
      </c>
      <c r="T272" s="8">
        <f>'Raw Data'!CP272</f>
        <v>1.861</v>
      </c>
    </row>
    <row r="273" spans="1:20" ht="15.75" customHeight="1" x14ac:dyDescent="0.25">
      <c r="A273" s="2" t="str">
        <f>'Raw Data'!A273</f>
        <v>UC</v>
      </c>
      <c r="B273" s="2">
        <f>'Raw Data'!B273</f>
        <v>80</v>
      </c>
      <c r="C273" s="2">
        <f>'Raw Data'!C273</f>
        <v>89</v>
      </c>
      <c r="D273" s="2" t="str">
        <f>'Raw Data'!D273</f>
        <v>YYRGAVGALL</v>
      </c>
      <c r="F273" s="3">
        <f>'Raw Data'!J273</f>
        <v>0.752</v>
      </c>
      <c r="G273" s="3">
        <f>'Raw Data'!P273</f>
        <v>0.83499999999999996</v>
      </c>
      <c r="H273" s="3">
        <f>'Raw Data'!V273</f>
        <v>0.83099999999999996</v>
      </c>
      <c r="I273" s="3">
        <f>'Raw Data'!AB273</f>
        <v>0.76300000000000001</v>
      </c>
      <c r="J273" s="3">
        <f>'Raw Data'!AH273</f>
        <v>0.88</v>
      </c>
      <c r="K273" s="3">
        <f>'Raw Data'!AN273</f>
        <v>0.81899999999999995</v>
      </c>
      <c r="L273" s="3">
        <f>'Raw Data'!AT273</f>
        <v>1.107</v>
      </c>
      <c r="M273" s="3">
        <f>'Raw Data'!AZ273</f>
        <v>1.0329999999999999</v>
      </c>
      <c r="N273" s="3">
        <f>'Raw Data'!BF273</f>
        <v>1.109</v>
      </c>
      <c r="O273" s="3">
        <f>'Raw Data'!BL273</f>
        <v>1.4159999999999999</v>
      </c>
      <c r="P273" s="3">
        <f>'Raw Data'!BR273</f>
        <v>1.415</v>
      </c>
      <c r="Q273" s="3">
        <f>'Raw Data'!BX273</f>
        <v>1.4259999999999999</v>
      </c>
      <c r="R273" s="7">
        <f>'Raw Data'!CD273</f>
        <v>1.9119999999999999</v>
      </c>
      <c r="S273" s="8">
        <f>'Raw Data'!CJ273</f>
        <v>1.71</v>
      </c>
      <c r="T273" s="8">
        <f>'Raw Data'!CP273</f>
        <v>1.7010000000000001</v>
      </c>
    </row>
    <row r="274" spans="1:20" ht="15.75" customHeight="1" x14ac:dyDescent="0.25">
      <c r="A274" s="2" t="str">
        <f>'Raw Data'!A274</f>
        <v>UC</v>
      </c>
      <c r="B274" s="2">
        <f>'Raw Data'!B274</f>
        <v>80</v>
      </c>
      <c r="C274" s="2">
        <f>'Raw Data'!C274</f>
        <v>89</v>
      </c>
      <c r="D274" s="2" t="str">
        <f>'Raw Data'!D274</f>
        <v>YYRGAVGALL</v>
      </c>
      <c r="F274" s="3">
        <f>'Raw Data'!J274</f>
        <v>0.73699999999999999</v>
      </c>
      <c r="G274" s="3">
        <f>'Raw Data'!P274</f>
        <v>0.83599999999999997</v>
      </c>
      <c r="H274" s="3">
        <f>'Raw Data'!V274</f>
        <v>0.80800000000000005</v>
      </c>
      <c r="I274" s="3">
        <f>'Raw Data'!AB274</f>
        <v>0.76500000000000001</v>
      </c>
      <c r="J274" s="3">
        <f>'Raw Data'!AH274</f>
        <v>0.88</v>
      </c>
      <c r="K274" s="3">
        <f>'Raw Data'!AN274</f>
        <v>0.79500000000000004</v>
      </c>
      <c r="L274" s="3">
        <f>'Raw Data'!AT274</f>
        <v>1.07</v>
      </c>
      <c r="M274" s="3">
        <f>'Raw Data'!AZ274</f>
        <v>1.02</v>
      </c>
      <c r="N274" s="3">
        <f>'Raw Data'!BF274</f>
        <v>1.087</v>
      </c>
      <c r="O274" s="3">
        <f>'Raw Data'!BL274</f>
        <v>1.3759999999999999</v>
      </c>
      <c r="P274" s="3">
        <f>'Raw Data'!BR274</f>
        <v>1.393</v>
      </c>
      <c r="Q274" s="3">
        <f>'Raw Data'!BX274</f>
        <v>1.4079999999999999</v>
      </c>
      <c r="R274" s="7">
        <f>'Raw Data'!CD274</f>
        <v>1.8280000000000001</v>
      </c>
      <c r="S274" s="8">
        <f>'Raw Data'!CJ274</f>
        <v>1.6910000000000001</v>
      </c>
      <c r="T274" s="8">
        <f>'Raw Data'!CP274</f>
        <v>1.6819999999999999</v>
      </c>
    </row>
    <row r="275" spans="1:20" ht="15.75" customHeight="1" x14ac:dyDescent="0.25">
      <c r="A275" s="2" t="str">
        <f>'Raw Data'!A275</f>
        <v>UC</v>
      </c>
      <c r="B275" s="2">
        <f>'Raw Data'!B275</f>
        <v>80</v>
      </c>
      <c r="C275" s="2">
        <f>'Raw Data'!C275</f>
        <v>90</v>
      </c>
      <c r="D275" s="2" t="str">
        <f>'Raw Data'!D275</f>
        <v>YYRGAVGALLV</v>
      </c>
      <c r="F275" s="3">
        <f>'Raw Data'!J275</f>
        <v>0.73799999999999999</v>
      </c>
      <c r="G275" s="3">
        <f>'Raw Data'!P275</f>
        <v>0.83099999999999996</v>
      </c>
      <c r="H275" s="3">
        <f>'Raw Data'!V275</f>
        <v>0.78200000000000003</v>
      </c>
      <c r="I275" s="3">
        <f>'Raw Data'!AB275</f>
        <v>0.77900000000000003</v>
      </c>
      <c r="J275" s="3">
        <f>'Raw Data'!AH275</f>
        <v>0.85899999999999999</v>
      </c>
      <c r="K275" s="3">
        <f>'Raw Data'!AN275</f>
        <v>0.76200000000000001</v>
      </c>
      <c r="L275" s="3">
        <f>'Raw Data'!AT275</f>
        <v>1.0129999999999999</v>
      </c>
      <c r="M275" s="3">
        <f>'Raw Data'!AZ275</f>
        <v>0.98599999999999999</v>
      </c>
      <c r="N275" s="3">
        <f>'Raw Data'!BF275</f>
        <v>1.0449999999999999</v>
      </c>
      <c r="O275" s="3">
        <f>'Raw Data'!BL275</f>
        <v>1.3640000000000001</v>
      </c>
      <c r="P275" s="3">
        <f>'Raw Data'!BR275</f>
        <v>1.397</v>
      </c>
      <c r="Q275" s="3">
        <f>'Raw Data'!BX275</f>
        <v>1.355</v>
      </c>
      <c r="R275" s="7">
        <f>'Raw Data'!CD275</f>
        <v>1.8180000000000001</v>
      </c>
      <c r="S275" s="8">
        <f>'Raw Data'!CJ275</f>
        <v>1.7150000000000001</v>
      </c>
      <c r="T275" s="8">
        <f>'Raw Data'!CP275</f>
        <v>1.6639999999999999</v>
      </c>
    </row>
    <row r="276" spans="1:20" ht="15.75" customHeight="1" x14ac:dyDescent="0.25">
      <c r="A276" s="2" t="str">
        <f>'Raw Data'!A276</f>
        <v>UC</v>
      </c>
      <c r="B276" s="2">
        <f>'Raw Data'!B276</f>
        <v>89</v>
      </c>
      <c r="C276" s="2">
        <f>'Raw Data'!C276</f>
        <v>100</v>
      </c>
      <c r="D276" s="2" t="str">
        <f>'Raw Data'!D276</f>
        <v>LVYDIAKHLTYE</v>
      </c>
      <c r="F276" s="3">
        <f>'Raw Data'!J276</f>
        <v>0.79600000000000004</v>
      </c>
      <c r="G276" s="3">
        <f>'Raw Data'!P276</f>
        <v>0.83299999999999996</v>
      </c>
      <c r="H276" s="3">
        <f>'Raw Data'!V276</f>
        <v>0.85499999999999998</v>
      </c>
      <c r="I276" s="3">
        <f>'Raw Data'!AB276</f>
        <v>0.78500000000000003</v>
      </c>
      <c r="J276" s="3">
        <f>'Raw Data'!AH276</f>
        <v>0.85699999999999998</v>
      </c>
      <c r="K276" s="3">
        <f>'Raw Data'!AN276</f>
        <v>0.79800000000000004</v>
      </c>
      <c r="L276" s="3">
        <f>'Raw Data'!AT276</f>
        <v>1.2390000000000001</v>
      </c>
      <c r="M276" s="3">
        <f>'Raw Data'!AZ276</f>
        <v>1.0860000000000001</v>
      </c>
      <c r="N276" s="3">
        <f>'Raw Data'!BF276</f>
        <v>1.1559999999999999</v>
      </c>
      <c r="O276" s="3">
        <f>'Raw Data'!BL276</f>
        <v>2.2440000000000002</v>
      </c>
      <c r="P276" s="3">
        <f>'Raw Data'!BR276</f>
        <v>2.2309999999999999</v>
      </c>
      <c r="Q276" s="3">
        <f>'Raw Data'!BX276</f>
        <v>2.1789999999999998</v>
      </c>
      <c r="R276" s="7">
        <f>'Raw Data'!CD276</f>
        <v>3.1890000000000001</v>
      </c>
      <c r="S276" s="8">
        <f>'Raw Data'!CJ276</f>
        <v>3.08</v>
      </c>
      <c r="T276" s="8">
        <f>'Raw Data'!CP276</f>
        <v>2.98</v>
      </c>
    </row>
    <row r="277" spans="1:20" ht="15.75" customHeight="1" x14ac:dyDescent="0.25">
      <c r="A277" s="2" t="str">
        <f>'Raw Data'!A277</f>
        <v>UC</v>
      </c>
      <c r="B277" s="2">
        <f>'Raw Data'!B277</f>
        <v>89</v>
      </c>
      <c r="C277" s="2">
        <f>'Raw Data'!C277</f>
        <v>100</v>
      </c>
      <c r="D277" s="2" t="str">
        <f>'Raw Data'!D277</f>
        <v>LVYDIAKHLTYE</v>
      </c>
      <c r="F277" s="3">
        <f>'Raw Data'!J277</f>
        <v>0.78900000000000003</v>
      </c>
      <c r="G277" s="3">
        <f>'Raw Data'!P277</f>
        <v>0.78800000000000003</v>
      </c>
      <c r="H277" s="3">
        <f>'Raw Data'!V277</f>
        <v>0.80600000000000005</v>
      </c>
      <c r="I277" s="3">
        <f>'Raw Data'!AB277</f>
        <v>0.746</v>
      </c>
      <c r="J277" s="3">
        <f>'Raw Data'!AH277</f>
        <v>0.83499999999999996</v>
      </c>
      <c r="K277" s="3">
        <f>'Raw Data'!AN277</f>
        <v>0.8</v>
      </c>
      <c r="L277" s="3">
        <f>'Raw Data'!AT277</f>
        <v>1.024</v>
      </c>
      <c r="M277" s="3">
        <f>'Raw Data'!AZ277</f>
        <v>1.038</v>
      </c>
      <c r="N277" s="3">
        <f>'Raw Data'!BF277</f>
        <v>1.0229999999999999</v>
      </c>
      <c r="O277" s="3">
        <f>'Raw Data'!BL277</f>
        <v>2.198</v>
      </c>
      <c r="P277" s="3">
        <f>'Raw Data'!BR277</f>
        <v>2.1459999999999999</v>
      </c>
      <c r="Q277" s="3">
        <f>'Raw Data'!BX277</f>
        <v>2.1160000000000001</v>
      </c>
      <c r="R277" s="7">
        <f>'Raw Data'!CD277</f>
        <v>3.1739999999999999</v>
      </c>
      <c r="S277" s="8">
        <f>'Raw Data'!CJ277</f>
        <v>3.0590000000000002</v>
      </c>
      <c r="T277" s="8">
        <f>'Raw Data'!CP277</f>
        <v>2.9980000000000002</v>
      </c>
    </row>
    <row r="278" spans="1:20" ht="15.75" customHeight="1" x14ac:dyDescent="0.25">
      <c r="A278" s="2" t="str">
        <f>'Raw Data'!A278</f>
        <v>UC</v>
      </c>
      <c r="B278" s="2">
        <f>'Raw Data'!B278</f>
        <v>89</v>
      </c>
      <c r="C278" s="2">
        <f>'Raw Data'!C278</f>
        <v>101</v>
      </c>
      <c r="D278" s="2" t="str">
        <f>'Raw Data'!D278</f>
        <v>LVYDIAKHLTYEN</v>
      </c>
      <c r="F278" s="3">
        <f>'Raw Data'!J278</f>
        <v>0.77400000000000002</v>
      </c>
      <c r="G278" s="3">
        <f>'Raw Data'!P278</f>
        <v>0.85599999999999998</v>
      </c>
      <c r="H278" s="3">
        <f>'Raw Data'!V278</f>
        <v>0.82799999999999996</v>
      </c>
      <c r="I278" s="3">
        <f>'Raw Data'!AB278</f>
        <v>0.76700000000000002</v>
      </c>
      <c r="J278" s="3">
        <f>'Raw Data'!AH278</f>
        <v>0.89700000000000002</v>
      </c>
      <c r="K278" s="3">
        <f>'Raw Data'!AN278</f>
        <v>0.79200000000000004</v>
      </c>
      <c r="L278" s="3">
        <f>'Raw Data'!AT278</f>
        <v>1.0660000000000001</v>
      </c>
      <c r="M278" s="3">
        <f>'Raw Data'!AZ278</f>
        <v>1.1000000000000001</v>
      </c>
      <c r="N278" s="3">
        <f>'Raw Data'!BF278</f>
        <v>0.98899999999999999</v>
      </c>
      <c r="O278" s="3">
        <f>'Raw Data'!BL278</f>
        <v>2.355</v>
      </c>
      <c r="P278" s="3">
        <f>'Raw Data'!BR278</f>
        <v>2.3029999999999999</v>
      </c>
      <c r="Q278" s="3">
        <f>'Raw Data'!BX278</f>
        <v>2.2200000000000002</v>
      </c>
      <c r="R278" s="7">
        <f>'Raw Data'!CD278</f>
        <v>3.8069999999999999</v>
      </c>
      <c r="S278" s="8">
        <f>'Raw Data'!CJ278</f>
        <v>3.5659999999999998</v>
      </c>
      <c r="T278" s="8">
        <f>'Raw Data'!CP278</f>
        <v>3.5089999999999999</v>
      </c>
    </row>
    <row r="279" spans="1:20" ht="15.75" customHeight="1" x14ac:dyDescent="0.25">
      <c r="A279" s="2" t="str">
        <f>'Raw Data'!A279</f>
        <v>UC</v>
      </c>
      <c r="B279" s="2">
        <f>'Raw Data'!B279</f>
        <v>89</v>
      </c>
      <c r="C279" s="2">
        <f>'Raw Data'!C279</f>
        <v>102</v>
      </c>
      <c r="D279" s="2" t="str">
        <f>'Raw Data'!D279</f>
        <v>LVYDIAKHLTYENV</v>
      </c>
      <c r="F279" s="3">
        <f>'Raw Data'!J279</f>
        <v>0.81599999999999995</v>
      </c>
      <c r="G279" s="3">
        <f>'Raw Data'!P279</f>
        <v>0.82499999999999996</v>
      </c>
      <c r="H279" s="3">
        <f>'Raw Data'!V279</f>
        <v>0.82799999999999996</v>
      </c>
      <c r="I279" s="3">
        <f>'Raw Data'!AB279</f>
        <v>0.76900000000000002</v>
      </c>
      <c r="J279" s="3">
        <f>'Raw Data'!AH279</f>
        <v>0.84299999999999997</v>
      </c>
      <c r="K279" s="3">
        <f>'Raw Data'!AN279</f>
        <v>0.79300000000000004</v>
      </c>
      <c r="L279" s="3">
        <f>'Raw Data'!AT279</f>
        <v>1.0629999999999999</v>
      </c>
      <c r="M279" s="3">
        <f>'Raw Data'!AZ279</f>
        <v>1.085</v>
      </c>
      <c r="N279" s="3">
        <f>'Raw Data'!BF279</f>
        <v>1.071</v>
      </c>
      <c r="O279" s="3">
        <f>'Raw Data'!BL279</f>
        <v>2.4079999999999999</v>
      </c>
      <c r="P279" s="3">
        <f>'Raw Data'!BR279</f>
        <v>2.3860000000000001</v>
      </c>
      <c r="Q279" s="3">
        <f>'Raw Data'!BX279</f>
        <v>2.3199999999999998</v>
      </c>
      <c r="R279" s="7">
        <f>'Raw Data'!CD279</f>
        <v>3.9359999999999999</v>
      </c>
      <c r="S279" s="8">
        <f>'Raw Data'!CJ279</f>
        <v>3.8119999999999998</v>
      </c>
      <c r="T279" s="8">
        <f>'Raw Data'!CP279</f>
        <v>3.7050000000000001</v>
      </c>
    </row>
    <row r="280" spans="1:20" ht="15.75" customHeight="1" x14ac:dyDescent="0.25">
      <c r="A280" s="2" t="str">
        <f>'Raw Data'!A280</f>
        <v>UC</v>
      </c>
      <c r="B280" s="2">
        <f>'Raw Data'!B280</f>
        <v>89</v>
      </c>
      <c r="C280" s="2">
        <f>'Raw Data'!C280</f>
        <v>108</v>
      </c>
      <c r="D280" s="2" t="str">
        <f>'Raw Data'!D280</f>
        <v>LVYDIAKHLTYENVERWLKE</v>
      </c>
      <c r="F280" s="3">
        <f>'Raw Data'!J280</f>
        <v>0.71399999999999997</v>
      </c>
      <c r="G280" s="3">
        <f>'Raw Data'!P280</f>
        <v>0.81399999999999995</v>
      </c>
      <c r="H280" s="3">
        <f>'Raw Data'!V280</f>
        <v>0.80800000000000005</v>
      </c>
      <c r="I280" s="3">
        <f>'Raw Data'!AB280</f>
        <v>0.78800000000000003</v>
      </c>
      <c r="J280" s="3">
        <f>'Raw Data'!AH280</f>
        <v>0.88500000000000001</v>
      </c>
      <c r="K280" s="3">
        <f>'Raw Data'!AN280</f>
        <v>0.83699999999999997</v>
      </c>
      <c r="L280" s="3">
        <f>'Raw Data'!AT280</f>
        <v>1.881</v>
      </c>
      <c r="M280" s="3">
        <f>'Raw Data'!AZ280</f>
        <v>1.9530000000000001</v>
      </c>
      <c r="N280" s="3">
        <f>'Raw Data'!BF280</f>
        <v>1.849</v>
      </c>
      <c r="O280" s="3">
        <f>'Raw Data'!BL280</f>
        <v>4.0279999999999996</v>
      </c>
      <c r="P280" s="3">
        <f>'Raw Data'!BR280</f>
        <v>4.0449999999999999</v>
      </c>
      <c r="Q280" s="3">
        <f>'Raw Data'!BX280</f>
        <v>3.9849999999999999</v>
      </c>
      <c r="R280" s="7">
        <f>'Raw Data'!CD280</f>
        <v>5.8819999999999997</v>
      </c>
      <c r="S280" s="8">
        <f>'Raw Data'!CJ280</f>
        <v>5.69</v>
      </c>
      <c r="T280" s="8">
        <f>'Raw Data'!CP280</f>
        <v>5.6050000000000004</v>
      </c>
    </row>
    <row r="281" spans="1:20" ht="15.75" customHeight="1" x14ac:dyDescent="0.25">
      <c r="A281" s="2" t="str">
        <f>'Raw Data'!A281</f>
        <v>UC</v>
      </c>
      <c r="B281" s="2">
        <f>'Raw Data'!B281</f>
        <v>89</v>
      </c>
      <c r="C281" s="2">
        <f>'Raw Data'!C281</f>
        <v>108</v>
      </c>
      <c r="D281" s="2" t="str">
        <f>'Raw Data'!D281</f>
        <v>LVYDIAKHLTYENVERWLKE</v>
      </c>
      <c r="F281" s="3">
        <f>'Raw Data'!J281</f>
        <v>0.70199999999999996</v>
      </c>
      <c r="G281" s="3">
        <f>'Raw Data'!P281</f>
        <v>0.77800000000000002</v>
      </c>
      <c r="H281" s="3">
        <f>'Raw Data'!V281</f>
        <v>0.72</v>
      </c>
      <c r="I281" s="3">
        <f>'Raw Data'!AB281</f>
        <v>0.73699999999999999</v>
      </c>
      <c r="J281" s="3">
        <f>'Raw Data'!AH281</f>
        <v>0.84599999999999997</v>
      </c>
      <c r="K281" s="3">
        <f>'Raw Data'!AN281</f>
        <v>0.80200000000000005</v>
      </c>
      <c r="L281" s="3">
        <f>'Raw Data'!AT281</f>
        <v>1.877</v>
      </c>
      <c r="M281" s="3">
        <f>'Raw Data'!AZ281</f>
        <v>1.9219999999999999</v>
      </c>
      <c r="N281" s="3">
        <f>'Raw Data'!BF281</f>
        <v>1.839</v>
      </c>
      <c r="O281" s="3">
        <f>'Raw Data'!BL281</f>
        <v>4.016</v>
      </c>
      <c r="P281" s="3">
        <f>'Raw Data'!BR281</f>
        <v>4.0289999999999999</v>
      </c>
      <c r="Q281" s="3">
        <f>'Raw Data'!BX281</f>
        <v>3.9350000000000001</v>
      </c>
      <c r="R281" s="7">
        <f>'Raw Data'!CD281</f>
        <v>5.86</v>
      </c>
      <c r="S281" s="8">
        <f>'Raw Data'!CJ281</f>
        <v>5.673</v>
      </c>
      <c r="T281" s="8">
        <f>'Raw Data'!CP281</f>
        <v>5.6070000000000002</v>
      </c>
    </row>
    <row r="282" spans="1:20" ht="15.75" customHeight="1" x14ac:dyDescent="0.25">
      <c r="A282" s="2" t="str">
        <f>'Raw Data'!A282</f>
        <v>UC</v>
      </c>
      <c r="B282" s="2">
        <f>'Raw Data'!B282</f>
        <v>89</v>
      </c>
      <c r="C282" s="2">
        <f>'Raw Data'!C282</f>
        <v>111</v>
      </c>
      <c r="D282" s="2" t="str">
        <f>'Raw Data'!D282</f>
        <v>LVYDIAKHLTYENVERWLKELRD</v>
      </c>
      <c r="F282" s="3">
        <f>'Raw Data'!J282</f>
        <v>0.73099999999999998</v>
      </c>
      <c r="G282" s="3">
        <f>'Raw Data'!P282</f>
        <v>0.77900000000000003</v>
      </c>
      <c r="H282" s="3">
        <f>'Raw Data'!V282</f>
        <v>0.76400000000000001</v>
      </c>
      <c r="I282" s="3">
        <f>'Raw Data'!AB282</f>
        <v>0.76</v>
      </c>
      <c r="J282" s="3">
        <f>'Raw Data'!AH282</f>
        <v>0.88900000000000001</v>
      </c>
      <c r="K282" s="3">
        <f>'Raw Data'!AN282</f>
        <v>0.81899999999999995</v>
      </c>
      <c r="L282" s="3">
        <f>'Raw Data'!AT282</f>
        <v>1.9330000000000001</v>
      </c>
      <c r="M282" s="3">
        <f>'Raw Data'!AZ282</f>
        <v>1.9690000000000001</v>
      </c>
      <c r="N282" s="3">
        <f>'Raw Data'!BF282</f>
        <v>1.8959999999999999</v>
      </c>
      <c r="O282" s="3">
        <f>'Raw Data'!BL282</f>
        <v>4.282</v>
      </c>
      <c r="P282" s="3">
        <f>'Raw Data'!BR282</f>
        <v>4.266</v>
      </c>
      <c r="Q282" s="3">
        <f>'Raw Data'!BX282</f>
        <v>4.1470000000000002</v>
      </c>
      <c r="R282" s="7">
        <f>'Raw Data'!CD282</f>
        <v>6.6980000000000004</v>
      </c>
      <c r="S282" s="8">
        <f>'Raw Data'!CJ282</f>
        <v>6.4020000000000001</v>
      </c>
      <c r="T282" s="8">
        <f>'Raw Data'!CP282</f>
        <v>6.4509999999999996</v>
      </c>
    </row>
    <row r="283" spans="1:20" ht="15.75" customHeight="1" x14ac:dyDescent="0.25">
      <c r="A283" s="2" t="str">
        <f>'Raw Data'!A283</f>
        <v>UC</v>
      </c>
      <c r="B283" s="2">
        <f>'Raw Data'!B283</f>
        <v>89</v>
      </c>
      <c r="C283" s="2">
        <f>'Raw Data'!C283</f>
        <v>116</v>
      </c>
      <c r="D283" s="2" t="str">
        <f>'Raw Data'!D283</f>
        <v>LVYDIAKHLTYENVERWLKELRDHADSN</v>
      </c>
      <c r="F283" s="3">
        <f>'Raw Data'!J283</f>
        <v>1.1950000000000001</v>
      </c>
      <c r="G283" s="3">
        <f>'Raw Data'!P283</f>
        <v>1.31</v>
      </c>
      <c r="H283" s="3">
        <f>'Raw Data'!V283</f>
        <v>1.288</v>
      </c>
      <c r="I283" s="3">
        <f>'Raw Data'!AB283</f>
        <v>1.333</v>
      </c>
      <c r="J283" s="3">
        <f>'Raw Data'!AH283</f>
        <v>1.5429999999999999</v>
      </c>
      <c r="K283" s="3">
        <f>'Raw Data'!AN283</f>
        <v>1.423</v>
      </c>
      <c r="L283" s="3">
        <f>'Raw Data'!AT283</f>
        <v>2.8769999999999998</v>
      </c>
      <c r="M283" s="3">
        <f>'Raw Data'!AZ283</f>
        <v>2.8490000000000002</v>
      </c>
      <c r="N283" s="3">
        <f>'Raw Data'!BF283</f>
        <v>2.8010000000000002</v>
      </c>
      <c r="O283" s="3">
        <f>'Raw Data'!BL283</f>
        <v>5.5679999999999996</v>
      </c>
      <c r="P283" s="3">
        <f>'Raw Data'!BR283</f>
        <v>5.5350000000000001</v>
      </c>
      <c r="Q283" s="3">
        <f>'Raw Data'!BX283</f>
        <v>5.431</v>
      </c>
      <c r="R283" s="7">
        <f>'Raw Data'!CD283</f>
        <v>8.3659999999999997</v>
      </c>
      <c r="S283" s="8">
        <f>'Raw Data'!CJ283</f>
        <v>8.0039999999999996</v>
      </c>
      <c r="T283" s="8">
        <f>'Raw Data'!CP283</f>
        <v>7.9370000000000003</v>
      </c>
    </row>
    <row r="284" spans="1:20" ht="15.75" customHeight="1" x14ac:dyDescent="0.25">
      <c r="A284" s="2" t="str">
        <f>'Raw Data'!A284</f>
        <v>UC</v>
      </c>
      <c r="B284" s="2">
        <f>'Raw Data'!B284</f>
        <v>89</v>
      </c>
      <c r="C284" s="2">
        <f>'Raw Data'!C284</f>
        <v>116</v>
      </c>
      <c r="D284" s="2" t="str">
        <f>'Raw Data'!D284</f>
        <v>LVYDIAKHLTYENVERWLKELRDHADSN</v>
      </c>
      <c r="F284" s="3">
        <f>'Raw Data'!J284</f>
        <v>1.224</v>
      </c>
      <c r="G284" s="3">
        <f>'Raw Data'!P284</f>
        <v>1.3160000000000001</v>
      </c>
      <c r="H284" s="3">
        <f>'Raw Data'!V284</f>
        <v>1.292</v>
      </c>
      <c r="I284" s="3">
        <f>'Raw Data'!AB284</f>
        <v>1.3440000000000001</v>
      </c>
      <c r="J284" s="3">
        <f>'Raw Data'!AH284</f>
        <v>1.532</v>
      </c>
      <c r="K284" s="3">
        <f>'Raw Data'!AN284</f>
        <v>1.4530000000000001</v>
      </c>
      <c r="L284" s="3">
        <f>'Raw Data'!AT284</f>
        <v>2.891</v>
      </c>
      <c r="M284" s="3">
        <f>'Raw Data'!AZ284</f>
        <v>2.8540000000000001</v>
      </c>
      <c r="N284" s="3">
        <f>'Raw Data'!BF284</f>
        <v>2.7949999999999999</v>
      </c>
      <c r="O284" s="3">
        <f>'Raw Data'!BL284</f>
        <v>5.55</v>
      </c>
      <c r="P284" s="3">
        <f>'Raw Data'!BR284</f>
        <v>5.5229999999999997</v>
      </c>
      <c r="Q284" s="3">
        <f>'Raw Data'!BX284</f>
        <v>5.4390000000000001</v>
      </c>
      <c r="R284" s="7">
        <f>'Raw Data'!CD284</f>
        <v>8.3699999999999992</v>
      </c>
      <c r="S284" s="8">
        <f>'Raw Data'!CJ284</f>
        <v>8.0269999999999992</v>
      </c>
      <c r="T284" s="8">
        <f>'Raw Data'!CP284</f>
        <v>7.9560000000000004</v>
      </c>
    </row>
    <row r="285" spans="1:20" ht="15.75" customHeight="1" x14ac:dyDescent="0.25">
      <c r="A285" s="2" t="str">
        <f>'Raw Data'!A285</f>
        <v>UC</v>
      </c>
      <c r="B285" s="2">
        <f>'Raw Data'!B285</f>
        <v>89</v>
      </c>
      <c r="C285" s="2">
        <f>'Raw Data'!C285</f>
        <v>117</v>
      </c>
      <c r="D285" s="2" t="str">
        <f>'Raw Data'!D285</f>
        <v>LVYDIAKHLTYENVERWLKELRDHADSNI</v>
      </c>
      <c r="F285" s="3">
        <f>'Raw Data'!J285</f>
        <v>1.4550000000000001</v>
      </c>
      <c r="G285" s="3">
        <f>'Raw Data'!P285</f>
        <v>1.5920000000000001</v>
      </c>
      <c r="H285" s="3">
        <f>'Raw Data'!V285</f>
        <v>1.5609999999999999</v>
      </c>
      <c r="I285" s="3">
        <f>'Raw Data'!AB285</f>
        <v>1.619</v>
      </c>
      <c r="J285" s="3">
        <f>'Raw Data'!AH285</f>
        <v>1.8180000000000001</v>
      </c>
      <c r="K285" s="3">
        <f>'Raw Data'!AN285</f>
        <v>1.718</v>
      </c>
      <c r="L285" s="3">
        <f>'Raw Data'!AT285</f>
        <v>3.3879999999999999</v>
      </c>
      <c r="M285" s="3">
        <f>'Raw Data'!AZ285</f>
        <v>3.3540000000000001</v>
      </c>
      <c r="N285" s="3">
        <f>'Raw Data'!BF285</f>
        <v>3.2690000000000001</v>
      </c>
      <c r="O285" s="3">
        <f>'Raw Data'!BL285</f>
        <v>6.65</v>
      </c>
      <c r="P285" s="3">
        <f>'Raw Data'!BR285</f>
        <v>6.5789999999999997</v>
      </c>
      <c r="Q285" s="3">
        <f>'Raw Data'!BX285</f>
        <v>6.3609999999999998</v>
      </c>
      <c r="R285" s="7">
        <f>'Raw Data'!CD285</f>
        <v>9.5630000000000006</v>
      </c>
      <c r="S285" s="8">
        <f>'Raw Data'!CJ285</f>
        <v>9.1809999999999992</v>
      </c>
      <c r="T285" s="8">
        <f>'Raw Data'!CP285</f>
        <v>9.1270000000000007</v>
      </c>
    </row>
    <row r="286" spans="1:20" ht="15.75" customHeight="1" x14ac:dyDescent="0.25">
      <c r="A286" s="2" t="str">
        <f>'Raw Data'!A286</f>
        <v>UC</v>
      </c>
      <c r="B286" s="2">
        <f>'Raw Data'!B286</f>
        <v>89</v>
      </c>
      <c r="C286" s="2">
        <f>'Raw Data'!C286</f>
        <v>117</v>
      </c>
      <c r="D286" s="2" t="str">
        <f>'Raw Data'!D286</f>
        <v>LVYDIAKHLTYENVERWLKELRDHADSNI</v>
      </c>
      <c r="F286" s="3">
        <f>'Raw Data'!J286</f>
        <v>1.446</v>
      </c>
      <c r="G286" s="3">
        <f>'Raw Data'!P286</f>
        <v>1.5840000000000001</v>
      </c>
      <c r="H286" s="3">
        <f>'Raw Data'!V286</f>
        <v>1.5509999999999999</v>
      </c>
      <c r="I286" s="3">
        <f>'Raw Data'!AB286</f>
        <v>1.5780000000000001</v>
      </c>
      <c r="J286" s="3">
        <f>'Raw Data'!AH286</f>
        <v>1.829</v>
      </c>
      <c r="K286" s="3">
        <f>'Raw Data'!AN286</f>
        <v>1.732</v>
      </c>
      <c r="L286" s="3">
        <f>'Raw Data'!AT286</f>
        <v>3.4009999999999998</v>
      </c>
      <c r="M286" s="3">
        <f>'Raw Data'!AZ286</f>
        <v>3.339</v>
      </c>
      <c r="N286" s="3">
        <f>'Raw Data'!BF286</f>
        <v>3.2429999999999999</v>
      </c>
      <c r="O286" s="3">
        <f>'Raw Data'!BL286</f>
        <v>6.5679999999999996</v>
      </c>
      <c r="P286" s="3">
        <f>'Raw Data'!BR286</f>
        <v>6.5389999999999997</v>
      </c>
      <c r="Q286" s="3">
        <f>'Raw Data'!BX286</f>
        <v>6.44</v>
      </c>
      <c r="R286" s="7">
        <f>'Raw Data'!CD286</f>
        <v>9.5510000000000002</v>
      </c>
      <c r="S286" s="8">
        <f>'Raw Data'!CJ286</f>
        <v>9.1769999999999996</v>
      </c>
      <c r="T286" s="8">
        <f>'Raw Data'!CP286</f>
        <v>9.109</v>
      </c>
    </row>
    <row r="287" spans="1:20" ht="15.75" customHeight="1" x14ac:dyDescent="0.25">
      <c r="A287" s="2" t="str">
        <f>'Raw Data'!A287</f>
        <v>UC</v>
      </c>
      <c r="B287" s="2">
        <f>'Raw Data'!B287</f>
        <v>89</v>
      </c>
      <c r="C287" s="2">
        <f>'Raw Data'!C287</f>
        <v>120</v>
      </c>
      <c r="D287" s="2" t="str">
        <f>'Raw Data'!D287</f>
        <v>LVYDIAKHLTYENVERWLKELRDHADSNIVIM</v>
      </c>
      <c r="F287" s="3">
        <f>'Raw Data'!J287</f>
        <v>1.4750000000000001</v>
      </c>
      <c r="G287" s="3">
        <f>'Raw Data'!P287</f>
        <v>1.619</v>
      </c>
      <c r="H287" s="3">
        <f>'Raw Data'!V287</f>
        <v>1.5529999999999999</v>
      </c>
      <c r="I287" s="3">
        <f>'Raw Data'!AB287</f>
        <v>1.603</v>
      </c>
      <c r="J287" s="3">
        <f>'Raw Data'!AH287</f>
        <v>1.841</v>
      </c>
      <c r="K287" s="3">
        <f>'Raw Data'!AN287</f>
        <v>1.758</v>
      </c>
      <c r="L287" s="3">
        <f>'Raw Data'!AT287</f>
        <v>3.38</v>
      </c>
      <c r="M287" s="3">
        <f>'Raw Data'!AZ287</f>
        <v>3.3679999999999999</v>
      </c>
      <c r="N287" s="3">
        <f>'Raw Data'!BF287</f>
        <v>3.2210000000000001</v>
      </c>
      <c r="O287" s="3">
        <f>'Raw Data'!BL287</f>
        <v>6.7290000000000001</v>
      </c>
      <c r="P287" s="3">
        <f>'Raw Data'!BR287</f>
        <v>6.7670000000000003</v>
      </c>
      <c r="Q287" s="3">
        <f>'Raw Data'!BX287</f>
        <v>6.6459999999999999</v>
      </c>
      <c r="R287" s="7">
        <f>'Raw Data'!CD287</f>
        <v>10.361000000000001</v>
      </c>
      <c r="S287" s="8">
        <f>'Raw Data'!CJ287</f>
        <v>9.8420000000000005</v>
      </c>
      <c r="T287" s="8">
        <f>'Raw Data'!CP287</f>
        <v>9.7319999999999993</v>
      </c>
    </row>
    <row r="288" spans="1:20" ht="15.75" customHeight="1" x14ac:dyDescent="0.25">
      <c r="A288" s="2" t="str">
        <f>'Raw Data'!A288</f>
        <v>UC</v>
      </c>
      <c r="B288" s="2">
        <f>'Raw Data'!B288</f>
        <v>89</v>
      </c>
      <c r="C288" s="2">
        <f>'Raw Data'!C288</f>
        <v>120</v>
      </c>
      <c r="D288" s="2" t="str">
        <f>'Raw Data'!D288</f>
        <v>LVYDIAKHLTYENVERWLKELRDHADSNIVIM</v>
      </c>
      <c r="F288" s="3">
        <f>'Raw Data'!J288</f>
        <v>1.5009999999999999</v>
      </c>
      <c r="G288" s="3">
        <f>'Raw Data'!P288</f>
        <v>1.6180000000000001</v>
      </c>
      <c r="H288" s="3">
        <f>'Raw Data'!V288</f>
        <v>1.6279999999999999</v>
      </c>
      <c r="I288" s="3">
        <f>'Raw Data'!AB288</f>
        <v>1.6319999999999999</v>
      </c>
      <c r="J288" s="3">
        <f>'Raw Data'!AH288</f>
        <v>1.81</v>
      </c>
      <c r="K288" s="3">
        <f>'Raw Data'!AN288</f>
        <v>1.748</v>
      </c>
      <c r="L288" s="3">
        <f>'Raw Data'!AT288</f>
        <v>3.4630000000000001</v>
      </c>
      <c r="M288" s="3">
        <f>'Raw Data'!AZ288</f>
        <v>3.4119999999999999</v>
      </c>
      <c r="N288" s="3">
        <f>'Raw Data'!BF288</f>
        <v>3.3180000000000001</v>
      </c>
      <c r="O288" s="3">
        <f>'Raw Data'!BL288</f>
        <v>6.75</v>
      </c>
      <c r="P288" s="3">
        <f>'Raw Data'!BR288</f>
        <v>6.7510000000000003</v>
      </c>
      <c r="Q288" s="3">
        <f>'Raw Data'!BX288</f>
        <v>6.59</v>
      </c>
      <c r="R288" s="7">
        <f>'Raw Data'!CD288</f>
        <v>10.412000000000001</v>
      </c>
      <c r="S288" s="8">
        <f>'Raw Data'!CJ288</f>
        <v>9.9209999999999994</v>
      </c>
      <c r="T288" s="8">
        <f>'Raw Data'!CP288</f>
        <v>9.7910000000000004</v>
      </c>
    </row>
    <row r="289" spans="1:20" ht="15.75" customHeight="1" x14ac:dyDescent="0.25">
      <c r="A289" s="2" t="str">
        <f>'Raw Data'!A289</f>
        <v>UC</v>
      </c>
      <c r="B289" s="2">
        <f>'Raw Data'!B289</f>
        <v>90</v>
      </c>
      <c r="C289" s="2">
        <f>'Raw Data'!C289</f>
        <v>116</v>
      </c>
      <c r="D289" s="2" t="str">
        <f>'Raw Data'!D289</f>
        <v>VYDIAKHLTYENVERWLKELRDHADSN</v>
      </c>
      <c r="F289" s="3">
        <f>'Raw Data'!J289</f>
        <v>1.133</v>
      </c>
      <c r="G289" s="3">
        <f>'Raw Data'!P289</f>
        <v>1.232</v>
      </c>
      <c r="H289" s="3">
        <f>'Raw Data'!V289</f>
        <v>1.1879999999999999</v>
      </c>
      <c r="I289" s="3">
        <f>'Raw Data'!AB289</f>
        <v>1.21</v>
      </c>
      <c r="J289" s="3">
        <f>'Raw Data'!AH289</f>
        <v>1.421</v>
      </c>
      <c r="K289" s="3">
        <f>'Raw Data'!AN289</f>
        <v>1.3140000000000001</v>
      </c>
      <c r="L289" s="3">
        <f>'Raw Data'!AT289</f>
        <v>2.589</v>
      </c>
      <c r="M289" s="3">
        <f>'Raw Data'!AZ289</f>
        <v>2.6360000000000001</v>
      </c>
      <c r="N289" s="3">
        <f>'Raw Data'!BF289</f>
        <v>2.5459999999999998</v>
      </c>
      <c r="O289" s="3">
        <f>'Raw Data'!BL289</f>
        <v>5.2789999999999999</v>
      </c>
      <c r="P289" s="3">
        <f>'Raw Data'!BR289</f>
        <v>5.1840000000000002</v>
      </c>
      <c r="Q289" s="3">
        <f>'Raw Data'!BX289</f>
        <v>4.9329999999999998</v>
      </c>
      <c r="R289" s="7">
        <f>'Raw Data'!CD289</f>
        <v>7.8710000000000004</v>
      </c>
      <c r="S289" s="8">
        <f>'Raw Data'!CJ289</f>
        <v>7.6630000000000003</v>
      </c>
      <c r="T289" s="8">
        <f>'Raw Data'!CP289</f>
        <v>7.2439999999999998</v>
      </c>
    </row>
    <row r="290" spans="1:20" ht="15.75" customHeight="1" x14ac:dyDescent="0.25">
      <c r="A290" s="2" t="str">
        <f>'Raw Data'!A290</f>
        <v>UC</v>
      </c>
      <c r="B290" s="2">
        <f>'Raw Data'!B290</f>
        <v>90</v>
      </c>
      <c r="C290" s="2">
        <f>'Raw Data'!C290</f>
        <v>116</v>
      </c>
      <c r="D290" s="2" t="str">
        <f>'Raw Data'!D290</f>
        <v>VYDIAKHLTYENVERWLKELRDHADSN</v>
      </c>
      <c r="F290" s="3">
        <f>'Raw Data'!J290</f>
        <v>1.101</v>
      </c>
      <c r="G290" s="3">
        <f>'Raw Data'!P290</f>
        <v>1.2569999999999999</v>
      </c>
      <c r="H290" s="3">
        <f>'Raw Data'!V290</f>
        <v>1.228</v>
      </c>
      <c r="I290" s="3">
        <f>'Raw Data'!AB290</f>
        <v>1.2809999999999999</v>
      </c>
      <c r="J290" s="3">
        <f>'Raw Data'!AH290</f>
        <v>1.448</v>
      </c>
      <c r="K290" s="3">
        <f>'Raw Data'!AN290</f>
        <v>1.399</v>
      </c>
      <c r="L290" s="3">
        <f>'Raw Data'!AT290</f>
        <v>2.7919999999999998</v>
      </c>
      <c r="M290" s="3">
        <f>'Raw Data'!AZ290</f>
        <v>2.7909999999999999</v>
      </c>
      <c r="N290" s="3">
        <f>'Raw Data'!BF290</f>
        <v>2.7280000000000002</v>
      </c>
      <c r="O290" s="3">
        <f>'Raw Data'!BL290</f>
        <v>5.399</v>
      </c>
      <c r="P290" s="3">
        <f>'Raw Data'!BR290</f>
        <v>5.3449999999999998</v>
      </c>
      <c r="Q290" s="3">
        <f>'Raw Data'!BX290</f>
        <v>5.3220000000000001</v>
      </c>
      <c r="R290" s="7">
        <f>'Raw Data'!CD290</f>
        <v>8.1020000000000003</v>
      </c>
      <c r="S290" s="8">
        <f>'Raw Data'!CJ290</f>
        <v>7.8079999999999998</v>
      </c>
      <c r="T290" s="8">
        <f>'Raw Data'!CP290</f>
        <v>7.7149999999999999</v>
      </c>
    </row>
    <row r="291" spans="1:20" ht="15.75" customHeight="1" x14ac:dyDescent="0.25">
      <c r="A291" s="2" t="str">
        <f>'Raw Data'!A291</f>
        <v>UC</v>
      </c>
      <c r="B291" s="2">
        <f>'Raw Data'!B291</f>
        <v>91</v>
      </c>
      <c r="C291" s="2">
        <f>'Raw Data'!C291</f>
        <v>118</v>
      </c>
      <c r="D291" s="2" t="str">
        <f>'Raw Data'!D291</f>
        <v>YDIAKHLTYENVERWLKELRDHADSNIV</v>
      </c>
      <c r="F291" s="3">
        <f>'Raw Data'!J291</f>
        <v>1.25</v>
      </c>
      <c r="G291" s="3">
        <f>'Raw Data'!P291</f>
        <v>1.339</v>
      </c>
      <c r="H291" s="3">
        <f>'Raw Data'!V291</f>
        <v>1.3149999999999999</v>
      </c>
      <c r="I291" s="3">
        <f>'Raw Data'!AB291</f>
        <v>1.3580000000000001</v>
      </c>
      <c r="J291" s="3">
        <f>'Raw Data'!AH291</f>
        <v>1.536</v>
      </c>
      <c r="K291" s="3">
        <f>'Raw Data'!AN291</f>
        <v>1.48</v>
      </c>
      <c r="L291" s="3">
        <f>'Raw Data'!AT291</f>
        <v>2.92</v>
      </c>
      <c r="M291" s="3">
        <f>'Raw Data'!AZ291</f>
        <v>2.87</v>
      </c>
      <c r="N291" s="3">
        <f>'Raw Data'!BF291</f>
        <v>2.8239999999999998</v>
      </c>
      <c r="O291" s="3">
        <f>'Raw Data'!BL291</f>
        <v>5.6559999999999997</v>
      </c>
      <c r="P291" s="3">
        <f>'Raw Data'!BR291</f>
        <v>5.6070000000000002</v>
      </c>
      <c r="Q291" s="3">
        <f>'Raw Data'!BX291</f>
        <v>5.5590000000000002</v>
      </c>
      <c r="R291" s="7">
        <f>'Raw Data'!CD291</f>
        <v>8.407</v>
      </c>
      <c r="S291" s="8">
        <f>'Raw Data'!CJ291</f>
        <v>8.1</v>
      </c>
      <c r="T291" s="8">
        <f>'Raw Data'!CP291</f>
        <v>8.0670000000000002</v>
      </c>
    </row>
    <row r="292" spans="1:20" ht="15.75" customHeight="1" x14ac:dyDescent="0.25">
      <c r="A292" s="2" t="str">
        <f>'Raw Data'!A292</f>
        <v>UC</v>
      </c>
      <c r="B292" s="2">
        <f>'Raw Data'!B292</f>
        <v>91</v>
      </c>
      <c r="C292" s="2">
        <f>'Raw Data'!C292</f>
        <v>118</v>
      </c>
      <c r="D292" s="2" t="str">
        <f>'Raw Data'!D292</f>
        <v>YDIAKHLTYENVERWLKELRDHADSNIV</v>
      </c>
      <c r="F292" s="3">
        <f>'Raw Data'!J292</f>
        <v>1.216</v>
      </c>
      <c r="G292" s="3">
        <f>'Raw Data'!P292</f>
        <v>1.3340000000000001</v>
      </c>
      <c r="H292" s="3">
        <f>'Raw Data'!V292</f>
        <v>1.3129999999999999</v>
      </c>
      <c r="I292" s="3">
        <f>'Raw Data'!AB292</f>
        <v>1.3149999999999999</v>
      </c>
      <c r="J292" s="3">
        <f>'Raw Data'!AH292</f>
        <v>1.522</v>
      </c>
      <c r="K292" s="3">
        <f>'Raw Data'!AN292</f>
        <v>1.4410000000000001</v>
      </c>
      <c r="L292" s="3">
        <f>'Raw Data'!AT292</f>
        <v>2.903</v>
      </c>
      <c r="M292" s="3">
        <f>'Raw Data'!AZ292</f>
        <v>2.84</v>
      </c>
      <c r="N292" s="3">
        <f>'Raw Data'!BF292</f>
        <v>2.802</v>
      </c>
      <c r="O292" s="3">
        <f>'Raw Data'!BL292</f>
        <v>5.5919999999999996</v>
      </c>
      <c r="P292" s="3">
        <f>'Raw Data'!BR292</f>
        <v>5.5270000000000001</v>
      </c>
      <c r="Q292" s="3">
        <f>'Raw Data'!BX292</f>
        <v>5.452</v>
      </c>
      <c r="R292" s="7">
        <f>'Raw Data'!CD292</f>
        <v>8.3620000000000001</v>
      </c>
      <c r="S292" s="8">
        <f>'Raw Data'!CJ292</f>
        <v>8.0269999999999992</v>
      </c>
      <c r="T292" s="8">
        <f>'Raw Data'!CP292</f>
        <v>7.9550000000000001</v>
      </c>
    </row>
    <row r="293" spans="1:20" ht="15.75" customHeight="1" x14ac:dyDescent="0.25">
      <c r="A293" s="2" t="str">
        <f>'Raw Data'!A293</f>
        <v>UC</v>
      </c>
      <c r="B293" s="2">
        <f>'Raw Data'!B293</f>
        <v>91</v>
      </c>
      <c r="C293" s="2">
        <f>'Raw Data'!C293</f>
        <v>119</v>
      </c>
      <c r="D293" s="2" t="str">
        <f>'Raw Data'!D293</f>
        <v>YDIAKHLTYENVERWLKELRDHADSNIVI</v>
      </c>
      <c r="F293" s="3">
        <f>'Raw Data'!J293</f>
        <v>1.4730000000000001</v>
      </c>
      <c r="G293" s="3">
        <f>'Raw Data'!P293</f>
        <v>1.5940000000000001</v>
      </c>
      <c r="H293" s="3">
        <f>'Raw Data'!V293</f>
        <v>1.5760000000000001</v>
      </c>
      <c r="I293" s="3">
        <f>'Raw Data'!AB293</f>
        <v>1.6120000000000001</v>
      </c>
      <c r="J293" s="3">
        <f>'Raw Data'!AH293</f>
        <v>1.819</v>
      </c>
      <c r="K293" s="3">
        <f>'Raw Data'!AN293</f>
        <v>1.754</v>
      </c>
      <c r="L293" s="3">
        <f>'Raw Data'!AT293</f>
        <v>3.363</v>
      </c>
      <c r="M293" s="3">
        <f>'Raw Data'!AZ293</f>
        <v>3.347</v>
      </c>
      <c r="N293" s="3">
        <f>'Raw Data'!BF293</f>
        <v>3.2709999999999999</v>
      </c>
      <c r="O293" s="3">
        <f>'Raw Data'!BL293</f>
        <v>6.6079999999999997</v>
      </c>
      <c r="P293" s="3">
        <f>'Raw Data'!BR293</f>
        <v>6.56</v>
      </c>
      <c r="Q293" s="3">
        <f>'Raw Data'!BX293</f>
        <v>6.4980000000000002</v>
      </c>
      <c r="R293" s="7">
        <f>'Raw Data'!CD293</f>
        <v>9.56</v>
      </c>
      <c r="S293" s="8">
        <f>'Raw Data'!CJ293</f>
        <v>9.23</v>
      </c>
      <c r="T293" s="8">
        <f>'Raw Data'!CP293</f>
        <v>9.1880000000000006</v>
      </c>
    </row>
    <row r="294" spans="1:20" ht="15.75" customHeight="1" x14ac:dyDescent="0.25">
      <c r="A294" s="2" t="str">
        <f>'Raw Data'!A294</f>
        <v>UC</v>
      </c>
      <c r="B294" s="2">
        <f>'Raw Data'!B294</f>
        <v>91</v>
      </c>
      <c r="C294" s="2">
        <f>'Raw Data'!C294</f>
        <v>119</v>
      </c>
      <c r="D294" s="2" t="str">
        <f>'Raw Data'!D294</f>
        <v>YDIAKHLTYENVERWLKELRDHADSNIVI</v>
      </c>
      <c r="F294" s="3">
        <f>'Raw Data'!J294</f>
        <v>1.4710000000000001</v>
      </c>
      <c r="G294" s="3">
        <f>'Raw Data'!P294</f>
        <v>1.593</v>
      </c>
      <c r="H294" s="3">
        <f>'Raw Data'!V294</f>
        <v>1.5640000000000001</v>
      </c>
      <c r="I294" s="3">
        <f>'Raw Data'!AB294</f>
        <v>1.6180000000000001</v>
      </c>
      <c r="J294" s="3">
        <f>'Raw Data'!AH294</f>
        <v>1.8140000000000001</v>
      </c>
      <c r="K294" s="3">
        <f>'Raw Data'!AN294</f>
        <v>1.748</v>
      </c>
      <c r="L294" s="3">
        <f>'Raw Data'!AT294</f>
        <v>3.391</v>
      </c>
      <c r="M294" s="3">
        <f>'Raw Data'!AZ294</f>
        <v>3.343</v>
      </c>
      <c r="N294" s="3">
        <f>'Raw Data'!BF294</f>
        <v>3.2639999999999998</v>
      </c>
      <c r="O294" s="3">
        <f>'Raw Data'!BL294</f>
        <v>6.5960000000000001</v>
      </c>
      <c r="P294" s="3">
        <f>'Raw Data'!BR294</f>
        <v>6.5949999999999998</v>
      </c>
      <c r="Q294" s="3">
        <f>'Raw Data'!BX294</f>
        <v>6.4729999999999999</v>
      </c>
      <c r="R294" s="7">
        <f>'Raw Data'!CD294</f>
        <v>9.58</v>
      </c>
      <c r="S294" s="8">
        <f>'Raw Data'!CJ294</f>
        <v>9.2270000000000003</v>
      </c>
      <c r="T294" s="8">
        <f>'Raw Data'!CP294</f>
        <v>9.157</v>
      </c>
    </row>
    <row r="295" spans="1:20" ht="15.75" customHeight="1" x14ac:dyDescent="0.25">
      <c r="A295" s="2" t="str">
        <f>'Raw Data'!A295</f>
        <v>UC</v>
      </c>
      <c r="B295" s="2">
        <f>'Raw Data'!B295</f>
        <v>93</v>
      </c>
      <c r="C295" s="2">
        <f>'Raw Data'!C295</f>
        <v>116</v>
      </c>
      <c r="D295" s="2" t="str">
        <f>'Raw Data'!D295</f>
        <v>IAKHLTYENVERWLKELRDHADSN</v>
      </c>
      <c r="F295" s="3">
        <f>'Raw Data'!J295</f>
        <v>0.72899999999999998</v>
      </c>
      <c r="G295" s="3">
        <f>'Raw Data'!P295</f>
        <v>0.81100000000000005</v>
      </c>
      <c r="H295" s="3">
        <f>'Raw Data'!V295</f>
        <v>0.81200000000000006</v>
      </c>
      <c r="I295" s="3">
        <f>'Raw Data'!AB295</f>
        <v>0.93400000000000005</v>
      </c>
      <c r="J295" s="3">
        <f>'Raw Data'!AH295</f>
        <v>0.98</v>
      </c>
      <c r="K295" s="3">
        <f>'Raw Data'!AN295</f>
        <v>0.99199999999999999</v>
      </c>
      <c r="L295" s="3">
        <f>'Raw Data'!AT295</f>
        <v>2.165</v>
      </c>
      <c r="M295" s="3">
        <f>'Raw Data'!AZ295</f>
        <v>2.2770000000000001</v>
      </c>
      <c r="N295" s="3">
        <f>'Raw Data'!BF295</f>
        <v>2.1720000000000002</v>
      </c>
      <c r="O295" s="3">
        <f>'Raw Data'!BL295</f>
        <v>4.3760000000000003</v>
      </c>
      <c r="P295" s="3">
        <f>'Raw Data'!BR295</f>
        <v>4.343</v>
      </c>
      <c r="Q295" s="3">
        <f>'Raw Data'!BX295</f>
        <v>4.3040000000000003</v>
      </c>
      <c r="R295" s="7">
        <f>'Raw Data'!CD295</f>
        <v>6.6639999999999997</v>
      </c>
      <c r="S295" s="8">
        <f>'Raw Data'!CJ295</f>
        <v>6.3319999999999999</v>
      </c>
      <c r="T295" s="8">
        <f>'Raw Data'!CP295</f>
        <v>6.2709999999999999</v>
      </c>
    </row>
    <row r="296" spans="1:20" ht="15.75" customHeight="1" x14ac:dyDescent="0.25">
      <c r="A296" s="2" t="str">
        <f>'Raw Data'!A296</f>
        <v>UC</v>
      </c>
      <c r="B296" s="2">
        <f>'Raw Data'!B296</f>
        <v>93</v>
      </c>
      <c r="C296" s="2">
        <f>'Raw Data'!C296</f>
        <v>116</v>
      </c>
      <c r="D296" s="2" t="str">
        <f>'Raw Data'!D296</f>
        <v>IAKHLTYENVERWLKELRDHADSN</v>
      </c>
      <c r="F296" s="3">
        <f>'Raw Data'!J296</f>
        <v>0.77500000000000002</v>
      </c>
      <c r="G296" s="3">
        <f>'Raw Data'!P296</f>
        <v>0.82499999999999996</v>
      </c>
      <c r="H296" s="3">
        <f>'Raw Data'!V296</f>
        <v>0.85799999999999998</v>
      </c>
      <c r="I296" s="3">
        <f>'Raw Data'!AB296</f>
        <v>0.97699999999999998</v>
      </c>
      <c r="J296" s="3">
        <f>'Raw Data'!AH296</f>
        <v>0.99399999999999999</v>
      </c>
      <c r="K296" s="3">
        <f>'Raw Data'!AN296</f>
        <v>1.0580000000000001</v>
      </c>
      <c r="L296" s="3">
        <f>'Raw Data'!AT296</f>
        <v>2.3069999999999999</v>
      </c>
      <c r="M296" s="3">
        <f>'Raw Data'!AZ296</f>
        <v>2.343</v>
      </c>
      <c r="N296" s="3">
        <f>'Raw Data'!BF296</f>
        <v>2.2450000000000001</v>
      </c>
      <c r="O296" s="3">
        <f>'Raw Data'!BL296</f>
        <v>4.431</v>
      </c>
      <c r="P296" s="3">
        <f>'Raw Data'!BR296</f>
        <v>4.4409999999999998</v>
      </c>
      <c r="Q296" s="3">
        <f>'Raw Data'!BX296</f>
        <v>4.4450000000000003</v>
      </c>
      <c r="R296" s="7">
        <f>'Raw Data'!CD296</f>
        <v>6.7670000000000003</v>
      </c>
      <c r="S296" s="8">
        <f>'Raw Data'!CJ296</f>
        <v>6.5110000000000001</v>
      </c>
      <c r="T296" s="8">
        <f>'Raw Data'!CP296</f>
        <v>6.524</v>
      </c>
    </row>
    <row r="297" spans="1:20" ht="15.75" customHeight="1" x14ac:dyDescent="0.25">
      <c r="A297" s="2" t="str">
        <f>'Raw Data'!A297</f>
        <v>UC</v>
      </c>
      <c r="B297" s="2">
        <f>'Raw Data'!B297</f>
        <v>101</v>
      </c>
      <c r="C297" s="2">
        <f>'Raw Data'!C297</f>
        <v>108</v>
      </c>
      <c r="D297" s="2" t="str">
        <f>'Raw Data'!D297</f>
        <v>NVERWLKE</v>
      </c>
      <c r="F297" s="3">
        <f>'Raw Data'!J297</f>
        <v>2.4E-2</v>
      </c>
      <c r="G297" s="3">
        <f>'Raw Data'!P297</f>
        <v>5.6000000000000001E-2</v>
      </c>
      <c r="H297" s="3">
        <f>'Raw Data'!V297</f>
        <v>2.3E-2</v>
      </c>
      <c r="I297" s="3">
        <f>'Raw Data'!AB297</f>
        <v>9.0999999999999998E-2</v>
      </c>
      <c r="J297" s="3">
        <f>'Raw Data'!AH297</f>
        <v>9.7000000000000003E-2</v>
      </c>
      <c r="K297" s="3">
        <f>'Raw Data'!AN297</f>
        <v>9.9000000000000005E-2</v>
      </c>
      <c r="L297" s="3">
        <f>'Raw Data'!AT297</f>
        <v>0.74399999999999999</v>
      </c>
      <c r="M297" s="3">
        <f>'Raw Data'!AZ297</f>
        <v>0.76800000000000002</v>
      </c>
      <c r="N297" s="3">
        <f>'Raw Data'!BF297</f>
        <v>0.71299999999999997</v>
      </c>
      <c r="O297" s="3">
        <f>'Raw Data'!BL297</f>
        <v>1.516</v>
      </c>
      <c r="P297" s="3">
        <f>'Raw Data'!BR297</f>
        <v>1.48</v>
      </c>
      <c r="Q297" s="3">
        <f>'Raw Data'!BX297</f>
        <v>1.415</v>
      </c>
      <c r="R297" s="7">
        <f>'Raw Data'!CD297</f>
        <v>1.8260000000000001</v>
      </c>
      <c r="S297" s="8">
        <f>'Raw Data'!CJ297</f>
        <v>1.74</v>
      </c>
      <c r="T297" s="8">
        <f>'Raw Data'!CP297</f>
        <v>1.7709999999999999</v>
      </c>
    </row>
    <row r="298" spans="1:20" ht="15.75" customHeight="1" x14ac:dyDescent="0.25">
      <c r="A298" s="2" t="str">
        <f>'Raw Data'!A298</f>
        <v>UC</v>
      </c>
      <c r="B298" s="2">
        <f>'Raw Data'!B298</f>
        <v>101</v>
      </c>
      <c r="C298" s="2">
        <f>'Raw Data'!C298</f>
        <v>117</v>
      </c>
      <c r="D298" s="2" t="str">
        <f>'Raw Data'!D298</f>
        <v>NVERWLKELRDHADSNI</v>
      </c>
      <c r="F298" s="3">
        <f>'Raw Data'!J298</f>
        <v>0.86199999999999999</v>
      </c>
      <c r="G298" s="3">
        <f>'Raw Data'!P298</f>
        <v>0.95099999999999996</v>
      </c>
      <c r="H298" s="3">
        <f>'Raw Data'!V298</f>
        <v>0.93500000000000005</v>
      </c>
      <c r="I298" s="3">
        <f>'Raw Data'!AB298</f>
        <v>1.0029999999999999</v>
      </c>
      <c r="J298" s="3">
        <f>'Raw Data'!AH298</f>
        <v>1.1319999999999999</v>
      </c>
      <c r="K298" s="3">
        <f>'Raw Data'!AN298</f>
        <v>1.103</v>
      </c>
      <c r="L298" s="3">
        <f>'Raw Data'!AT298</f>
        <v>2.0510000000000002</v>
      </c>
      <c r="M298" s="3">
        <f>'Raw Data'!AZ298</f>
        <v>2.141</v>
      </c>
      <c r="N298" s="3">
        <f>'Raw Data'!BF298</f>
        <v>2.0539999999999998</v>
      </c>
      <c r="O298" s="3">
        <f>'Raw Data'!BL298</f>
        <v>3.8159999999999998</v>
      </c>
      <c r="P298" s="3">
        <f>'Raw Data'!BR298</f>
        <v>3.718</v>
      </c>
      <c r="Q298" s="3">
        <f>'Raw Data'!BX298</f>
        <v>3.524</v>
      </c>
      <c r="R298" s="7">
        <f>'Raw Data'!CD298</f>
        <v>5.0519999999999996</v>
      </c>
      <c r="S298" s="8">
        <f>'Raw Data'!CJ298</f>
        <v>4.798</v>
      </c>
      <c r="T298" s="8">
        <f>'Raw Data'!CP298</f>
        <v>4.6070000000000002</v>
      </c>
    </row>
    <row r="299" spans="1:20" ht="15.75" customHeight="1" x14ac:dyDescent="0.25">
      <c r="A299" s="2" t="str">
        <f>'Raw Data'!A299</f>
        <v>UC</v>
      </c>
      <c r="B299" s="2">
        <f>'Raw Data'!B299</f>
        <v>101</v>
      </c>
      <c r="C299" s="2">
        <f>'Raw Data'!C299</f>
        <v>117</v>
      </c>
      <c r="D299" s="2" t="str">
        <f>'Raw Data'!D299</f>
        <v>NVERWLKELRDHADSNI</v>
      </c>
      <c r="F299" s="3">
        <f>'Raw Data'!J299</f>
        <v>0.88700000000000001</v>
      </c>
      <c r="G299" s="3">
        <f>'Raw Data'!P299</f>
        <v>0.95</v>
      </c>
      <c r="H299" s="3">
        <f>'Raw Data'!V299</f>
        <v>0.94499999999999995</v>
      </c>
      <c r="I299" s="3">
        <f>'Raw Data'!AB299</f>
        <v>1.0129999999999999</v>
      </c>
      <c r="J299" s="3">
        <f>'Raw Data'!AH299</f>
        <v>1.1399999999999999</v>
      </c>
      <c r="K299" s="3">
        <f>'Raw Data'!AN299</f>
        <v>1.1339999999999999</v>
      </c>
      <c r="L299" s="3">
        <f>'Raw Data'!AT299</f>
        <v>2.1459999999999999</v>
      </c>
      <c r="M299" s="3">
        <f>'Raw Data'!AZ299</f>
        <v>2.16</v>
      </c>
      <c r="N299" s="3">
        <f>'Raw Data'!BF299</f>
        <v>2.0990000000000002</v>
      </c>
      <c r="O299" s="3">
        <f>'Raw Data'!BL299</f>
        <v>3.7719999999999998</v>
      </c>
      <c r="P299" s="3">
        <f>'Raw Data'!BR299</f>
        <v>3.7309999999999999</v>
      </c>
      <c r="Q299" s="3">
        <f>'Raw Data'!BX299</f>
        <v>3.6760000000000002</v>
      </c>
      <c r="R299" s="7">
        <f>'Raw Data'!CD299</f>
        <v>5.0369999999999999</v>
      </c>
      <c r="S299" s="8">
        <f>'Raw Data'!CJ299</f>
        <v>4.7549999999999999</v>
      </c>
      <c r="T299" s="8">
        <f>'Raw Data'!CP299</f>
        <v>4.6260000000000003</v>
      </c>
    </row>
    <row r="300" spans="1:20" ht="15.75" customHeight="1" x14ac:dyDescent="0.25">
      <c r="A300" s="2" t="str">
        <f>'Raw Data'!A300</f>
        <v>UC</v>
      </c>
      <c r="B300" s="2">
        <f>'Raw Data'!B300</f>
        <v>103</v>
      </c>
      <c r="C300" s="2">
        <f>'Raw Data'!C300</f>
        <v>117</v>
      </c>
      <c r="D300" s="2" t="str">
        <f>'Raw Data'!D300</f>
        <v>ERWLKELRDHADSNI</v>
      </c>
      <c r="F300" s="3">
        <f>'Raw Data'!J300</f>
        <v>0.76900000000000002</v>
      </c>
      <c r="G300" s="3">
        <f>'Raw Data'!P300</f>
        <v>0.83699999999999997</v>
      </c>
      <c r="H300" s="3">
        <f>'Raw Data'!V300</f>
        <v>0.871</v>
      </c>
      <c r="I300" s="3">
        <f>'Raw Data'!AB300</f>
        <v>0.89600000000000002</v>
      </c>
      <c r="J300" s="3">
        <f>'Raw Data'!AH300</f>
        <v>0.98899999999999999</v>
      </c>
      <c r="K300" s="3">
        <f>'Raw Data'!AN300</f>
        <v>1.032</v>
      </c>
      <c r="L300" s="3">
        <f>'Raw Data'!AT300</f>
        <v>1.407</v>
      </c>
      <c r="M300" s="3">
        <f>'Raw Data'!AZ300</f>
        <v>1.421</v>
      </c>
      <c r="N300" s="3">
        <f>'Raw Data'!BF300</f>
        <v>1.383</v>
      </c>
      <c r="O300" s="3">
        <f>'Raw Data'!BL300</f>
        <v>2.282</v>
      </c>
      <c r="P300" s="3">
        <f>'Raw Data'!BR300</f>
        <v>2.194</v>
      </c>
      <c r="Q300" s="3">
        <f>'Raw Data'!BX300</f>
        <v>2.109</v>
      </c>
      <c r="R300" s="7">
        <f>'Raw Data'!CD300</f>
        <v>3.266</v>
      </c>
      <c r="S300" s="8">
        <f>'Raw Data'!CJ300</f>
        <v>3.03</v>
      </c>
      <c r="T300" s="8">
        <f>'Raw Data'!CP300</f>
        <v>2.86</v>
      </c>
    </row>
    <row r="301" spans="1:20" ht="15.75" customHeight="1" x14ac:dyDescent="0.25">
      <c r="A301" s="2" t="str">
        <f>'Raw Data'!A301</f>
        <v>UC</v>
      </c>
      <c r="B301" s="2">
        <f>'Raw Data'!B301</f>
        <v>106</v>
      </c>
      <c r="C301" s="2">
        <f>'Raw Data'!C301</f>
        <v>116</v>
      </c>
      <c r="D301" s="2" t="str">
        <f>'Raw Data'!D301</f>
        <v>LKELRDHADSN</v>
      </c>
      <c r="F301" s="3">
        <f>'Raw Data'!J301</f>
        <v>0.78400000000000003</v>
      </c>
      <c r="G301" s="3">
        <f>'Raw Data'!P301</f>
        <v>0.81499999999999995</v>
      </c>
      <c r="H301" s="3">
        <f>'Raw Data'!V301</f>
        <v>0.83</v>
      </c>
      <c r="I301" s="3">
        <f>'Raw Data'!AB301</f>
        <v>0.85699999999999998</v>
      </c>
      <c r="J301" s="3">
        <f>'Raw Data'!AH301</f>
        <v>0.96699999999999997</v>
      </c>
      <c r="K301" s="3">
        <f>'Raw Data'!AN301</f>
        <v>0.92800000000000005</v>
      </c>
      <c r="L301" s="3">
        <f>'Raw Data'!AT301</f>
        <v>1.18</v>
      </c>
      <c r="M301" s="3">
        <f>'Raw Data'!AZ301</f>
        <v>1.147</v>
      </c>
      <c r="N301" s="3">
        <f>'Raw Data'!BF301</f>
        <v>1.103</v>
      </c>
      <c r="O301" s="3">
        <f>'Raw Data'!BL301</f>
        <v>1.4690000000000001</v>
      </c>
      <c r="P301" s="3">
        <f>'Raw Data'!BR301</f>
        <v>1.42</v>
      </c>
      <c r="Q301" s="3">
        <f>'Raw Data'!BX301</f>
        <v>1.48</v>
      </c>
      <c r="R301" s="7">
        <f>'Raw Data'!CD301</f>
        <v>1.915</v>
      </c>
      <c r="S301" s="8">
        <f>'Raw Data'!CJ301</f>
        <v>1.857</v>
      </c>
      <c r="T301" s="8">
        <f>'Raw Data'!CP301</f>
        <v>1.8140000000000001</v>
      </c>
    </row>
    <row r="302" spans="1:20" ht="15.75" customHeight="1" x14ac:dyDescent="0.25">
      <c r="A302" s="2" t="str">
        <f>'Raw Data'!A302</f>
        <v>UC</v>
      </c>
      <c r="B302" s="2">
        <f>'Raw Data'!B302</f>
        <v>106</v>
      </c>
      <c r="C302" s="2">
        <f>'Raw Data'!C302</f>
        <v>116</v>
      </c>
      <c r="D302" s="2" t="str">
        <f>'Raw Data'!D302</f>
        <v>LKELRDHADSN</v>
      </c>
      <c r="F302" s="3">
        <f>'Raw Data'!J302</f>
        <v>0.73799999999999999</v>
      </c>
      <c r="G302" s="3">
        <f>'Raw Data'!P302</f>
        <v>0.81299999999999994</v>
      </c>
      <c r="H302" s="3">
        <f>'Raw Data'!V302</f>
        <v>0.80300000000000005</v>
      </c>
      <c r="I302" s="3">
        <f>'Raw Data'!AB302</f>
        <v>0.84</v>
      </c>
      <c r="J302" s="3">
        <f>'Raw Data'!AH302</f>
        <v>0.92800000000000005</v>
      </c>
      <c r="K302" s="3">
        <f>'Raw Data'!AN302</f>
        <v>0.89500000000000002</v>
      </c>
      <c r="L302" s="3">
        <f>'Raw Data'!AT302</f>
        <v>1.163</v>
      </c>
      <c r="M302" s="3">
        <f>'Raw Data'!AZ302</f>
        <v>1.1890000000000001</v>
      </c>
      <c r="N302" s="3">
        <f>'Raw Data'!BF302</f>
        <v>1.129</v>
      </c>
      <c r="O302" s="3">
        <f>'Raw Data'!BL302</f>
        <v>1.45</v>
      </c>
      <c r="P302" s="3">
        <f>'Raw Data'!BR302</f>
        <v>1.41</v>
      </c>
      <c r="Q302" s="3">
        <f>'Raw Data'!BX302</f>
        <v>1.4179999999999999</v>
      </c>
      <c r="R302" s="7">
        <f>'Raw Data'!CD302</f>
        <v>1.865</v>
      </c>
      <c r="S302" s="8">
        <f>'Raw Data'!CJ302</f>
        <v>1.7809999999999999</v>
      </c>
      <c r="T302" s="8">
        <f>'Raw Data'!CP302</f>
        <v>1.764</v>
      </c>
    </row>
    <row r="303" spans="1:20" ht="15.75" customHeight="1" x14ac:dyDescent="0.25">
      <c r="A303" s="2" t="str">
        <f>'Raw Data'!A303</f>
        <v>UC</v>
      </c>
      <c r="B303" s="2">
        <f>'Raw Data'!B303</f>
        <v>109</v>
      </c>
      <c r="C303" s="2">
        <f>'Raw Data'!C303</f>
        <v>116</v>
      </c>
      <c r="D303" s="2" t="str">
        <f>'Raw Data'!D303</f>
        <v>LRDHADSN</v>
      </c>
      <c r="F303" s="3">
        <f>'Raw Data'!J303</f>
        <v>0.82899999999999996</v>
      </c>
      <c r="G303" s="3">
        <f>'Raw Data'!P303</f>
        <v>0.86799999999999999</v>
      </c>
      <c r="H303" s="3">
        <f>'Raw Data'!V303</f>
        <v>0.86199999999999999</v>
      </c>
      <c r="I303" s="3">
        <f>'Raw Data'!AB303</f>
        <v>0.94399999999999995</v>
      </c>
      <c r="J303" s="3">
        <f>'Raw Data'!AH303</f>
        <v>1.012</v>
      </c>
      <c r="K303" s="3">
        <f>'Raw Data'!AN303</f>
        <v>1.012</v>
      </c>
      <c r="L303" s="3">
        <f>'Raw Data'!AT303</f>
        <v>1.2749999999999999</v>
      </c>
      <c r="M303" s="3">
        <f>'Raw Data'!AZ303</f>
        <v>1.264</v>
      </c>
      <c r="N303" s="3">
        <f>'Raw Data'!BF303</f>
        <v>1.24</v>
      </c>
      <c r="O303" s="3">
        <f>'Raw Data'!BL303</f>
        <v>1.5529999999999999</v>
      </c>
      <c r="P303" s="3">
        <f>'Raw Data'!BR303</f>
        <v>1.4910000000000001</v>
      </c>
      <c r="Q303" s="3">
        <f>'Raw Data'!BX303</f>
        <v>1.5389999999999999</v>
      </c>
      <c r="R303" s="7">
        <f>'Raw Data'!CD303</f>
        <v>1.7310000000000001</v>
      </c>
      <c r="S303" s="8">
        <f>'Raw Data'!CJ303</f>
        <v>1.68</v>
      </c>
      <c r="T303" s="8">
        <f>'Raw Data'!CP303</f>
        <v>1.637</v>
      </c>
    </row>
    <row r="304" spans="1:20" ht="15.75" customHeight="1" x14ac:dyDescent="0.25">
      <c r="A304" s="2" t="str">
        <f>'Raw Data'!A304</f>
        <v>UC</v>
      </c>
      <c r="B304" s="2">
        <f>'Raw Data'!B304</f>
        <v>109</v>
      </c>
      <c r="C304" s="2">
        <f>'Raw Data'!C304</f>
        <v>117</v>
      </c>
      <c r="D304" s="2" t="str">
        <f>'Raw Data'!D304</f>
        <v>LRDHADSNI</v>
      </c>
      <c r="F304" s="3">
        <f>'Raw Data'!J304</f>
        <v>0.82899999999999996</v>
      </c>
      <c r="G304" s="3">
        <f>'Raw Data'!P304</f>
        <v>0.82599999999999996</v>
      </c>
      <c r="H304" s="3">
        <f>'Raw Data'!V304</f>
        <v>0.79500000000000004</v>
      </c>
      <c r="I304" s="3">
        <f>'Raw Data'!AB304</f>
        <v>0.89200000000000002</v>
      </c>
      <c r="J304" s="3">
        <f>'Raw Data'!AH304</f>
        <v>0.996</v>
      </c>
      <c r="K304" s="3">
        <f>'Raw Data'!AN304</f>
        <v>0.94499999999999995</v>
      </c>
      <c r="L304" s="3">
        <f>'Raw Data'!AT304</f>
        <v>1.369</v>
      </c>
      <c r="M304" s="3">
        <f>'Raw Data'!AZ304</f>
        <v>1.333</v>
      </c>
      <c r="N304" s="3">
        <f>'Raw Data'!BF304</f>
        <v>1.3049999999999999</v>
      </c>
      <c r="O304" s="3">
        <f>'Raw Data'!BL304</f>
        <v>2.0070000000000001</v>
      </c>
      <c r="P304" s="3">
        <f>'Raw Data'!BR304</f>
        <v>1.992</v>
      </c>
      <c r="Q304" s="3">
        <f>'Raw Data'!BX304</f>
        <v>1.9950000000000001</v>
      </c>
      <c r="R304" s="7">
        <f>'Raw Data'!CD304</f>
        <v>2.2250000000000001</v>
      </c>
      <c r="S304" s="8">
        <f>'Raw Data'!CJ304</f>
        <v>2.2149999999999999</v>
      </c>
      <c r="T304" s="8">
        <f>'Raw Data'!CP304</f>
        <v>2.2200000000000002</v>
      </c>
    </row>
    <row r="305" spans="1:20" ht="15.75" customHeight="1" x14ac:dyDescent="0.25">
      <c r="A305" s="2" t="str">
        <f>'Raw Data'!A305</f>
        <v>UC</v>
      </c>
      <c r="B305" s="2">
        <f>'Raw Data'!B305</f>
        <v>117</v>
      </c>
      <c r="C305" s="2">
        <f>'Raw Data'!C305</f>
        <v>121</v>
      </c>
      <c r="D305" s="2" t="str">
        <f>'Raw Data'!D305</f>
        <v>IVIML</v>
      </c>
      <c r="F305" s="3">
        <f>'Raw Data'!J305</f>
        <v>5.8999999999999997E-2</v>
      </c>
      <c r="G305" s="3">
        <f>'Raw Data'!P305</f>
        <v>3.3000000000000002E-2</v>
      </c>
      <c r="H305" s="3">
        <f>'Raw Data'!V305</f>
        <v>4.1000000000000002E-2</v>
      </c>
      <c r="I305" s="3">
        <f>'Raw Data'!AB305</f>
        <v>4.7E-2</v>
      </c>
      <c r="J305" s="3">
        <f>'Raw Data'!AH305</f>
        <v>7.5999999999999998E-2</v>
      </c>
      <c r="K305" s="3">
        <f>'Raw Data'!AN305</f>
        <v>0.03</v>
      </c>
      <c r="L305" s="3">
        <f>'Raw Data'!AT305</f>
        <v>8.1000000000000003E-2</v>
      </c>
      <c r="M305" s="3">
        <f>'Raw Data'!AZ305</f>
        <v>4.3999999999999997E-2</v>
      </c>
      <c r="N305" s="3">
        <f>'Raw Data'!BF305</f>
        <v>5.5E-2</v>
      </c>
      <c r="O305" s="3">
        <f>'Raw Data'!BL305</f>
        <v>0.219</v>
      </c>
      <c r="P305" s="3">
        <f>'Raw Data'!BR305</f>
        <v>0.193</v>
      </c>
      <c r="Q305" s="3">
        <f>'Raw Data'!BX305</f>
        <v>0.20100000000000001</v>
      </c>
      <c r="R305" s="7">
        <f>'Raw Data'!CD305</f>
        <v>0.86399999999999999</v>
      </c>
      <c r="S305" s="8">
        <f>'Raw Data'!CJ305</f>
        <v>0.82199999999999995</v>
      </c>
      <c r="T305" s="8">
        <f>'Raw Data'!CP305</f>
        <v>0.83299999999999996</v>
      </c>
    </row>
    <row r="306" spans="1:20" ht="15.75" customHeight="1" x14ac:dyDescent="0.25">
      <c r="A306" s="2" t="str">
        <f>'Raw Data'!A306</f>
        <v>UC</v>
      </c>
      <c r="B306" s="2">
        <f>'Raw Data'!B306</f>
        <v>117</v>
      </c>
      <c r="C306" s="2">
        <f>'Raw Data'!C306</f>
        <v>138</v>
      </c>
      <c r="D306" s="2" t="str">
        <f>'Raw Data'!D306</f>
        <v>IVIMLVGNKSDLRHLRAVPTDE</v>
      </c>
      <c r="F306" s="3">
        <f>'Raw Data'!J306</f>
        <v>0.36399999999999999</v>
      </c>
      <c r="G306" s="3">
        <f>'Raw Data'!P306</f>
        <v>0.40699999999999997</v>
      </c>
      <c r="H306" s="3">
        <f>'Raw Data'!V306</f>
        <v>0.38400000000000001</v>
      </c>
      <c r="I306" s="3">
        <f>'Raw Data'!AB306</f>
        <v>0.74</v>
      </c>
      <c r="J306" s="3">
        <f>'Raw Data'!AH306</f>
        <v>0.80500000000000005</v>
      </c>
      <c r="K306" s="3">
        <f>'Raw Data'!AN306</f>
        <v>0.88400000000000001</v>
      </c>
      <c r="L306" s="3">
        <f>'Raw Data'!AT306</f>
        <v>2.4380000000000002</v>
      </c>
      <c r="M306" s="3">
        <f>'Raw Data'!AZ306</f>
        <v>2.4329999999999998</v>
      </c>
      <c r="N306" s="3">
        <f>'Raw Data'!BF306</f>
        <v>2.355</v>
      </c>
      <c r="O306" s="3">
        <f>'Raw Data'!BL306</f>
        <v>3.4929999999999999</v>
      </c>
      <c r="P306" s="3">
        <f>'Raw Data'!BR306</f>
        <v>3.4089999999999998</v>
      </c>
      <c r="Q306" s="3">
        <f>'Raw Data'!BX306</f>
        <v>3.3519999999999999</v>
      </c>
      <c r="R306" s="7">
        <f>'Raw Data'!CD306</f>
        <v>4.9889999999999999</v>
      </c>
      <c r="S306" s="8">
        <f>'Raw Data'!CJ306</f>
        <v>4.6829999999999998</v>
      </c>
      <c r="T306" s="8">
        <f>'Raw Data'!CP306</f>
        <v>4.5780000000000003</v>
      </c>
    </row>
    <row r="307" spans="1:20" ht="15.75" customHeight="1" x14ac:dyDescent="0.25">
      <c r="A307" s="2" t="str">
        <f>'Raw Data'!A307</f>
        <v>UC</v>
      </c>
      <c r="B307" s="2">
        <f>'Raw Data'!B307</f>
        <v>117</v>
      </c>
      <c r="C307" s="2">
        <f>'Raw Data'!C307</f>
        <v>138</v>
      </c>
      <c r="D307" s="2" t="str">
        <f>'Raw Data'!D307</f>
        <v>IVIMLVGNKSDLRHLRAVPTDE</v>
      </c>
      <c r="F307" s="3">
        <f>'Raw Data'!J307</f>
        <v>0.36399999999999999</v>
      </c>
      <c r="G307" s="3">
        <f>'Raw Data'!P307</f>
        <v>0.38</v>
      </c>
      <c r="H307" s="3">
        <f>'Raw Data'!V307</f>
        <v>0.34499999999999997</v>
      </c>
      <c r="I307" s="3">
        <f>'Raw Data'!AB307</f>
        <v>0.76</v>
      </c>
      <c r="J307" s="3">
        <f>'Raw Data'!AH307</f>
        <v>0.79800000000000004</v>
      </c>
      <c r="K307" s="3">
        <f>'Raw Data'!AN307</f>
        <v>0.85199999999999998</v>
      </c>
      <c r="L307" s="3">
        <f>'Raw Data'!AT307</f>
        <v>2.4500000000000002</v>
      </c>
      <c r="M307" s="3">
        <f>'Raw Data'!AZ307</f>
        <v>2.419</v>
      </c>
      <c r="N307" s="3">
        <f>'Raw Data'!BF307</f>
        <v>2.3090000000000002</v>
      </c>
      <c r="O307" s="3">
        <f>'Raw Data'!BL307</f>
        <v>3.5070000000000001</v>
      </c>
      <c r="P307" s="3">
        <f>'Raw Data'!BR307</f>
        <v>3.4689999999999999</v>
      </c>
      <c r="Q307" s="3">
        <f>'Raw Data'!BX307</f>
        <v>3.3919999999999999</v>
      </c>
      <c r="R307" s="7">
        <f>'Raw Data'!CD307</f>
        <v>4.9790000000000001</v>
      </c>
      <c r="S307" s="8">
        <f>'Raw Data'!CJ307</f>
        <v>4.7210000000000001</v>
      </c>
      <c r="T307" s="8">
        <f>'Raw Data'!CP307</f>
        <v>4.1849999999999996</v>
      </c>
    </row>
    <row r="308" spans="1:20" ht="15.75" customHeight="1" x14ac:dyDescent="0.25">
      <c r="A308" s="2" t="str">
        <f>'Raw Data'!A308</f>
        <v>UC</v>
      </c>
      <c r="B308" s="2">
        <f>'Raw Data'!B308</f>
        <v>117</v>
      </c>
      <c r="C308" s="2">
        <f>'Raw Data'!C308</f>
        <v>141</v>
      </c>
      <c r="D308" s="2" t="str">
        <f>'Raw Data'!D308</f>
        <v>IVIMLVGNKSDLRHLRAVPTDEARA</v>
      </c>
      <c r="F308" s="3">
        <f>'Raw Data'!J308</f>
        <v>0.39400000000000002</v>
      </c>
      <c r="G308" s="3">
        <f>'Raw Data'!P308</f>
        <v>0.374</v>
      </c>
      <c r="H308" s="3">
        <f>'Raw Data'!V308</f>
        <v>0.39800000000000002</v>
      </c>
      <c r="I308" s="3">
        <f>'Raw Data'!AB308</f>
        <v>0.73199999999999998</v>
      </c>
      <c r="J308" s="3">
        <f>'Raw Data'!AH308</f>
        <v>0.76500000000000001</v>
      </c>
      <c r="K308" s="3">
        <f>'Raw Data'!AN308</f>
        <v>0.88100000000000001</v>
      </c>
      <c r="L308" s="3">
        <f>'Raw Data'!AT308</f>
        <v>2.4249999999999998</v>
      </c>
      <c r="M308" s="3">
        <f>'Raw Data'!AZ308</f>
        <v>2.44</v>
      </c>
      <c r="N308" s="3">
        <f>'Raw Data'!BF308</f>
        <v>2.379</v>
      </c>
      <c r="O308" s="3">
        <f>'Raw Data'!BL308</f>
        <v>3.524</v>
      </c>
      <c r="P308" s="3">
        <f>'Raw Data'!BR308</f>
        <v>3.4740000000000002</v>
      </c>
      <c r="Q308" s="3">
        <f>'Raw Data'!BX308</f>
        <v>3.47</v>
      </c>
      <c r="R308" s="7">
        <f>'Raw Data'!CD308</f>
        <v>5.2569999999999997</v>
      </c>
      <c r="S308" s="8">
        <f>'Raw Data'!CJ308</f>
        <v>5.0010000000000003</v>
      </c>
      <c r="T308" s="8">
        <f>'Raw Data'!CP308</f>
        <v>4.8049999999999997</v>
      </c>
    </row>
    <row r="309" spans="1:20" ht="15.75" customHeight="1" x14ac:dyDescent="0.25">
      <c r="A309" s="2" t="str">
        <f>'Raw Data'!A309</f>
        <v>UC</v>
      </c>
      <c r="B309" s="2">
        <f>'Raw Data'!B309</f>
        <v>118</v>
      </c>
      <c r="C309" s="2">
        <f>'Raw Data'!C309</f>
        <v>138</v>
      </c>
      <c r="D309" s="2" t="str">
        <f>'Raw Data'!D309</f>
        <v>VIMLVGNKSDLRHLRAVPTDE</v>
      </c>
      <c r="F309" s="3">
        <f>'Raw Data'!J309</f>
        <v>0.37</v>
      </c>
      <c r="G309" s="3">
        <f>'Raw Data'!P309</f>
        <v>0.40699999999999997</v>
      </c>
      <c r="H309" s="3">
        <f>'Raw Data'!V309</f>
        <v>0.38200000000000001</v>
      </c>
      <c r="I309" s="3">
        <f>'Raw Data'!AB309</f>
        <v>0.78900000000000003</v>
      </c>
      <c r="J309" s="3">
        <f>'Raw Data'!AH309</f>
        <v>0.82</v>
      </c>
      <c r="K309" s="3">
        <f>'Raw Data'!AN309</f>
        <v>0.92200000000000004</v>
      </c>
      <c r="L309" s="3">
        <f>'Raw Data'!AT309</f>
        <v>2.492</v>
      </c>
      <c r="M309" s="3">
        <f>'Raw Data'!AZ309</f>
        <v>2.5230000000000001</v>
      </c>
      <c r="N309" s="3">
        <f>'Raw Data'!BF309</f>
        <v>2.3759999999999999</v>
      </c>
      <c r="O309" s="3">
        <f>'Raw Data'!BL309</f>
        <v>3.4430000000000001</v>
      </c>
      <c r="P309" s="3">
        <f>'Raw Data'!BR309</f>
        <v>3.4159999999999999</v>
      </c>
      <c r="Q309" s="3">
        <f>'Raw Data'!BX309</f>
        <v>3.3490000000000002</v>
      </c>
      <c r="R309" s="7">
        <f>'Raw Data'!CD309</f>
        <v>4.2549999999999999</v>
      </c>
      <c r="S309" s="8">
        <f>'Raw Data'!CJ309</f>
        <v>4.032</v>
      </c>
      <c r="T309" s="8">
        <f>'Raw Data'!CP309</f>
        <v>3.94</v>
      </c>
    </row>
    <row r="310" spans="1:20" ht="15.75" customHeight="1" x14ac:dyDescent="0.25">
      <c r="A310" s="2" t="str">
        <f>'Raw Data'!A310</f>
        <v>UC</v>
      </c>
      <c r="B310" s="2">
        <f>'Raw Data'!B310</f>
        <v>118</v>
      </c>
      <c r="C310" s="2">
        <f>'Raw Data'!C310</f>
        <v>138</v>
      </c>
      <c r="D310" s="2" t="str">
        <f>'Raw Data'!D310</f>
        <v>VIMLVGNKSDLRHLRAVPTDE</v>
      </c>
      <c r="F310" s="3">
        <f>'Raw Data'!J310</f>
        <v>0.41099999999999998</v>
      </c>
      <c r="G310" s="3">
        <f>'Raw Data'!P310</f>
        <v>0.45300000000000001</v>
      </c>
      <c r="H310" s="3">
        <f>'Raw Data'!V310</f>
        <v>0.41299999999999998</v>
      </c>
      <c r="I310" s="3">
        <f>'Raw Data'!AB310</f>
        <v>0.85</v>
      </c>
      <c r="J310" s="3">
        <f>'Raw Data'!AH310</f>
        <v>0.88100000000000001</v>
      </c>
      <c r="K310" s="3">
        <f>'Raw Data'!AN310</f>
        <v>0.97099999999999997</v>
      </c>
      <c r="L310" s="3">
        <f>'Raw Data'!AT310</f>
        <v>2.6339999999999999</v>
      </c>
      <c r="M310" s="3">
        <f>'Raw Data'!AZ310</f>
        <v>2.629</v>
      </c>
      <c r="N310" s="3">
        <f>'Raw Data'!BF310</f>
        <v>2.5019999999999998</v>
      </c>
      <c r="O310" s="3">
        <f>'Raw Data'!BL310</f>
        <v>3.5939999999999999</v>
      </c>
      <c r="P310" s="3">
        <f>'Raw Data'!BR310</f>
        <v>3.5510000000000002</v>
      </c>
      <c r="Q310" s="3">
        <f>'Raw Data'!BX310</f>
        <v>3.5230000000000001</v>
      </c>
      <c r="R310" s="7">
        <f>'Raw Data'!CD310</f>
        <v>4.4160000000000004</v>
      </c>
      <c r="S310" s="8">
        <f>'Raw Data'!CJ310</f>
        <v>4.1909999999999998</v>
      </c>
      <c r="T310" s="8">
        <f>'Raw Data'!CP310</f>
        <v>4.0590000000000002</v>
      </c>
    </row>
    <row r="311" spans="1:20" ht="15.75" customHeight="1" x14ac:dyDescent="0.25">
      <c r="A311" s="2" t="str">
        <f>'Raw Data'!A311</f>
        <v>UC</v>
      </c>
      <c r="B311" s="2">
        <f>'Raw Data'!B311</f>
        <v>118</v>
      </c>
      <c r="C311" s="2">
        <f>'Raw Data'!C311</f>
        <v>141</v>
      </c>
      <c r="D311" s="2" t="str">
        <f>'Raw Data'!D311</f>
        <v>VIMLVGNKSDLRHLRAVPTDEARA</v>
      </c>
      <c r="F311" s="3">
        <f>'Raw Data'!J311</f>
        <v>0.40100000000000002</v>
      </c>
      <c r="G311" s="3">
        <f>'Raw Data'!P311</f>
        <v>0.42099999999999999</v>
      </c>
      <c r="H311" s="3">
        <f>'Raw Data'!V311</f>
        <v>0.41499999999999998</v>
      </c>
      <c r="I311" s="3">
        <f>'Raw Data'!AB311</f>
        <v>0.82199999999999995</v>
      </c>
      <c r="J311" s="3">
        <f>'Raw Data'!AH311</f>
        <v>0.85299999999999998</v>
      </c>
      <c r="K311" s="3">
        <f>'Raw Data'!AN311</f>
        <v>0.95399999999999996</v>
      </c>
      <c r="L311" s="3">
        <f>'Raw Data'!AT311</f>
        <v>2.5390000000000001</v>
      </c>
      <c r="M311" s="3">
        <f>'Raw Data'!AZ311</f>
        <v>2.5870000000000002</v>
      </c>
      <c r="N311" s="3">
        <f>'Raw Data'!BF311</f>
        <v>2.4350000000000001</v>
      </c>
      <c r="O311" s="3">
        <f>'Raw Data'!BL311</f>
        <v>3.5419999999999998</v>
      </c>
      <c r="P311" s="3">
        <f>'Raw Data'!BR311</f>
        <v>3.5179999999999998</v>
      </c>
      <c r="Q311" s="3">
        <f>'Raw Data'!BX311</f>
        <v>3.4849999999999999</v>
      </c>
      <c r="R311" s="7">
        <f>'Raw Data'!CD311</f>
        <v>4.5460000000000003</v>
      </c>
      <c r="S311" s="8">
        <f>'Raw Data'!CJ311</f>
        <v>4.3609999999999998</v>
      </c>
      <c r="T311" s="8">
        <f>'Raw Data'!CP311</f>
        <v>4.2960000000000003</v>
      </c>
    </row>
    <row r="312" spans="1:20" ht="15.75" customHeight="1" x14ac:dyDescent="0.25">
      <c r="A312" s="2" t="str">
        <f>'Raw Data'!A312</f>
        <v>UC</v>
      </c>
      <c r="B312" s="2">
        <f>'Raw Data'!B312</f>
        <v>118</v>
      </c>
      <c r="C312" s="2">
        <f>'Raw Data'!C312</f>
        <v>150</v>
      </c>
      <c r="D312" s="2" t="str">
        <f>'Raw Data'!D312</f>
        <v>VIMLVGNKSDLRHLRAVPTDEARAFAEKNGLSF</v>
      </c>
      <c r="F312" s="3">
        <f>'Raw Data'!J312</f>
        <v>0.59899999999999998</v>
      </c>
      <c r="G312" s="3">
        <f>'Raw Data'!P312</f>
        <v>0.63800000000000001</v>
      </c>
      <c r="H312" s="3">
        <f>'Raw Data'!V312</f>
        <v>0.58599999999999997</v>
      </c>
      <c r="I312" s="3">
        <f>'Raw Data'!AB312</f>
        <v>1.1220000000000001</v>
      </c>
      <c r="J312" s="3">
        <f>'Raw Data'!AH312</f>
        <v>1.155</v>
      </c>
      <c r="K312" s="3">
        <f>'Raw Data'!AN312</f>
        <v>1.2490000000000001</v>
      </c>
      <c r="L312" s="3">
        <f>'Raw Data'!AT312</f>
        <v>3.7639999999999998</v>
      </c>
      <c r="M312" s="3">
        <f>'Raw Data'!AZ312</f>
        <v>3.8610000000000002</v>
      </c>
      <c r="N312" s="3">
        <f>'Raw Data'!BF312</f>
        <v>3.734</v>
      </c>
      <c r="O312" s="3">
        <f>'Raw Data'!BL312</f>
        <v>5.218</v>
      </c>
      <c r="P312" s="3">
        <f>'Raw Data'!BR312</f>
        <v>5.1109999999999998</v>
      </c>
      <c r="Q312" s="3">
        <f>'Raw Data'!BX312</f>
        <v>5.03</v>
      </c>
      <c r="R312" s="7">
        <f>'Raw Data'!CD312</f>
        <v>7.5350000000000001</v>
      </c>
      <c r="S312" s="8">
        <f>'Raw Data'!CJ312</f>
        <v>7.22</v>
      </c>
      <c r="T312" s="8">
        <f>'Raw Data'!CP312</f>
        <v>6.8520000000000003</v>
      </c>
    </row>
    <row r="313" spans="1:20" ht="15.75" customHeight="1" x14ac:dyDescent="0.25">
      <c r="A313" s="2" t="str">
        <f>'Raw Data'!A313</f>
        <v>UC</v>
      </c>
      <c r="B313" s="2">
        <f>'Raw Data'!B313</f>
        <v>118</v>
      </c>
      <c r="C313" s="2">
        <f>'Raw Data'!C313</f>
        <v>150</v>
      </c>
      <c r="D313" s="2" t="str">
        <f>'Raw Data'!D313</f>
        <v>VIMLVGNKSDLRHLRAVPTDEARAFAEKNGLSF</v>
      </c>
      <c r="F313" s="3">
        <f>'Raw Data'!J313</f>
        <v>0.59099999999999997</v>
      </c>
      <c r="G313" s="3">
        <f>'Raw Data'!P313</f>
        <v>0.61699999999999999</v>
      </c>
      <c r="H313" s="3">
        <f>'Raw Data'!V313</f>
        <v>0.59199999999999997</v>
      </c>
      <c r="I313" s="3">
        <f>'Raw Data'!AB313</f>
        <v>1.1220000000000001</v>
      </c>
      <c r="J313" s="3">
        <f>'Raw Data'!AH313</f>
        <v>1.1259999999999999</v>
      </c>
      <c r="K313" s="3">
        <f>'Raw Data'!AN313</f>
        <v>1.248</v>
      </c>
      <c r="L313" s="3">
        <f>'Raw Data'!AT313</f>
        <v>3.7410000000000001</v>
      </c>
      <c r="M313" s="3">
        <f>'Raw Data'!AZ313</f>
        <v>3.9129999999999998</v>
      </c>
      <c r="N313" s="3">
        <f>'Raw Data'!BF313</f>
        <v>3.7629999999999999</v>
      </c>
      <c r="O313" s="3">
        <f>'Raw Data'!BL313</f>
        <v>5.2439999999999998</v>
      </c>
      <c r="P313" s="3">
        <f>'Raw Data'!BR313</f>
        <v>5.19</v>
      </c>
      <c r="Q313" s="3">
        <f>'Raw Data'!BX313</f>
        <v>5.1470000000000002</v>
      </c>
      <c r="R313" s="7">
        <f>'Raw Data'!CD313</f>
        <v>7.5369999999999999</v>
      </c>
      <c r="S313" s="8">
        <f>'Raw Data'!CJ313</f>
        <v>7.31</v>
      </c>
      <c r="T313" s="8">
        <f>'Raw Data'!CP313</f>
        <v>7.1820000000000004</v>
      </c>
    </row>
    <row r="314" spans="1:20" ht="15.75" customHeight="1" x14ac:dyDescent="0.25">
      <c r="A314" s="2" t="str">
        <f>'Raw Data'!A314</f>
        <v>UC</v>
      </c>
      <c r="B314" s="2">
        <f>'Raw Data'!B314</f>
        <v>121</v>
      </c>
      <c r="C314" s="2">
        <f>'Raw Data'!C314</f>
        <v>128</v>
      </c>
      <c r="D314" s="2" t="str">
        <f>'Raw Data'!D314</f>
        <v>LVGNKSDL</v>
      </c>
      <c r="F314" s="3">
        <f>'Raw Data'!J314</f>
        <v>0.09</v>
      </c>
      <c r="G314" s="3">
        <f>'Raw Data'!P314</f>
        <v>0.107</v>
      </c>
      <c r="H314" s="3">
        <f>'Raw Data'!V314</f>
        <v>8.4000000000000005E-2</v>
      </c>
      <c r="I314" s="3">
        <f>'Raw Data'!AB314</f>
        <v>9.6000000000000002E-2</v>
      </c>
      <c r="J314" s="3">
        <f>'Raw Data'!AH314</f>
        <v>0.114</v>
      </c>
      <c r="K314" s="3">
        <f>'Raw Data'!AN314</f>
        <v>0.09</v>
      </c>
      <c r="L314" s="3">
        <f>'Raw Data'!AT314</f>
        <v>0.122</v>
      </c>
      <c r="M314" s="3">
        <f>'Raw Data'!AZ314</f>
        <v>0.106</v>
      </c>
      <c r="N314" s="3">
        <f>'Raw Data'!BF314</f>
        <v>0.14499999999999999</v>
      </c>
      <c r="O314" s="3">
        <f>'Raw Data'!BL314</f>
        <v>0.10100000000000001</v>
      </c>
      <c r="P314" s="3">
        <f>'Raw Data'!BR314</f>
        <v>0.10100000000000001</v>
      </c>
      <c r="Q314" s="3">
        <f>'Raw Data'!BX314</f>
        <v>0.123</v>
      </c>
      <c r="R314" s="7">
        <f>'Raw Data'!CD314</f>
        <v>0.15</v>
      </c>
      <c r="S314" s="8">
        <f>'Raw Data'!CJ314</f>
        <v>0.14899999999999999</v>
      </c>
      <c r="T314" s="8">
        <f>'Raw Data'!CP314</f>
        <v>0.17199999999999999</v>
      </c>
    </row>
    <row r="315" spans="1:20" ht="15.75" customHeight="1" x14ac:dyDescent="0.25">
      <c r="A315" s="2" t="str">
        <f>'Raw Data'!A315</f>
        <v>UC</v>
      </c>
      <c r="B315" s="2">
        <f>'Raw Data'!B315</f>
        <v>121</v>
      </c>
      <c r="C315" s="2">
        <f>'Raw Data'!C315</f>
        <v>138</v>
      </c>
      <c r="D315" s="2" t="str">
        <f>'Raw Data'!D315</f>
        <v>LVGNKSDLRHLRAVPTDE</v>
      </c>
      <c r="F315" s="3">
        <f>'Raw Data'!J315</f>
        <v>0.42499999999999999</v>
      </c>
      <c r="G315" s="3">
        <f>'Raw Data'!P315</f>
        <v>0.47499999999999998</v>
      </c>
      <c r="H315" s="3">
        <f>'Raw Data'!V315</f>
        <v>0.443</v>
      </c>
      <c r="I315" s="3">
        <f>'Raw Data'!AB315</f>
        <v>0.86299999999999999</v>
      </c>
      <c r="J315" s="3">
        <f>'Raw Data'!AH315</f>
        <v>0.92</v>
      </c>
      <c r="K315" s="3">
        <f>'Raw Data'!AN315</f>
        <v>1.0349999999999999</v>
      </c>
      <c r="L315" s="3">
        <f>'Raw Data'!AT315</f>
        <v>2.714</v>
      </c>
      <c r="M315" s="3">
        <f>'Raw Data'!AZ315</f>
        <v>2.7360000000000002</v>
      </c>
      <c r="N315" s="3">
        <f>'Raw Data'!BF315</f>
        <v>2.6339999999999999</v>
      </c>
      <c r="O315" s="3">
        <f>'Raw Data'!BL315</f>
        <v>3.7160000000000002</v>
      </c>
      <c r="P315" s="3">
        <f>'Raw Data'!BR315</f>
        <v>3.7570000000000001</v>
      </c>
      <c r="Q315" s="3">
        <f>'Raw Data'!BX315</f>
        <v>3.6970000000000001</v>
      </c>
      <c r="R315" s="7">
        <f>'Raw Data'!CD315</f>
        <v>4.5209999999999999</v>
      </c>
      <c r="S315" s="8">
        <f>'Raw Data'!CJ315</f>
        <v>4.3970000000000002</v>
      </c>
      <c r="T315" s="8">
        <f>'Raw Data'!CP315</f>
        <v>4.3460000000000001</v>
      </c>
    </row>
    <row r="316" spans="1:20" ht="15.75" customHeight="1" x14ac:dyDescent="0.25">
      <c r="A316" s="2" t="str">
        <f>'Raw Data'!A316</f>
        <v>UC</v>
      </c>
      <c r="B316" s="2">
        <f>'Raw Data'!B316</f>
        <v>121</v>
      </c>
      <c r="C316" s="2">
        <f>'Raw Data'!C316</f>
        <v>138</v>
      </c>
      <c r="D316" s="2" t="str">
        <f>'Raw Data'!D316</f>
        <v>LVGNKSDLRHLRAVPTDE</v>
      </c>
      <c r="F316" s="3">
        <f>'Raw Data'!J316</f>
        <v>0.40699999999999997</v>
      </c>
      <c r="G316" s="3">
        <f>'Raw Data'!P316</f>
        <v>0.44600000000000001</v>
      </c>
      <c r="H316" s="3">
        <f>'Raw Data'!V316</f>
        <v>0.40699999999999997</v>
      </c>
      <c r="I316" s="3">
        <f>'Raw Data'!AB316</f>
        <v>0.86399999999999999</v>
      </c>
      <c r="J316" s="3">
        <f>'Raw Data'!AH316</f>
        <v>0.91400000000000003</v>
      </c>
      <c r="K316" s="3">
        <f>'Raw Data'!AN316</f>
        <v>1.02</v>
      </c>
      <c r="L316" s="3">
        <f>'Raw Data'!AT316</f>
        <v>2.714</v>
      </c>
      <c r="M316" s="3">
        <f>'Raw Data'!AZ316</f>
        <v>2.6970000000000001</v>
      </c>
      <c r="N316" s="3">
        <f>'Raw Data'!BF316</f>
        <v>2.6030000000000002</v>
      </c>
      <c r="O316" s="3">
        <f>'Raw Data'!BL316</f>
        <v>3.7149999999999999</v>
      </c>
      <c r="P316" s="3">
        <f>'Raw Data'!BR316</f>
        <v>3.7469999999999999</v>
      </c>
      <c r="Q316" s="3">
        <f>'Raw Data'!BX316</f>
        <v>3.6869999999999998</v>
      </c>
      <c r="R316" s="7">
        <f>'Raw Data'!CD316</f>
        <v>4.5069999999999997</v>
      </c>
      <c r="S316" s="8">
        <f>'Raw Data'!CJ316</f>
        <v>4.38</v>
      </c>
      <c r="T316" s="8">
        <f>'Raw Data'!CP316</f>
        <v>4.3449999999999998</v>
      </c>
    </row>
    <row r="317" spans="1:20" ht="15.75" customHeight="1" x14ac:dyDescent="0.25">
      <c r="A317" s="2" t="str">
        <f>'Raw Data'!A317</f>
        <v>UC</v>
      </c>
      <c r="B317" s="2">
        <f>'Raw Data'!B317</f>
        <v>121</v>
      </c>
      <c r="C317" s="2">
        <f>'Raw Data'!C317</f>
        <v>139</v>
      </c>
      <c r="D317" s="2" t="str">
        <f>'Raw Data'!D317</f>
        <v>LVGNKSDLRHLRAVPTDEA</v>
      </c>
      <c r="F317" s="3">
        <f>'Raw Data'!J317</f>
        <v>0.39100000000000001</v>
      </c>
      <c r="G317" s="3">
        <f>'Raw Data'!P317</f>
        <v>0.40699999999999997</v>
      </c>
      <c r="H317" s="3">
        <f>'Raw Data'!V317</f>
        <v>0.39300000000000002</v>
      </c>
      <c r="I317" s="3">
        <f>'Raw Data'!AB317</f>
        <v>0.78500000000000003</v>
      </c>
      <c r="J317" s="3">
        <f>'Raw Data'!AH317</f>
        <v>0.879</v>
      </c>
      <c r="K317" s="3">
        <f>'Raw Data'!AN317</f>
        <v>0.97199999999999998</v>
      </c>
      <c r="L317" s="3">
        <f>'Raw Data'!AT317</f>
        <v>2.8119999999999998</v>
      </c>
      <c r="M317" s="3">
        <f>'Raw Data'!AZ317</f>
        <v>2.629</v>
      </c>
      <c r="N317" s="3">
        <f>'Raw Data'!BF317</f>
        <v>2.7890000000000001</v>
      </c>
      <c r="O317" s="3">
        <f>'Raw Data'!BL317</f>
        <v>3.9039999999999999</v>
      </c>
      <c r="P317" s="3">
        <f>'Raw Data'!BR317</f>
        <v>3.879</v>
      </c>
      <c r="Q317" s="3">
        <f>'Raw Data'!BX317</f>
        <v>3.782</v>
      </c>
      <c r="R317" s="7">
        <f>'Raw Data'!CD317</f>
        <v>4.6669999999999998</v>
      </c>
      <c r="S317" s="8">
        <f>'Raw Data'!CJ317</f>
        <v>4.6840000000000002</v>
      </c>
      <c r="T317" s="8">
        <f>'Raw Data'!CP317</f>
        <v>4.4880000000000004</v>
      </c>
    </row>
    <row r="318" spans="1:20" ht="15.75" customHeight="1" x14ac:dyDescent="0.25">
      <c r="A318" s="2" t="str">
        <f>'Raw Data'!A318</f>
        <v>UC</v>
      </c>
      <c r="B318" s="2">
        <f>'Raw Data'!B318</f>
        <v>121</v>
      </c>
      <c r="C318" s="2">
        <f>'Raw Data'!C318</f>
        <v>141</v>
      </c>
      <c r="D318" s="2" t="str">
        <f>'Raw Data'!D318</f>
        <v>LVGNKSDLRHLRAVPTDEARA</v>
      </c>
      <c r="F318" s="3">
        <f>'Raw Data'!J318</f>
        <v>0.38700000000000001</v>
      </c>
      <c r="G318" s="3">
        <f>'Raw Data'!P318</f>
        <v>0.45500000000000002</v>
      </c>
      <c r="H318" s="3">
        <f>'Raw Data'!V318</f>
        <v>0.41399999999999998</v>
      </c>
      <c r="I318" s="3">
        <f>'Raw Data'!AB318</f>
        <v>0.82199999999999995</v>
      </c>
      <c r="J318" s="3">
        <f>'Raw Data'!AH318</f>
        <v>0.90300000000000002</v>
      </c>
      <c r="K318" s="3">
        <f>'Raw Data'!AN318</f>
        <v>1.006</v>
      </c>
      <c r="L318" s="3">
        <f>'Raw Data'!AT318</f>
        <v>2.746</v>
      </c>
      <c r="M318" s="3">
        <f>'Raw Data'!AZ318</f>
        <v>2.6949999999999998</v>
      </c>
      <c r="N318" s="3">
        <f>'Raw Data'!BF318</f>
        <v>2.629</v>
      </c>
      <c r="O318" s="3">
        <f>'Raw Data'!BL318</f>
        <v>3.7330000000000001</v>
      </c>
      <c r="P318" s="3">
        <f>'Raw Data'!BR318</f>
        <v>3.8050000000000002</v>
      </c>
      <c r="Q318" s="3">
        <f>'Raw Data'!BX318</f>
        <v>3.7210000000000001</v>
      </c>
      <c r="R318" s="7">
        <f>'Raw Data'!CD318</f>
        <v>4.7850000000000001</v>
      </c>
      <c r="S318" s="8">
        <f>'Raw Data'!CJ318</f>
        <v>4.63</v>
      </c>
      <c r="T318" s="8">
        <f>'Raw Data'!CP318</f>
        <v>4.6269999999999998</v>
      </c>
    </row>
    <row r="319" spans="1:20" ht="15.75" customHeight="1" x14ac:dyDescent="0.25">
      <c r="A319" s="2" t="str">
        <f>'Raw Data'!A319</f>
        <v>UC</v>
      </c>
      <c r="B319" s="2">
        <f>'Raw Data'!B319</f>
        <v>121</v>
      </c>
      <c r="C319" s="2">
        <f>'Raw Data'!C319</f>
        <v>141</v>
      </c>
      <c r="D319" s="2" t="str">
        <f>'Raw Data'!D319</f>
        <v>LVGNKSDLRHLRAVPTDEARA</v>
      </c>
      <c r="F319" s="3">
        <f>'Raw Data'!J319</f>
        <v>0.39800000000000002</v>
      </c>
      <c r="G319" s="3">
        <f>'Raw Data'!P319</f>
        <v>0.45600000000000002</v>
      </c>
      <c r="H319" s="3">
        <f>'Raw Data'!V319</f>
        <v>0.432</v>
      </c>
      <c r="I319" s="3">
        <f>'Raw Data'!AB319</f>
        <v>0.83299999999999996</v>
      </c>
      <c r="J319" s="3">
        <f>'Raw Data'!AH319</f>
        <v>0.92300000000000004</v>
      </c>
      <c r="K319" s="3">
        <f>'Raw Data'!AN319</f>
        <v>1.004</v>
      </c>
      <c r="L319" s="3">
        <f>'Raw Data'!AT319</f>
        <v>2.75</v>
      </c>
      <c r="M319" s="3">
        <f>'Raw Data'!AZ319</f>
        <v>2.7389999999999999</v>
      </c>
      <c r="N319" s="3">
        <f>'Raw Data'!BF319</f>
        <v>2.661</v>
      </c>
      <c r="O319" s="3">
        <f>'Raw Data'!BL319</f>
        <v>3.7610000000000001</v>
      </c>
      <c r="P319" s="3">
        <f>'Raw Data'!BR319</f>
        <v>3.798</v>
      </c>
      <c r="Q319" s="3">
        <f>'Raw Data'!BX319</f>
        <v>3.7269999999999999</v>
      </c>
      <c r="R319" s="7">
        <f>'Raw Data'!CD319</f>
        <v>4.774</v>
      </c>
      <c r="S319" s="8">
        <f>'Raw Data'!CJ319</f>
        <v>4.63</v>
      </c>
      <c r="T319" s="8">
        <f>'Raw Data'!CP319</f>
        <v>4.6210000000000004</v>
      </c>
    </row>
    <row r="320" spans="1:20" ht="15.75" customHeight="1" x14ac:dyDescent="0.25">
      <c r="A320" s="2" t="str">
        <f>'Raw Data'!A320</f>
        <v>UC</v>
      </c>
      <c r="B320" s="2">
        <f>'Raw Data'!B320</f>
        <v>121</v>
      </c>
      <c r="C320" s="2">
        <f>'Raw Data'!C320</f>
        <v>150</v>
      </c>
      <c r="D320" s="2" t="str">
        <f>'Raw Data'!D320</f>
        <v>LVGNKSDLRHLRAVPTDEARAFAEKNGLSF</v>
      </c>
      <c r="F320" s="3">
        <f>'Raw Data'!J320</f>
        <v>0.53800000000000003</v>
      </c>
      <c r="G320" s="3">
        <f>'Raw Data'!P320</f>
        <v>0.58799999999999997</v>
      </c>
      <c r="H320" s="3">
        <f>'Raw Data'!V320</f>
        <v>0.56100000000000005</v>
      </c>
      <c r="I320" s="3">
        <f>'Raw Data'!AB320</f>
        <v>1.101</v>
      </c>
      <c r="J320" s="3">
        <f>'Raw Data'!AH320</f>
        <v>1.1120000000000001</v>
      </c>
      <c r="K320" s="3">
        <f>'Raw Data'!AN320</f>
        <v>1.2310000000000001</v>
      </c>
      <c r="L320" s="3">
        <f>'Raw Data'!AT320</f>
        <v>3.762</v>
      </c>
      <c r="M320" s="3">
        <f>'Raw Data'!AZ320</f>
        <v>3.96</v>
      </c>
      <c r="N320" s="3">
        <f>'Raw Data'!BF320</f>
        <v>3.778</v>
      </c>
      <c r="O320" s="3">
        <f>'Raw Data'!BL320</f>
        <v>5.1829999999999998</v>
      </c>
      <c r="P320" s="3">
        <f>'Raw Data'!BR320</f>
        <v>5.0019999999999998</v>
      </c>
      <c r="Q320" s="3">
        <f>'Raw Data'!BX320</f>
        <v>5.0410000000000004</v>
      </c>
      <c r="R320" s="7">
        <f>'Raw Data'!CD320</f>
        <v>7.4850000000000003</v>
      </c>
      <c r="S320" s="8">
        <f>'Raw Data'!CJ320</f>
        <v>7.3440000000000003</v>
      </c>
      <c r="T320" s="8">
        <f>'Raw Data'!CP320</f>
        <v>7.133</v>
      </c>
    </row>
    <row r="321" spans="1:20" ht="15.75" customHeight="1" x14ac:dyDescent="0.25">
      <c r="A321" s="2" t="str">
        <f>'Raw Data'!A321</f>
        <v>UC</v>
      </c>
      <c r="B321" s="2">
        <f>'Raw Data'!B321</f>
        <v>121</v>
      </c>
      <c r="C321" s="2">
        <f>'Raw Data'!C321</f>
        <v>150</v>
      </c>
      <c r="D321" s="2" t="str">
        <f>'Raw Data'!D321</f>
        <v>LVGNKSDLRHLRAVPTDEARAFAEKNGLSF</v>
      </c>
      <c r="F321" s="3">
        <f>'Raw Data'!J321</f>
        <v>0.56299999999999994</v>
      </c>
      <c r="G321" s="3">
        <f>'Raw Data'!P321</f>
        <v>0.622</v>
      </c>
      <c r="H321" s="3">
        <f>'Raw Data'!V321</f>
        <v>0.56200000000000006</v>
      </c>
      <c r="I321" s="3">
        <f>'Raw Data'!AB321</f>
        <v>1.111</v>
      </c>
      <c r="J321" s="3">
        <f>'Raw Data'!AH321</f>
        <v>1.121</v>
      </c>
      <c r="K321" s="3">
        <f>'Raw Data'!AN321</f>
        <v>1.238</v>
      </c>
      <c r="L321" s="3">
        <f>'Raw Data'!AT321</f>
        <v>3.7719999999999998</v>
      </c>
      <c r="M321" s="3">
        <f>'Raw Data'!AZ321</f>
        <v>3.9319999999999999</v>
      </c>
      <c r="N321" s="3">
        <f>'Raw Data'!BF321</f>
        <v>3.7269999999999999</v>
      </c>
      <c r="O321" s="3">
        <f>'Raw Data'!BL321</f>
        <v>5.1840000000000002</v>
      </c>
      <c r="P321" s="3">
        <f>'Raw Data'!BR321</f>
        <v>5.1079999999999997</v>
      </c>
      <c r="Q321" s="3">
        <f>'Raw Data'!BX321</f>
        <v>5.0289999999999999</v>
      </c>
      <c r="R321" s="7">
        <f>'Raw Data'!CD321</f>
        <v>7.5979999999999999</v>
      </c>
      <c r="S321" s="8">
        <f>'Raw Data'!CJ321</f>
        <v>7.226</v>
      </c>
      <c r="T321" s="8">
        <f>'Raw Data'!CP321</f>
        <v>6.9420000000000002</v>
      </c>
    </row>
    <row r="322" spans="1:20" ht="15.75" customHeight="1" x14ac:dyDescent="0.25">
      <c r="A322" s="2" t="str">
        <f>'Raw Data'!A322</f>
        <v>UC</v>
      </c>
      <c r="B322" s="2">
        <f>'Raw Data'!B322</f>
        <v>122</v>
      </c>
      <c r="C322" s="2">
        <f>'Raw Data'!C322</f>
        <v>138</v>
      </c>
      <c r="D322" s="2" t="str">
        <f>'Raw Data'!D322</f>
        <v>VGNKSDLRHLRAVPTDE</v>
      </c>
      <c r="F322" s="3">
        <f>'Raw Data'!J322</f>
        <v>0.42399999999999999</v>
      </c>
      <c r="G322" s="3">
        <f>'Raw Data'!P322</f>
        <v>0.45400000000000001</v>
      </c>
      <c r="H322" s="3">
        <f>'Raw Data'!V322</f>
        <v>0.42599999999999999</v>
      </c>
      <c r="I322" s="3">
        <f>'Raw Data'!AB322</f>
        <v>0.83599999999999997</v>
      </c>
      <c r="J322" s="3">
        <f>'Raw Data'!AH322</f>
        <v>0.91200000000000003</v>
      </c>
      <c r="K322" s="3">
        <f>'Raw Data'!AN322</f>
        <v>1.004</v>
      </c>
      <c r="L322" s="3">
        <f>'Raw Data'!AT322</f>
        <v>2.7320000000000002</v>
      </c>
      <c r="M322" s="3">
        <f>'Raw Data'!AZ322</f>
        <v>2.6869999999999998</v>
      </c>
      <c r="N322" s="3">
        <f>'Raw Data'!BF322</f>
        <v>2.6030000000000002</v>
      </c>
      <c r="O322" s="3">
        <f>'Raw Data'!BL322</f>
        <v>3.7229999999999999</v>
      </c>
      <c r="P322" s="3">
        <f>'Raw Data'!BR322</f>
        <v>3.7639999999999998</v>
      </c>
      <c r="Q322" s="3">
        <f>'Raw Data'!BX322</f>
        <v>3.6890000000000001</v>
      </c>
      <c r="R322" s="7">
        <f>'Raw Data'!CD322</f>
        <v>4.5</v>
      </c>
      <c r="S322" s="8">
        <f>'Raw Data'!CJ322</f>
        <v>4.3719999999999999</v>
      </c>
      <c r="T322" s="8">
        <f>'Raw Data'!CP322</f>
        <v>4.319</v>
      </c>
    </row>
    <row r="323" spans="1:20" ht="15.75" customHeight="1" x14ac:dyDescent="0.25">
      <c r="A323" s="2" t="str">
        <f>'Raw Data'!A323</f>
        <v>UC</v>
      </c>
      <c r="B323" s="2">
        <f>'Raw Data'!B323</f>
        <v>122</v>
      </c>
      <c r="C323" s="2">
        <f>'Raw Data'!C323</f>
        <v>141</v>
      </c>
      <c r="D323" s="2" t="str">
        <f>'Raw Data'!D323</f>
        <v>VGNKSDLRHLRAVPTDEARA</v>
      </c>
      <c r="F323" s="3">
        <f>'Raw Data'!J323</f>
        <v>0.438</v>
      </c>
      <c r="G323" s="3">
        <f>'Raw Data'!P323</f>
        <v>0.48599999999999999</v>
      </c>
      <c r="H323" s="3">
        <f>'Raw Data'!V323</f>
        <v>0.46400000000000002</v>
      </c>
      <c r="I323" s="3">
        <f>'Raw Data'!AB323</f>
        <v>0.83399999999999996</v>
      </c>
      <c r="J323" s="3">
        <f>'Raw Data'!AH323</f>
        <v>0.91600000000000004</v>
      </c>
      <c r="K323" s="3">
        <f>'Raw Data'!AN323</f>
        <v>1.0289999999999999</v>
      </c>
      <c r="L323" s="3">
        <f>'Raw Data'!AT323</f>
        <v>2.7730000000000001</v>
      </c>
      <c r="M323" s="3">
        <f>'Raw Data'!AZ323</f>
        <v>2.72</v>
      </c>
      <c r="N323" s="3">
        <f>'Raw Data'!BF323</f>
        <v>2.6640000000000001</v>
      </c>
      <c r="O323" s="3">
        <f>'Raw Data'!BL323</f>
        <v>3.8039999999999998</v>
      </c>
      <c r="P323" s="3">
        <f>'Raw Data'!BR323</f>
        <v>3.81</v>
      </c>
      <c r="Q323" s="3">
        <f>'Raw Data'!BX323</f>
        <v>3.7669999999999999</v>
      </c>
      <c r="R323" s="7">
        <f>'Raw Data'!CD323</f>
        <v>4.8319999999999999</v>
      </c>
      <c r="S323" s="8">
        <f>'Raw Data'!CJ323</f>
        <v>4.6710000000000003</v>
      </c>
      <c r="T323" s="8">
        <f>'Raw Data'!CP323</f>
        <v>4.6870000000000003</v>
      </c>
    </row>
    <row r="324" spans="1:20" ht="15.75" customHeight="1" x14ac:dyDescent="0.25">
      <c r="A324" s="2" t="str">
        <f>'Raw Data'!A324</f>
        <v>UC</v>
      </c>
      <c r="B324" s="2">
        <f>'Raw Data'!B324</f>
        <v>122</v>
      </c>
      <c r="C324" s="2">
        <f>'Raw Data'!C324</f>
        <v>141</v>
      </c>
      <c r="D324" s="2" t="str">
        <f>'Raw Data'!D324</f>
        <v>VGNKSDLRHLRAVPTDEARA</v>
      </c>
      <c r="F324" s="3">
        <f>'Raw Data'!J324</f>
        <v>0.42699999999999999</v>
      </c>
      <c r="G324" s="3">
        <f>'Raw Data'!P324</f>
        <v>0.48699999999999999</v>
      </c>
      <c r="H324" s="3">
        <f>'Raw Data'!V324</f>
        <v>0.46</v>
      </c>
      <c r="I324" s="3">
        <f>'Raw Data'!AB324</f>
        <v>0.85899999999999999</v>
      </c>
      <c r="J324" s="3">
        <f>'Raw Data'!AH324</f>
        <v>0.93700000000000006</v>
      </c>
      <c r="K324" s="3">
        <f>'Raw Data'!AN324</f>
        <v>0.999</v>
      </c>
      <c r="L324" s="3">
        <f>'Raw Data'!AT324</f>
        <v>2.7709999999999999</v>
      </c>
      <c r="M324" s="3">
        <f>'Raw Data'!AZ324</f>
        <v>2.7160000000000002</v>
      </c>
      <c r="N324" s="3">
        <f>'Raw Data'!BF324</f>
        <v>2.681</v>
      </c>
      <c r="O324" s="3">
        <f>'Raw Data'!BL324</f>
        <v>3.7629999999999999</v>
      </c>
      <c r="P324" s="3">
        <f>'Raw Data'!BR324</f>
        <v>3.8109999999999999</v>
      </c>
      <c r="Q324" s="3">
        <f>'Raw Data'!BX324</f>
        <v>3.7410000000000001</v>
      </c>
      <c r="R324" s="7">
        <f>'Raw Data'!CD324</f>
        <v>4.8280000000000003</v>
      </c>
      <c r="S324" s="8">
        <f>'Raw Data'!CJ324</f>
        <v>4.6479999999999997</v>
      </c>
      <c r="T324" s="8">
        <f>'Raw Data'!CP324</f>
        <v>4.6710000000000003</v>
      </c>
    </row>
    <row r="325" spans="1:20" ht="15.75" customHeight="1" x14ac:dyDescent="0.25">
      <c r="A325" s="2" t="str">
        <f>'Raw Data'!A325</f>
        <v>UC</v>
      </c>
      <c r="B325" s="2">
        <f>'Raw Data'!B325</f>
        <v>139</v>
      </c>
      <c r="C325" s="2">
        <f>'Raw Data'!C325</f>
        <v>149</v>
      </c>
      <c r="D325" s="2" t="str">
        <f>'Raw Data'!D325</f>
        <v>ARAFAEKNGLS</v>
      </c>
      <c r="F325" s="3">
        <f>'Raw Data'!J325</f>
        <v>0.17499999999999999</v>
      </c>
      <c r="G325" s="3">
        <f>'Raw Data'!P325</f>
        <v>0.20599999999999999</v>
      </c>
      <c r="H325" s="3">
        <f>'Raw Data'!V325</f>
        <v>0.193</v>
      </c>
      <c r="I325" s="3">
        <f>'Raw Data'!AB325</f>
        <v>0.28299999999999997</v>
      </c>
      <c r="J325" s="3">
        <f>'Raw Data'!AH325</f>
        <v>0.311</v>
      </c>
      <c r="K325" s="3">
        <f>'Raw Data'!AN325</f>
        <v>0.29599999999999999</v>
      </c>
      <c r="L325" s="3">
        <f>'Raw Data'!AT325</f>
        <v>0.80900000000000005</v>
      </c>
      <c r="M325" s="3">
        <f>'Raw Data'!AZ325</f>
        <v>0.78200000000000003</v>
      </c>
      <c r="N325" s="3">
        <f>'Raw Data'!BF325</f>
        <v>0.78600000000000003</v>
      </c>
      <c r="O325" s="3">
        <f>'Raw Data'!BL325</f>
        <v>1.0609999999999999</v>
      </c>
      <c r="P325" s="3">
        <f>'Raw Data'!BR325</f>
        <v>1.06</v>
      </c>
      <c r="Q325" s="3">
        <f>'Raw Data'!BX325</f>
        <v>1.0669999999999999</v>
      </c>
      <c r="R325" s="7">
        <f>'Raw Data'!CD325</f>
        <v>2.234</v>
      </c>
      <c r="S325" s="8">
        <f>'Raw Data'!CJ325</f>
        <v>2.161</v>
      </c>
      <c r="T325" s="8">
        <f>'Raw Data'!CP325</f>
        <v>2.1469999999999998</v>
      </c>
    </row>
    <row r="326" spans="1:20" ht="15.75" customHeight="1" x14ac:dyDescent="0.25">
      <c r="A326" s="2" t="str">
        <f>'Raw Data'!A326</f>
        <v>UC</v>
      </c>
      <c r="B326" s="2">
        <f>'Raw Data'!B326</f>
        <v>139</v>
      </c>
      <c r="C326" s="2">
        <f>'Raw Data'!C326</f>
        <v>150</v>
      </c>
      <c r="D326" s="2" t="str">
        <f>'Raw Data'!D326</f>
        <v>ARAFAEKNGLSF</v>
      </c>
      <c r="F326" s="3">
        <f>'Raw Data'!J326</f>
        <v>0.23300000000000001</v>
      </c>
      <c r="G326" s="3">
        <f>'Raw Data'!P326</f>
        <v>0.22900000000000001</v>
      </c>
      <c r="H326" s="3">
        <f>'Raw Data'!V326</f>
        <v>0.22600000000000001</v>
      </c>
      <c r="I326" s="3">
        <f>'Raw Data'!AB326</f>
        <v>0.35599999999999998</v>
      </c>
      <c r="J326" s="3">
        <f>'Raw Data'!AH326</f>
        <v>0.378</v>
      </c>
      <c r="K326" s="3">
        <f>'Raw Data'!AN326</f>
        <v>0.41699999999999998</v>
      </c>
      <c r="L326" s="3">
        <f>'Raw Data'!AT326</f>
        <v>1.3560000000000001</v>
      </c>
      <c r="M326" s="3">
        <f>'Raw Data'!AZ326</f>
        <v>1.3979999999999999</v>
      </c>
      <c r="N326" s="3">
        <f>'Raw Data'!BF326</f>
        <v>1.333</v>
      </c>
      <c r="O326" s="3">
        <f>'Raw Data'!BL326</f>
        <v>1.724</v>
      </c>
      <c r="P326" s="3">
        <f>'Raw Data'!BR326</f>
        <v>1.724</v>
      </c>
      <c r="Q326" s="3">
        <f>'Raw Data'!BX326</f>
        <v>1.7430000000000001</v>
      </c>
      <c r="R326" s="7">
        <f>'Raw Data'!CD326</f>
        <v>2.79</v>
      </c>
      <c r="S326" s="8">
        <f>'Raw Data'!CJ326</f>
        <v>2.7149999999999999</v>
      </c>
      <c r="T326" s="8">
        <f>'Raw Data'!CP326</f>
        <v>2.71</v>
      </c>
    </row>
    <row r="327" spans="1:20" ht="15.75" customHeight="1" x14ac:dyDescent="0.25">
      <c r="A327" s="2" t="str">
        <f>'Raw Data'!A327</f>
        <v>UC</v>
      </c>
      <c r="B327" s="2">
        <f>'Raw Data'!B327</f>
        <v>139</v>
      </c>
      <c r="C327" s="2">
        <f>'Raw Data'!C327</f>
        <v>150</v>
      </c>
      <c r="D327" s="2" t="str">
        <f>'Raw Data'!D327</f>
        <v>ARAFAEKNGLSF</v>
      </c>
      <c r="F327" s="3">
        <f>'Raw Data'!J327</f>
        <v>0.20200000000000001</v>
      </c>
      <c r="G327" s="3">
        <f>'Raw Data'!P327</f>
        <v>0.23699999999999999</v>
      </c>
      <c r="H327" s="3">
        <f>'Raw Data'!V327</f>
        <v>0.219</v>
      </c>
      <c r="I327" s="3">
        <f>'Raw Data'!AB327</f>
        <v>0.34</v>
      </c>
      <c r="J327" s="3">
        <f>'Raw Data'!AH327</f>
        <v>0.372</v>
      </c>
      <c r="K327" s="3">
        <f>'Raw Data'!AN327</f>
        <v>0.44600000000000001</v>
      </c>
      <c r="L327" s="3">
        <f>'Raw Data'!AT327</f>
        <v>1.3540000000000001</v>
      </c>
      <c r="M327" s="3">
        <f>'Raw Data'!AZ327</f>
        <v>1.421</v>
      </c>
      <c r="N327" s="3">
        <f>'Raw Data'!BF327</f>
        <v>1.343</v>
      </c>
      <c r="O327" s="3">
        <f>'Raw Data'!BL327</f>
        <v>1.7609999999999999</v>
      </c>
      <c r="P327" s="3">
        <f>'Raw Data'!BR327</f>
        <v>1.7729999999999999</v>
      </c>
      <c r="Q327" s="3">
        <f>'Raw Data'!BX327</f>
        <v>1.7669999999999999</v>
      </c>
      <c r="R327" s="7">
        <f>'Raw Data'!CD327</f>
        <v>2.8359999999999999</v>
      </c>
      <c r="S327" s="8">
        <f>'Raw Data'!CJ327</f>
        <v>2.754</v>
      </c>
      <c r="T327" s="8">
        <f>'Raw Data'!CP327</f>
        <v>2.734</v>
      </c>
    </row>
    <row r="328" spans="1:20" ht="15.75" customHeight="1" x14ac:dyDescent="0.25">
      <c r="A328" s="2" t="str">
        <f>'Raw Data'!A328</f>
        <v>UC</v>
      </c>
      <c r="B328" s="2">
        <f>'Raw Data'!B328</f>
        <v>142</v>
      </c>
      <c r="C328" s="2">
        <f>'Raw Data'!C328</f>
        <v>149</v>
      </c>
      <c r="D328" s="2" t="str">
        <f>'Raw Data'!D328</f>
        <v>FAEKNGLS</v>
      </c>
      <c r="F328" s="3">
        <f>'Raw Data'!J328</f>
        <v>0.161</v>
      </c>
      <c r="G328" s="3">
        <f>'Raw Data'!P328</f>
        <v>0.16600000000000001</v>
      </c>
      <c r="H328" s="3">
        <f>'Raw Data'!V328</f>
        <v>0.16</v>
      </c>
      <c r="I328" s="3">
        <f>'Raw Data'!AB328</f>
        <v>0.23599999999999999</v>
      </c>
      <c r="J328" s="3">
        <f>'Raw Data'!AH328</f>
        <v>0.26</v>
      </c>
      <c r="K328" s="3">
        <f>'Raw Data'!AN328</f>
        <v>0.26700000000000002</v>
      </c>
      <c r="L328" s="3">
        <f>'Raw Data'!AT328</f>
        <v>0.76200000000000001</v>
      </c>
      <c r="M328" s="3">
        <f>'Raw Data'!AZ328</f>
        <v>0.752</v>
      </c>
      <c r="N328" s="3">
        <f>'Raw Data'!BF328</f>
        <v>0.72199999999999998</v>
      </c>
      <c r="O328" s="3">
        <f>'Raw Data'!BL328</f>
        <v>1.0049999999999999</v>
      </c>
      <c r="P328" s="3">
        <f>'Raw Data'!BR328</f>
        <v>1.014</v>
      </c>
      <c r="Q328" s="3">
        <f>'Raw Data'!BX328</f>
        <v>1.008</v>
      </c>
      <c r="R328" s="7">
        <f>'Raw Data'!CD328</f>
        <v>1.9450000000000001</v>
      </c>
      <c r="S328" s="8">
        <f>'Raw Data'!CJ328</f>
        <v>1.8740000000000001</v>
      </c>
      <c r="T328" s="8">
        <f>'Raw Data'!CP328</f>
        <v>1.89</v>
      </c>
    </row>
    <row r="329" spans="1:20" ht="15.75" customHeight="1" x14ac:dyDescent="0.25">
      <c r="A329" s="2" t="str">
        <f>'Raw Data'!A329</f>
        <v>UC</v>
      </c>
      <c r="B329" s="2">
        <f>'Raw Data'!B329</f>
        <v>142</v>
      </c>
      <c r="C329" s="2">
        <f>'Raw Data'!C329</f>
        <v>150</v>
      </c>
      <c r="D329" s="2" t="str">
        <f>'Raw Data'!D329</f>
        <v>FAEKNGLSF</v>
      </c>
      <c r="F329" s="3">
        <f>'Raw Data'!J329</f>
        <v>0.17399999999999999</v>
      </c>
      <c r="G329" s="3">
        <f>'Raw Data'!P329</f>
        <v>0.17299999999999999</v>
      </c>
      <c r="H329" s="3">
        <f>'Raw Data'!V329</f>
        <v>0.156</v>
      </c>
      <c r="I329" s="3">
        <f>'Raw Data'!AB329</f>
        <v>0.308</v>
      </c>
      <c r="J329" s="3">
        <f>'Raw Data'!AH329</f>
        <v>0.33700000000000002</v>
      </c>
      <c r="K329" s="3">
        <f>'Raw Data'!AN329</f>
        <v>0.35</v>
      </c>
      <c r="L329" s="3">
        <f>'Raw Data'!AT329</f>
        <v>1.3120000000000001</v>
      </c>
      <c r="M329" s="3">
        <f>'Raw Data'!AZ329</f>
        <v>1.347</v>
      </c>
      <c r="N329" s="3">
        <f>'Raw Data'!BF329</f>
        <v>1.288</v>
      </c>
      <c r="O329" s="3">
        <f>'Raw Data'!BL329</f>
        <v>1.7010000000000001</v>
      </c>
      <c r="P329" s="3">
        <f>'Raw Data'!BR329</f>
        <v>1.6859999999999999</v>
      </c>
      <c r="Q329" s="3">
        <f>'Raw Data'!BX329</f>
        <v>1.6890000000000001</v>
      </c>
      <c r="R329" s="7">
        <f>'Raw Data'!CD329</f>
        <v>2.5649999999999999</v>
      </c>
      <c r="S329" s="8">
        <f>'Raw Data'!CJ329</f>
        <v>2.4889999999999999</v>
      </c>
      <c r="T329" s="8">
        <f>'Raw Data'!CP329</f>
        <v>2.4590000000000001</v>
      </c>
    </row>
    <row r="330" spans="1:20" ht="15.75" customHeight="1" x14ac:dyDescent="0.25">
      <c r="A330" s="2" t="str">
        <f>'Raw Data'!A330</f>
        <v>UC</v>
      </c>
      <c r="B330" s="2">
        <f>'Raw Data'!B330</f>
        <v>142</v>
      </c>
      <c r="C330" s="2">
        <f>'Raw Data'!C330</f>
        <v>150</v>
      </c>
      <c r="D330" s="2" t="str">
        <f>'Raw Data'!D330</f>
        <v>FAEKNGLSF</v>
      </c>
      <c r="F330" s="3">
        <f>'Raw Data'!J330</f>
        <v>0.16600000000000001</v>
      </c>
      <c r="G330" s="3">
        <f>'Raw Data'!P330</f>
        <v>0.19500000000000001</v>
      </c>
      <c r="H330" s="3">
        <f>'Raw Data'!V330</f>
        <v>0.159</v>
      </c>
      <c r="I330" s="3">
        <f>'Raw Data'!AB330</f>
        <v>0.29699999999999999</v>
      </c>
      <c r="J330" s="3">
        <f>'Raw Data'!AH330</f>
        <v>0.34300000000000003</v>
      </c>
      <c r="K330" s="3">
        <f>'Raw Data'!AN330</f>
        <v>0.36</v>
      </c>
      <c r="L330" s="3">
        <f>'Raw Data'!AT330</f>
        <v>1.319</v>
      </c>
      <c r="M330" s="3">
        <f>'Raw Data'!AZ330</f>
        <v>1.387</v>
      </c>
      <c r="N330" s="3">
        <f>'Raw Data'!BF330</f>
        <v>1.2989999999999999</v>
      </c>
      <c r="O330" s="3">
        <f>'Raw Data'!BL330</f>
        <v>1.7210000000000001</v>
      </c>
      <c r="P330" s="3">
        <f>'Raw Data'!BR330</f>
        <v>1.696</v>
      </c>
      <c r="Q330" s="3">
        <f>'Raw Data'!BX330</f>
        <v>1.698</v>
      </c>
      <c r="R330" s="7">
        <f>'Raw Data'!CD330</f>
        <v>2.5630000000000002</v>
      </c>
      <c r="S330" s="8">
        <f>'Raw Data'!CJ330</f>
        <v>2.5099999999999998</v>
      </c>
      <c r="T330" s="8">
        <f>'Raw Data'!CP330</f>
        <v>2.4590000000000001</v>
      </c>
    </row>
    <row r="331" spans="1:20" ht="15.75" customHeight="1" x14ac:dyDescent="0.25">
      <c r="A331" s="2" t="str">
        <f>'Raw Data'!A331</f>
        <v>UC</v>
      </c>
      <c r="B331" s="2">
        <f>'Raw Data'!B331</f>
        <v>150</v>
      </c>
      <c r="C331" s="2">
        <f>'Raw Data'!C331</f>
        <v>156</v>
      </c>
      <c r="D331" s="2" t="str">
        <f>'Raw Data'!D331</f>
        <v>FIETSAL</v>
      </c>
      <c r="F331" s="3">
        <f>'Raw Data'!J331</f>
        <v>0.09</v>
      </c>
      <c r="G331" s="3">
        <f>'Raw Data'!P331</f>
        <v>7.4999999999999997E-2</v>
      </c>
      <c r="H331" s="3">
        <f>'Raw Data'!V331</f>
        <v>7.5999999999999998E-2</v>
      </c>
      <c r="I331" s="3">
        <f>'Raw Data'!AB331</f>
        <v>7.5999999999999998E-2</v>
      </c>
      <c r="J331" s="3">
        <f>'Raw Data'!AH331</f>
        <v>8.7999999999999995E-2</v>
      </c>
      <c r="K331" s="3">
        <f>'Raw Data'!AN331</f>
        <v>7.3999999999999996E-2</v>
      </c>
      <c r="L331" s="3">
        <f>'Raw Data'!AT331</f>
        <v>9.2999999999999999E-2</v>
      </c>
      <c r="M331" s="3">
        <f>'Raw Data'!AZ331</f>
        <v>8.5000000000000006E-2</v>
      </c>
      <c r="N331" s="3">
        <f>'Raw Data'!BF331</f>
        <v>9.2999999999999999E-2</v>
      </c>
      <c r="O331" s="3">
        <f>'Raw Data'!BL331</f>
        <v>0.185</v>
      </c>
      <c r="P331" s="3">
        <f>'Raw Data'!BR331</f>
        <v>0.20899999999999999</v>
      </c>
      <c r="Q331" s="3">
        <f>'Raw Data'!BX331</f>
        <v>0.19400000000000001</v>
      </c>
      <c r="R331" s="7">
        <f>'Raw Data'!CD331</f>
        <v>1.0660000000000001</v>
      </c>
      <c r="S331" s="8">
        <f>'Raw Data'!CJ331</f>
        <v>0.997</v>
      </c>
      <c r="T331" s="8">
        <f>'Raw Data'!CP331</f>
        <v>0.97899999999999998</v>
      </c>
    </row>
    <row r="332" spans="1:20" ht="15.75" customHeight="1" x14ac:dyDescent="0.25">
      <c r="A332" s="2" t="str">
        <f>'Raw Data'!A332</f>
        <v>UC</v>
      </c>
      <c r="B332" s="2">
        <f>'Raw Data'!B332</f>
        <v>150</v>
      </c>
      <c r="C332" s="2">
        <f>'Raw Data'!C332</f>
        <v>156</v>
      </c>
      <c r="D332" s="2" t="str">
        <f>'Raw Data'!D332</f>
        <v>FIETSAL</v>
      </c>
      <c r="F332" s="3">
        <f>'Raw Data'!J332</f>
        <v>6.8000000000000005E-2</v>
      </c>
      <c r="G332" s="3">
        <f>'Raw Data'!P332</f>
        <v>9.6000000000000002E-2</v>
      </c>
      <c r="H332" s="3">
        <f>'Raw Data'!V332</f>
        <v>4.7E-2</v>
      </c>
      <c r="I332" s="3">
        <f>'Raw Data'!AB332</f>
        <v>5.6000000000000001E-2</v>
      </c>
      <c r="J332" s="3">
        <f>'Raw Data'!AH332</f>
        <v>0.09</v>
      </c>
      <c r="K332" s="3">
        <f>'Raw Data'!AN332</f>
        <v>5.8000000000000003E-2</v>
      </c>
      <c r="L332" s="3">
        <f>'Raw Data'!AT332</f>
        <v>0.10299999999999999</v>
      </c>
      <c r="M332" s="3">
        <f>'Raw Data'!AZ332</f>
        <v>7.8E-2</v>
      </c>
      <c r="N332" s="3">
        <f>'Raw Data'!BF332</f>
        <v>9.5000000000000001E-2</v>
      </c>
      <c r="O332" s="3">
        <f>'Raw Data'!BL332</f>
        <v>0.17899999999999999</v>
      </c>
      <c r="P332" s="3">
        <f>'Raw Data'!BR332</f>
        <v>0.192</v>
      </c>
      <c r="Q332" s="3">
        <f>'Raw Data'!BX332</f>
        <v>0.19800000000000001</v>
      </c>
      <c r="R332" s="7">
        <f>'Raw Data'!CD332</f>
        <v>0.91100000000000003</v>
      </c>
      <c r="S332" s="8">
        <f>'Raw Data'!CJ332</f>
        <v>0.89700000000000002</v>
      </c>
      <c r="T332" s="8">
        <f>'Raw Data'!CP332</f>
        <v>0.93400000000000005</v>
      </c>
    </row>
    <row r="333" spans="1:20" ht="15.75" customHeight="1" x14ac:dyDescent="0.25">
      <c r="A333" s="2" t="str">
        <f>'Raw Data'!A333</f>
        <v>UC</v>
      </c>
      <c r="B333" s="2">
        <f>'Raw Data'!B333</f>
        <v>151</v>
      </c>
      <c r="C333" s="2">
        <f>'Raw Data'!C333</f>
        <v>156</v>
      </c>
      <c r="D333" s="2" t="str">
        <f>'Raw Data'!D333</f>
        <v>IETSAL</v>
      </c>
      <c r="F333" s="3">
        <f>'Raw Data'!J333</f>
        <v>4.1000000000000002E-2</v>
      </c>
      <c r="G333" s="3">
        <f>'Raw Data'!P333</f>
        <v>4.2999999999999997E-2</v>
      </c>
      <c r="H333" s="3">
        <f>'Raw Data'!V333</f>
        <v>2.4E-2</v>
      </c>
      <c r="I333" s="3">
        <f>'Raw Data'!AB333</f>
        <v>2.7E-2</v>
      </c>
      <c r="J333" s="3">
        <f>'Raw Data'!AH333</f>
        <v>6.4000000000000001E-2</v>
      </c>
      <c r="K333" s="3">
        <f>'Raw Data'!AN333</f>
        <v>4.2999999999999997E-2</v>
      </c>
      <c r="L333" s="3">
        <f>'Raw Data'!AT333</f>
        <v>4.2000000000000003E-2</v>
      </c>
      <c r="M333" s="3">
        <f>'Raw Data'!AZ333</f>
        <v>6.2E-2</v>
      </c>
      <c r="N333" s="3">
        <f>'Raw Data'!BF333</f>
        <v>5.3999999999999999E-2</v>
      </c>
      <c r="O333" s="3">
        <f>'Raw Data'!BL333</f>
        <v>0.104</v>
      </c>
      <c r="P333" s="3">
        <f>'Raw Data'!BR333</f>
        <v>0.115</v>
      </c>
      <c r="Q333" s="3">
        <f>'Raw Data'!BX333</f>
        <v>0.14099999999999999</v>
      </c>
      <c r="R333" s="7">
        <f>'Raw Data'!CD333</f>
        <v>0.56200000000000006</v>
      </c>
      <c r="S333" s="8">
        <f>'Raw Data'!CJ333</f>
        <v>0.53100000000000003</v>
      </c>
      <c r="T333" s="8">
        <f>'Raw Data'!CP333</f>
        <v>0.498</v>
      </c>
    </row>
    <row r="334" spans="1:20" ht="15.75" customHeight="1" x14ac:dyDescent="0.25">
      <c r="A334" s="2" t="str">
        <f>'Raw Data'!A334</f>
        <v>UC</v>
      </c>
      <c r="B334" s="2">
        <f>'Raw Data'!B334</f>
        <v>151</v>
      </c>
      <c r="C334" s="2">
        <f>'Raw Data'!C334</f>
        <v>165</v>
      </c>
      <c r="D334" s="2" t="str">
        <f>'Raw Data'!D334</f>
        <v>IETSALDSTNVEAAF</v>
      </c>
      <c r="F334" s="3">
        <f>'Raw Data'!J334</f>
        <v>0.39800000000000002</v>
      </c>
      <c r="G334" s="3">
        <f>'Raw Data'!P334</f>
        <v>0.46100000000000002</v>
      </c>
      <c r="H334" s="3">
        <f>'Raw Data'!V334</f>
        <v>0.42899999999999999</v>
      </c>
      <c r="I334" s="3">
        <f>'Raw Data'!AB334</f>
        <v>0.73399999999999999</v>
      </c>
      <c r="J334" s="3">
        <f>'Raw Data'!AH334</f>
        <v>0.80900000000000005</v>
      </c>
      <c r="K334" s="3">
        <f>'Raw Data'!AN334</f>
        <v>0.82299999999999995</v>
      </c>
      <c r="L334" s="3">
        <f>'Raw Data'!AT334</f>
        <v>2.1429999999999998</v>
      </c>
      <c r="M334" s="3">
        <f>'Raw Data'!AZ334</f>
        <v>2.2519999999999998</v>
      </c>
      <c r="N334" s="3">
        <f>'Raw Data'!BF334</f>
        <v>2.1280000000000001</v>
      </c>
      <c r="O334" s="3">
        <f>'Raw Data'!BL334</f>
        <v>3.34</v>
      </c>
      <c r="P334" s="3">
        <f>'Raw Data'!BR334</f>
        <v>3.3050000000000002</v>
      </c>
      <c r="Q334" s="3">
        <f>'Raw Data'!BX334</f>
        <v>3.3130000000000002</v>
      </c>
      <c r="R334" s="7">
        <f>'Raw Data'!CD334</f>
        <v>5.1849999999999996</v>
      </c>
      <c r="S334" s="8">
        <f>'Raw Data'!CJ334</f>
        <v>5.0380000000000003</v>
      </c>
      <c r="T334" s="8">
        <f>'Raw Data'!CP334</f>
        <v>4.8959999999999999</v>
      </c>
    </row>
    <row r="335" spans="1:20" ht="15.75" customHeight="1" x14ac:dyDescent="0.25">
      <c r="A335" s="2" t="str">
        <f>'Raw Data'!A335</f>
        <v>UC</v>
      </c>
      <c r="B335" s="2">
        <f>'Raw Data'!B335</f>
        <v>157</v>
      </c>
      <c r="C335" s="2">
        <f>'Raw Data'!C335</f>
        <v>162</v>
      </c>
      <c r="D335" s="2" t="str">
        <f>'Raw Data'!D335</f>
        <v>DSTNVE</v>
      </c>
      <c r="F335" s="3">
        <f>'Raw Data'!J335</f>
        <v>0.26700000000000002</v>
      </c>
      <c r="G335" s="3">
        <f>'Raw Data'!P335</f>
        <v>0.28199999999999997</v>
      </c>
      <c r="H335" s="3">
        <f>'Raw Data'!V335</f>
        <v>0.27200000000000002</v>
      </c>
      <c r="I335" s="3">
        <f>'Raw Data'!AB335</f>
        <v>0.49199999999999999</v>
      </c>
      <c r="J335" s="3">
        <f>'Raw Data'!AH335</f>
        <v>0.54800000000000004</v>
      </c>
      <c r="K335" s="3">
        <f>'Raw Data'!AN335</f>
        <v>0.56399999999999995</v>
      </c>
      <c r="L335" s="3">
        <f>'Raw Data'!AT335</f>
        <v>1.155</v>
      </c>
      <c r="M335" s="3">
        <f>'Raw Data'!AZ335</f>
        <v>1.169</v>
      </c>
      <c r="N335" s="3">
        <f>'Raw Data'!BF335</f>
        <v>1.1080000000000001</v>
      </c>
      <c r="O335" s="3">
        <f>'Raw Data'!BL335</f>
        <v>1.7749999999999999</v>
      </c>
      <c r="P335" s="3">
        <f>'Raw Data'!BR335</f>
        <v>1.7529999999999999</v>
      </c>
      <c r="Q335" s="3">
        <f>'Raw Data'!BX335</f>
        <v>1.7549999999999999</v>
      </c>
      <c r="R335" s="7">
        <f>'Raw Data'!CD335</f>
        <v>2.5630000000000002</v>
      </c>
      <c r="S335" s="8">
        <f>'Raw Data'!CJ335</f>
        <v>2.4929999999999999</v>
      </c>
      <c r="T335" s="8">
        <f>'Raw Data'!CP335</f>
        <v>2.496</v>
      </c>
    </row>
    <row r="336" spans="1:20" ht="15.75" customHeight="1" x14ac:dyDescent="0.25">
      <c r="A336" s="2" t="str">
        <f>'Raw Data'!A336</f>
        <v>UC</v>
      </c>
      <c r="B336" s="2">
        <f>'Raw Data'!B336</f>
        <v>157</v>
      </c>
      <c r="C336" s="2">
        <f>'Raw Data'!C336</f>
        <v>162</v>
      </c>
      <c r="D336" s="2" t="str">
        <f>'Raw Data'!D336</f>
        <v>DSTNVE</v>
      </c>
      <c r="F336" s="3">
        <f>'Raw Data'!J336</f>
        <v>0.217</v>
      </c>
      <c r="G336" s="3">
        <f>'Raw Data'!P336</f>
        <v>0.29499999999999998</v>
      </c>
      <c r="H336" s="3">
        <f>'Raw Data'!V336</f>
        <v>0.22500000000000001</v>
      </c>
      <c r="I336" s="3">
        <f>'Raw Data'!AB336</f>
        <v>0.45400000000000001</v>
      </c>
      <c r="J336" s="3">
        <f>'Raw Data'!AH336</f>
        <v>0.51400000000000001</v>
      </c>
      <c r="K336" s="3">
        <f>'Raw Data'!AN336</f>
        <v>0.59499999999999997</v>
      </c>
      <c r="L336" s="3">
        <f>'Raw Data'!AT336</f>
        <v>1.0229999999999999</v>
      </c>
      <c r="M336" s="3">
        <f>'Raw Data'!AZ336</f>
        <v>1.0860000000000001</v>
      </c>
      <c r="N336" s="3">
        <f>'Raw Data'!BF336</f>
        <v>1.07</v>
      </c>
      <c r="O336" s="3">
        <f>'Raw Data'!BL336</f>
        <v>1.625</v>
      </c>
      <c r="P336" s="3">
        <f>'Raw Data'!BR336</f>
        <v>1.677</v>
      </c>
      <c r="Q336" s="3">
        <f>'Raw Data'!BX336</f>
        <v>1.651</v>
      </c>
      <c r="R336" s="7">
        <f>'Raw Data'!CD336</f>
        <v>2.3860000000000001</v>
      </c>
      <c r="S336" s="8">
        <f>'Raw Data'!CJ336</f>
        <v>2.3620000000000001</v>
      </c>
      <c r="T336" s="8">
        <f>'Raw Data'!CP336</f>
        <v>2.371</v>
      </c>
    </row>
    <row r="337" spans="1:20" ht="15.75" customHeight="1" x14ac:dyDescent="0.25">
      <c r="A337" s="2" t="str">
        <f>'Raw Data'!A337</f>
        <v>UC</v>
      </c>
      <c r="B337" s="2">
        <f>'Raw Data'!B337</f>
        <v>157</v>
      </c>
      <c r="C337" s="2">
        <f>'Raw Data'!C337</f>
        <v>164</v>
      </c>
      <c r="D337" s="2" t="str">
        <f>'Raw Data'!D337</f>
        <v>DSTNVEAA</v>
      </c>
      <c r="F337" s="3">
        <f>'Raw Data'!J337</f>
        <v>0.28799999999999998</v>
      </c>
      <c r="G337" s="3">
        <f>'Raw Data'!P337</f>
        <v>0.33800000000000002</v>
      </c>
      <c r="H337" s="3">
        <f>'Raw Data'!V337</f>
        <v>0.30199999999999999</v>
      </c>
      <c r="I337" s="3">
        <f>'Raw Data'!AB337</f>
        <v>0.57399999999999995</v>
      </c>
      <c r="J337" s="3">
        <f>'Raw Data'!AH337</f>
        <v>0.65</v>
      </c>
      <c r="K337" s="3">
        <f>'Raw Data'!AN337</f>
        <v>0.65900000000000003</v>
      </c>
      <c r="L337" s="3">
        <f>'Raw Data'!AT337</f>
        <v>1.6479999999999999</v>
      </c>
      <c r="M337" s="3">
        <f>'Raw Data'!AZ337</f>
        <v>1.75</v>
      </c>
      <c r="N337" s="3">
        <f>'Raw Data'!BF337</f>
        <v>1.671</v>
      </c>
      <c r="O337" s="3">
        <f>'Raw Data'!BL337</f>
        <v>2.4140000000000001</v>
      </c>
      <c r="P337" s="3">
        <f>'Raw Data'!BR337</f>
        <v>2.4870000000000001</v>
      </c>
      <c r="Q337" s="3">
        <f>'Raw Data'!BX337</f>
        <v>2.4180000000000001</v>
      </c>
      <c r="R337" s="7">
        <f>'Raw Data'!CD337</f>
        <v>3.2549999999999999</v>
      </c>
      <c r="S337" s="8">
        <f>'Raw Data'!CJ337</f>
        <v>3.206</v>
      </c>
      <c r="T337" s="8">
        <f>'Raw Data'!CP337</f>
        <v>3.2210000000000001</v>
      </c>
    </row>
    <row r="338" spans="1:20" ht="15.75" customHeight="1" x14ac:dyDescent="0.25">
      <c r="A338" s="2" t="str">
        <f>'Raw Data'!A338</f>
        <v>UC</v>
      </c>
      <c r="B338" s="2">
        <f>'Raw Data'!B338</f>
        <v>157</v>
      </c>
      <c r="C338" s="2">
        <f>'Raw Data'!C338</f>
        <v>165</v>
      </c>
      <c r="D338" s="2" t="str">
        <f>'Raw Data'!D338</f>
        <v>DSTNVEAAF</v>
      </c>
      <c r="F338" s="3">
        <f>'Raw Data'!J338</f>
        <v>0.29499999999999998</v>
      </c>
      <c r="G338" s="3">
        <f>'Raw Data'!P338</f>
        <v>0.33400000000000002</v>
      </c>
      <c r="H338" s="3">
        <f>'Raw Data'!V338</f>
        <v>0.316</v>
      </c>
      <c r="I338" s="3">
        <f>'Raw Data'!AB338</f>
        <v>0.60199999999999998</v>
      </c>
      <c r="J338" s="3">
        <f>'Raw Data'!AH338</f>
        <v>0.625</v>
      </c>
      <c r="K338" s="3">
        <f>'Raw Data'!AN338</f>
        <v>0.65700000000000003</v>
      </c>
      <c r="L338" s="3">
        <f>'Raw Data'!AT338</f>
        <v>1.83</v>
      </c>
      <c r="M338" s="3">
        <f>'Raw Data'!AZ338</f>
        <v>1.8939999999999999</v>
      </c>
      <c r="N338" s="3">
        <f>'Raw Data'!BF338</f>
        <v>1.784</v>
      </c>
      <c r="O338" s="3">
        <f>'Raw Data'!BL338</f>
        <v>2.5819999999999999</v>
      </c>
      <c r="P338" s="3">
        <f>'Raw Data'!BR338</f>
        <v>2.5710000000000002</v>
      </c>
      <c r="Q338" s="3">
        <f>'Raw Data'!BX338</f>
        <v>2.5299999999999998</v>
      </c>
      <c r="R338" s="7">
        <f>'Raw Data'!CD338</f>
        <v>3.4140000000000001</v>
      </c>
      <c r="S338" s="8">
        <f>'Raw Data'!CJ338</f>
        <v>3.3039999999999998</v>
      </c>
      <c r="T338" s="8">
        <f>'Raw Data'!CP338</f>
        <v>3.2719999999999998</v>
      </c>
    </row>
    <row r="339" spans="1:20" ht="15.75" customHeight="1" x14ac:dyDescent="0.25">
      <c r="A339" s="2" t="str">
        <f>'Raw Data'!A339</f>
        <v>UC</v>
      </c>
      <c r="B339" s="2">
        <f>'Raw Data'!B339</f>
        <v>157</v>
      </c>
      <c r="C339" s="2">
        <f>'Raw Data'!C339</f>
        <v>165</v>
      </c>
      <c r="D339" s="2" t="str">
        <f>'Raw Data'!D339</f>
        <v>DSTNVEAAF</v>
      </c>
      <c r="F339" s="3">
        <f>'Raw Data'!J339</f>
        <v>0.29399999999999998</v>
      </c>
      <c r="G339" s="3">
        <f>'Raw Data'!P339</f>
        <v>0.33700000000000002</v>
      </c>
      <c r="H339" s="3">
        <f>'Raw Data'!V339</f>
        <v>0.30099999999999999</v>
      </c>
      <c r="I339" s="3">
        <f>'Raw Data'!AB339</f>
        <v>0.62</v>
      </c>
      <c r="J339" s="3">
        <f>'Raw Data'!AH339</f>
        <v>0.64</v>
      </c>
      <c r="K339" s="3">
        <f>'Raw Data'!AN339</f>
        <v>0.65200000000000002</v>
      </c>
      <c r="L339" s="3">
        <f>'Raw Data'!AT339</f>
        <v>1.83</v>
      </c>
      <c r="M339" s="3">
        <f>'Raw Data'!AZ339</f>
        <v>1.897</v>
      </c>
      <c r="N339" s="3">
        <f>'Raw Data'!BF339</f>
        <v>1.764</v>
      </c>
      <c r="O339" s="3">
        <f>'Raw Data'!BL339</f>
        <v>2.5830000000000002</v>
      </c>
      <c r="P339" s="3">
        <f>'Raw Data'!BR339</f>
        <v>2.5640000000000001</v>
      </c>
      <c r="Q339" s="3">
        <f>'Raw Data'!BX339</f>
        <v>2.5070000000000001</v>
      </c>
      <c r="R339" s="7">
        <f>'Raw Data'!CD339</f>
        <v>3.4409999999999998</v>
      </c>
      <c r="S339" s="8">
        <f>'Raw Data'!CJ339</f>
        <v>3.3340000000000001</v>
      </c>
      <c r="T339" s="8">
        <f>'Raw Data'!CP339</f>
        <v>3.2309999999999999</v>
      </c>
    </row>
    <row r="340" spans="1:20" ht="15.75" customHeight="1" x14ac:dyDescent="0.25">
      <c r="A340" s="2" t="str">
        <f>'Raw Data'!A340</f>
        <v>UC</v>
      </c>
      <c r="B340" s="2">
        <f>'Raw Data'!B340</f>
        <v>163</v>
      </c>
      <c r="C340" s="2">
        <f>'Raw Data'!C340</f>
        <v>169</v>
      </c>
      <c r="D340" s="2" t="str">
        <f>'Raw Data'!D340</f>
        <v>AAFQTIL</v>
      </c>
      <c r="F340" s="3">
        <f>'Raw Data'!J340</f>
        <v>5.7000000000000002E-2</v>
      </c>
      <c r="G340" s="3">
        <f>'Raw Data'!P340</f>
        <v>8.6999999999999994E-2</v>
      </c>
      <c r="H340" s="3">
        <f>'Raw Data'!V340</f>
        <v>0.04</v>
      </c>
      <c r="I340" s="3">
        <f>'Raw Data'!AB340</f>
        <v>7.0999999999999994E-2</v>
      </c>
      <c r="J340" s="3">
        <f>'Raw Data'!AH340</f>
        <v>5.6000000000000001E-2</v>
      </c>
      <c r="K340" s="3">
        <f>'Raw Data'!AN340</f>
        <v>4.5999999999999999E-2</v>
      </c>
      <c r="L340" s="3">
        <f>'Raw Data'!AT340</f>
        <v>7.0000000000000007E-2</v>
      </c>
      <c r="M340" s="3">
        <f>'Raw Data'!AZ340</f>
        <v>7.0000000000000007E-2</v>
      </c>
      <c r="N340" s="3">
        <f>'Raw Data'!BF340</f>
        <v>9.5000000000000001E-2</v>
      </c>
      <c r="O340" s="3">
        <f>'Raw Data'!BL340</f>
        <v>0.123</v>
      </c>
      <c r="P340" s="3">
        <f>'Raw Data'!BR340</f>
        <v>9.7000000000000003E-2</v>
      </c>
      <c r="Q340" s="3">
        <f>'Raw Data'!BX340</f>
        <v>9.6000000000000002E-2</v>
      </c>
      <c r="R340" s="7">
        <f>'Raw Data'!CD340</f>
        <v>0.47599999999999998</v>
      </c>
      <c r="S340" s="8">
        <f>'Raw Data'!CJ340</f>
        <v>0.495</v>
      </c>
      <c r="T340" s="8">
        <f>'Raw Data'!CP340</f>
        <v>0.48599999999999999</v>
      </c>
    </row>
    <row r="341" spans="1:20" ht="15.75" customHeight="1" x14ac:dyDescent="0.25">
      <c r="A341" s="2" t="str">
        <f>'Raw Data'!A341</f>
        <v>UC</v>
      </c>
      <c r="B341" s="2">
        <f>'Raw Data'!B341</f>
        <v>166</v>
      </c>
      <c r="C341" s="2">
        <f>'Raw Data'!C341</f>
        <v>170</v>
      </c>
      <c r="D341" s="2" t="str">
        <f>'Raw Data'!D341</f>
        <v>QTILT</v>
      </c>
      <c r="F341" s="3">
        <f>'Raw Data'!J341</f>
        <v>8.0000000000000002E-3</v>
      </c>
      <c r="G341" s="3">
        <f>'Raw Data'!P341</f>
        <v>2.5000000000000001E-2</v>
      </c>
      <c r="H341" s="3">
        <f>'Raw Data'!V341</f>
        <v>2.3E-2</v>
      </c>
      <c r="I341" s="3">
        <f>'Raw Data'!AB341</f>
        <v>3.5000000000000003E-2</v>
      </c>
      <c r="J341" s="3">
        <f>'Raw Data'!AH341</f>
        <v>3.3000000000000002E-2</v>
      </c>
      <c r="K341" s="3">
        <f>'Raw Data'!AN341</f>
        <v>1.4999999999999999E-2</v>
      </c>
      <c r="L341" s="3">
        <f>'Raw Data'!AT341</f>
        <v>2.1000000000000001E-2</v>
      </c>
      <c r="M341" s="3">
        <f>'Raw Data'!AZ341</f>
        <v>2.8000000000000001E-2</v>
      </c>
      <c r="N341" s="3">
        <f>'Raw Data'!BF341</f>
        <v>4.9000000000000002E-2</v>
      </c>
      <c r="O341" s="3">
        <f>'Raw Data'!BL341</f>
        <v>2.1999999999999999E-2</v>
      </c>
      <c r="P341" s="3">
        <f>'Raw Data'!BR341</f>
        <v>3.5999999999999997E-2</v>
      </c>
      <c r="Q341" s="3">
        <f>'Raw Data'!BX341</f>
        <v>3.1E-2</v>
      </c>
      <c r="R341" s="7">
        <f>'Raw Data'!CD341</f>
        <v>5.6000000000000001E-2</v>
      </c>
      <c r="S341" s="8">
        <f>'Raw Data'!CJ341</f>
        <v>0.05</v>
      </c>
      <c r="T341" s="8">
        <f>'Raw Data'!CP341</f>
        <v>6.4000000000000001E-2</v>
      </c>
    </row>
    <row r="342" spans="1:20" ht="15.75" customHeight="1" x14ac:dyDescent="0.25">
      <c r="A342" s="2" t="str">
        <f>'Raw Data'!A342</f>
        <v>UC</v>
      </c>
      <c r="B342" s="2">
        <f>'Raw Data'!B342</f>
        <v>166</v>
      </c>
      <c r="C342" s="2">
        <f>'Raw Data'!C342</f>
        <v>171</v>
      </c>
      <c r="D342" s="2" t="str">
        <f>'Raw Data'!D342</f>
        <v>QTILTE</v>
      </c>
      <c r="F342" s="3">
        <f>'Raw Data'!J342</f>
        <v>4.5999999999999999E-2</v>
      </c>
      <c r="G342" s="3">
        <f>'Raw Data'!P342</f>
        <v>2.5999999999999999E-2</v>
      </c>
      <c r="H342" s="3">
        <f>'Raw Data'!V342</f>
        <v>2.5999999999999999E-2</v>
      </c>
      <c r="I342" s="3">
        <f>'Raw Data'!AB342</f>
        <v>3.9E-2</v>
      </c>
      <c r="J342" s="3">
        <f>'Raw Data'!AH342</f>
        <v>0.04</v>
      </c>
      <c r="K342" s="3">
        <f>'Raw Data'!AN342</f>
        <v>4.5999999999999999E-2</v>
      </c>
      <c r="L342" s="3">
        <f>'Raw Data'!AT342</f>
        <v>4.7E-2</v>
      </c>
      <c r="M342" s="3">
        <f>'Raw Data'!AZ342</f>
        <v>0.05</v>
      </c>
      <c r="N342" s="3">
        <f>'Raw Data'!BF342</f>
        <v>5.6000000000000001E-2</v>
      </c>
      <c r="O342" s="3">
        <f>'Raw Data'!BL342</f>
        <v>4.4999999999999998E-2</v>
      </c>
      <c r="P342" s="3">
        <f>'Raw Data'!BR342</f>
        <v>6.6000000000000003E-2</v>
      </c>
      <c r="Q342" s="3">
        <f>'Raw Data'!BX342</f>
        <v>7.9000000000000001E-2</v>
      </c>
      <c r="R342" s="7">
        <f>'Raw Data'!CD342</f>
        <v>0.08</v>
      </c>
      <c r="S342" s="8">
        <f>'Raw Data'!CJ342</f>
        <v>8.2000000000000003E-2</v>
      </c>
      <c r="T342" s="8">
        <f>'Raw Data'!CP342</f>
        <v>0.11</v>
      </c>
    </row>
    <row r="343" spans="1:20" ht="15.75" customHeight="1" x14ac:dyDescent="0.25">
      <c r="A343" s="2" t="str">
        <f>'Raw Data'!A343</f>
        <v>UC</v>
      </c>
      <c r="B343" s="2">
        <f>'Raw Data'!B343</f>
        <v>170</v>
      </c>
      <c r="C343" s="2">
        <f>'Raw Data'!C343</f>
        <v>183</v>
      </c>
      <c r="D343" s="2" t="str">
        <f>'Raw Data'!D343</f>
        <v>TEIYRIVSQKQMSD</v>
      </c>
      <c r="F343" s="3">
        <f>'Raw Data'!J343</f>
        <v>2.9079999999999999</v>
      </c>
      <c r="G343" s="3">
        <f>'Raw Data'!P343</f>
        <v>3.133</v>
      </c>
      <c r="H343" s="3">
        <f>'Raw Data'!V343</f>
        <v>3.089</v>
      </c>
      <c r="I343" s="3">
        <f>'Raw Data'!AB343</f>
        <v>3.1819999999999999</v>
      </c>
      <c r="J343" s="3">
        <f>'Raw Data'!AH343</f>
        <v>3.5259999999999998</v>
      </c>
      <c r="K343" s="3">
        <f>'Raw Data'!AN343</f>
        <v>3.3740000000000001</v>
      </c>
      <c r="L343" s="3">
        <f>'Raw Data'!AT343</f>
        <v>4.0979999999999999</v>
      </c>
      <c r="M343" s="3">
        <f>'Raw Data'!AZ343</f>
        <v>4.0999999999999996</v>
      </c>
      <c r="N343" s="3">
        <f>'Raw Data'!BF343</f>
        <v>3.948</v>
      </c>
      <c r="O343" s="3">
        <f>'Raw Data'!BL343</f>
        <v>4.5640000000000001</v>
      </c>
      <c r="P343" s="3">
        <f>'Raw Data'!BR343</f>
        <v>4.5789999999999997</v>
      </c>
      <c r="Q343" s="3">
        <f>'Raw Data'!BX343</f>
        <v>4.4619999999999997</v>
      </c>
      <c r="R343" s="7">
        <f>'Raw Data'!CD343</f>
        <v>5.1980000000000004</v>
      </c>
      <c r="S343" s="8">
        <f>'Raw Data'!CJ343</f>
        <v>4.9779999999999998</v>
      </c>
      <c r="T343" s="8">
        <f>'Raw Data'!CP343</f>
        <v>4.8120000000000003</v>
      </c>
    </row>
    <row r="344" spans="1:20" ht="15.75" customHeight="1" x14ac:dyDescent="0.25">
      <c r="A344" s="2" t="str">
        <f>'Raw Data'!A344</f>
        <v>UC</v>
      </c>
      <c r="B344" s="2">
        <f>'Raw Data'!B344</f>
        <v>170</v>
      </c>
      <c r="C344" s="2">
        <f>'Raw Data'!C344</f>
        <v>193</v>
      </c>
      <c r="D344" s="2" t="str">
        <f>'Raw Data'!D344</f>
        <v>TEIYRIVSQKQMSDRRENDMSPSN</v>
      </c>
      <c r="F344" s="3">
        <f>'Raw Data'!J344</f>
        <v>6.2960000000000003</v>
      </c>
      <c r="G344" s="3">
        <f>'Raw Data'!P344</f>
        <v>6.5970000000000004</v>
      </c>
      <c r="H344" s="3">
        <f>'Raw Data'!V344</f>
        <v>6.71</v>
      </c>
      <c r="I344" s="3">
        <f>'Raw Data'!AB344</f>
        <v>5.9939999999999998</v>
      </c>
      <c r="J344" s="3">
        <f>'Raw Data'!AH344</f>
        <v>7.0090000000000003</v>
      </c>
      <c r="K344" s="3">
        <f>'Raw Data'!AN344</f>
        <v>6.6120000000000001</v>
      </c>
      <c r="L344" s="3">
        <f>'Raw Data'!AT344</f>
        <v>7.6</v>
      </c>
      <c r="M344" s="3">
        <f>'Raw Data'!AZ344</f>
        <v>7.516</v>
      </c>
      <c r="N344" s="3">
        <f>'Raw Data'!BF344</f>
        <v>7.1760000000000002</v>
      </c>
      <c r="O344" s="3">
        <f>'Raw Data'!BL344</f>
        <v>7.8369999999999997</v>
      </c>
      <c r="P344" s="3">
        <f>'Raw Data'!BR344</f>
        <v>7.992</v>
      </c>
      <c r="Q344" s="3">
        <f>'Raw Data'!BX344</f>
        <v>7.8150000000000004</v>
      </c>
      <c r="R344" s="7">
        <f>'Raw Data'!CD344</f>
        <v>8.6509999999999998</v>
      </c>
      <c r="S344" s="8">
        <f>'Raw Data'!CJ344</f>
        <v>8.33</v>
      </c>
      <c r="T344" s="8">
        <f>'Raw Data'!CP344</f>
        <v>8.25</v>
      </c>
    </row>
    <row r="345" spans="1:20" ht="15.75" customHeight="1" x14ac:dyDescent="0.25">
      <c r="A345" s="2" t="str">
        <f>'Raw Data'!A345</f>
        <v>UC</v>
      </c>
      <c r="B345" s="2">
        <f>'Raw Data'!B345</f>
        <v>170</v>
      </c>
      <c r="C345" s="2">
        <f>'Raw Data'!C345</f>
        <v>193</v>
      </c>
      <c r="D345" s="2" t="str">
        <f>'Raw Data'!D345</f>
        <v>TEIYRIVSQKQMSDRRENDMSPSN</v>
      </c>
      <c r="F345" s="3">
        <f>'Raw Data'!J345</f>
        <v>6.2160000000000002</v>
      </c>
      <c r="G345" s="3">
        <f>'Raw Data'!P345</f>
        <v>6.59</v>
      </c>
      <c r="H345" s="3">
        <f>'Raw Data'!V345</f>
        <v>6.6660000000000004</v>
      </c>
      <c r="I345" s="3">
        <f>'Raw Data'!AB345</f>
        <v>6.6779999999999999</v>
      </c>
      <c r="J345" s="3">
        <f>'Raw Data'!AH345</f>
        <v>6.9669999999999996</v>
      </c>
      <c r="K345" s="3">
        <f>'Raw Data'!AN345</f>
        <v>6.7220000000000004</v>
      </c>
      <c r="L345" s="3">
        <f>'Raw Data'!AT345</f>
        <v>7.57</v>
      </c>
      <c r="M345" s="3">
        <f>'Raw Data'!AZ345</f>
        <v>7.5220000000000002</v>
      </c>
      <c r="N345" s="3">
        <f>'Raw Data'!BF345</f>
        <v>7.069</v>
      </c>
      <c r="O345" s="3">
        <f>'Raw Data'!BL345</f>
        <v>7.9619999999999997</v>
      </c>
      <c r="P345" s="3">
        <f>'Raw Data'!BR345</f>
        <v>7.9969999999999999</v>
      </c>
      <c r="Q345" s="3">
        <f>'Raw Data'!BX345</f>
        <v>7.7389999999999999</v>
      </c>
      <c r="R345" s="7">
        <f>'Raw Data'!CD345</f>
        <v>8.61</v>
      </c>
      <c r="S345" s="8">
        <f>'Raw Data'!CJ345</f>
        <v>8.25</v>
      </c>
      <c r="T345" s="8">
        <f>'Raw Data'!CP345</f>
        <v>8.1560000000000006</v>
      </c>
    </row>
    <row r="346" spans="1:20" ht="15.75" customHeight="1" x14ac:dyDescent="0.25">
      <c r="A346" s="2" t="str">
        <f>'Raw Data'!A346</f>
        <v>UC</v>
      </c>
      <c r="B346" s="2">
        <f>'Raw Data'!B346</f>
        <v>173</v>
      </c>
      <c r="C346" s="2">
        <f>'Raw Data'!C346</f>
        <v>182</v>
      </c>
      <c r="D346" s="2" t="str">
        <f>'Raw Data'!D346</f>
        <v>YRIVSQKQMS</v>
      </c>
      <c r="F346" s="3">
        <f>'Raw Data'!J346</f>
        <v>2.6269999999999998</v>
      </c>
      <c r="G346" s="3">
        <f>'Raw Data'!P346</f>
        <v>2.984</v>
      </c>
      <c r="H346" s="3">
        <f>'Raw Data'!V346</f>
        <v>2.9</v>
      </c>
      <c r="I346" s="3">
        <f>'Raw Data'!AB346</f>
        <v>2.968</v>
      </c>
      <c r="J346" s="3">
        <f>'Raw Data'!AH346</f>
        <v>3.2290000000000001</v>
      </c>
      <c r="K346" s="3">
        <f>'Raw Data'!AN346</f>
        <v>3.242</v>
      </c>
      <c r="L346" s="3">
        <f>'Raw Data'!AT346</f>
        <v>3.9940000000000002</v>
      </c>
      <c r="M346" s="3">
        <f>'Raw Data'!AZ346</f>
        <v>3.742</v>
      </c>
      <c r="N346" s="3">
        <f>'Raw Data'!BF346</f>
        <v>3.5539999999999998</v>
      </c>
      <c r="O346" s="3">
        <f>'Raw Data'!BL346</f>
        <v>4.28</v>
      </c>
      <c r="P346" s="3">
        <f>'Raw Data'!BR346</f>
        <v>4.3460000000000001</v>
      </c>
      <c r="Q346" s="3">
        <f>'Raw Data'!BX346</f>
        <v>4.1849999999999996</v>
      </c>
      <c r="R346" s="7">
        <f>'Raw Data'!CD346</f>
        <v>4.8319999999999999</v>
      </c>
      <c r="S346" s="8">
        <f>'Raw Data'!CJ346</f>
        <v>4.226</v>
      </c>
      <c r="T346" s="8">
        <f>'Raw Data'!CP346</f>
        <v>4.2839999999999998</v>
      </c>
    </row>
    <row r="347" spans="1:20" ht="15.75" customHeight="1" x14ac:dyDescent="0.25">
      <c r="A347" s="2" t="str">
        <f>'Raw Data'!A347</f>
        <v>UC</v>
      </c>
      <c r="B347" s="2">
        <f>'Raw Data'!B347</f>
        <v>173</v>
      </c>
      <c r="C347" s="2">
        <f>'Raw Data'!C347</f>
        <v>183</v>
      </c>
      <c r="D347" s="2" t="str">
        <f>'Raw Data'!D347</f>
        <v>YRIVSQKQMSD</v>
      </c>
      <c r="F347" s="3">
        <f>'Raw Data'!J347</f>
        <v>3.1269999999999998</v>
      </c>
      <c r="G347" s="3">
        <f>'Raw Data'!P347</f>
        <v>3.375</v>
      </c>
      <c r="H347" s="3">
        <f>'Raw Data'!V347</f>
        <v>3.3420000000000001</v>
      </c>
      <c r="I347" s="3">
        <f>'Raw Data'!AB347</f>
        <v>3.2589999999999999</v>
      </c>
      <c r="J347" s="3">
        <f>'Raw Data'!AH347</f>
        <v>3.7360000000000002</v>
      </c>
      <c r="K347" s="3">
        <f>'Raw Data'!AN347</f>
        <v>3.5510000000000002</v>
      </c>
      <c r="L347" s="3">
        <f>'Raw Data'!AT347</f>
        <v>4.2370000000000001</v>
      </c>
      <c r="M347" s="3">
        <f>'Raw Data'!AZ347</f>
        <v>4.1920000000000002</v>
      </c>
      <c r="N347" s="3">
        <f>'Raw Data'!BF347</f>
        <v>4.1079999999999997</v>
      </c>
      <c r="O347" s="3">
        <f>'Raw Data'!BL347</f>
        <v>4.7069999999999999</v>
      </c>
      <c r="P347" s="3">
        <f>'Raw Data'!BR347</f>
        <v>4.72</v>
      </c>
      <c r="Q347" s="3">
        <f>'Raw Data'!BX347</f>
        <v>4.6660000000000004</v>
      </c>
      <c r="R347" s="7">
        <f>'Raw Data'!CD347</f>
        <v>5.2080000000000002</v>
      </c>
      <c r="S347" s="8">
        <f>'Raw Data'!CJ347</f>
        <v>5.0209999999999999</v>
      </c>
      <c r="T347" s="8">
        <f>'Raw Data'!CP347</f>
        <v>5.0090000000000003</v>
      </c>
    </row>
    <row r="348" spans="1:20" ht="15.75" customHeight="1" x14ac:dyDescent="0.25">
      <c r="A348" s="2" t="str">
        <f>'Raw Data'!A348</f>
        <v>UC</v>
      </c>
      <c r="B348" s="2">
        <f>'Raw Data'!B348</f>
        <v>173</v>
      </c>
      <c r="C348" s="2">
        <f>'Raw Data'!C348</f>
        <v>183</v>
      </c>
      <c r="D348" s="2" t="str">
        <f>'Raw Data'!D348</f>
        <v>YRIVSQKQMSD</v>
      </c>
      <c r="F348" s="3">
        <f>'Raw Data'!J348</f>
        <v>3.141</v>
      </c>
      <c r="G348" s="3">
        <f>'Raw Data'!P348</f>
        <v>3.355</v>
      </c>
      <c r="H348" s="3">
        <f>'Raw Data'!V348</f>
        <v>3.3210000000000002</v>
      </c>
      <c r="I348" s="3">
        <f>'Raw Data'!AB348</f>
        <v>3.39</v>
      </c>
      <c r="J348" s="3">
        <f>'Raw Data'!AH348</f>
        <v>3.7280000000000002</v>
      </c>
      <c r="K348" s="3">
        <f>'Raw Data'!AN348</f>
        <v>3.5139999999999998</v>
      </c>
      <c r="L348" s="3">
        <f>'Raw Data'!AT348</f>
        <v>4.226</v>
      </c>
      <c r="M348" s="3">
        <f>'Raw Data'!AZ348</f>
        <v>4.1420000000000003</v>
      </c>
      <c r="N348" s="3">
        <f>'Raw Data'!BF348</f>
        <v>4.056</v>
      </c>
      <c r="O348" s="3">
        <f>'Raw Data'!BL348</f>
        <v>4.6379999999999999</v>
      </c>
      <c r="P348" s="3">
        <f>'Raw Data'!BR348</f>
        <v>4.6710000000000003</v>
      </c>
      <c r="Q348" s="3">
        <f>'Raw Data'!BX348</f>
        <v>4.548</v>
      </c>
      <c r="R348" s="7">
        <f>'Raw Data'!CD348</f>
        <v>5.218</v>
      </c>
      <c r="S348" s="8">
        <f>'Raw Data'!CJ348</f>
        <v>4.9880000000000004</v>
      </c>
      <c r="T348" s="8">
        <f>'Raw Data'!CP348</f>
        <v>4.9989999999999997</v>
      </c>
    </row>
    <row r="349" spans="1:20" ht="15.75" customHeight="1" x14ac:dyDescent="0.25">
      <c r="A349" s="2" t="str">
        <f>'Raw Data'!A349</f>
        <v>UC</v>
      </c>
      <c r="B349" s="2">
        <f>'Raw Data'!B349</f>
        <v>173</v>
      </c>
      <c r="C349" s="2">
        <f>'Raw Data'!C349</f>
        <v>193</v>
      </c>
      <c r="D349" s="2" t="str">
        <f>'Raw Data'!D349</f>
        <v>YRIVSQKQMSDRRENDMSPSN</v>
      </c>
      <c r="F349" s="3">
        <f>'Raw Data'!J349</f>
        <v>6.452</v>
      </c>
      <c r="G349" s="3">
        <f>'Raw Data'!P349</f>
        <v>7.008</v>
      </c>
      <c r="H349" s="3">
        <f>'Raw Data'!V349</f>
        <v>7.0510000000000002</v>
      </c>
      <c r="I349" s="3">
        <f>'Raw Data'!AB349</f>
        <v>6.0670000000000002</v>
      </c>
      <c r="J349" s="3">
        <f>'Raw Data'!AH349</f>
        <v>7.3769999999999998</v>
      </c>
      <c r="K349" s="3">
        <f>'Raw Data'!AN349</f>
        <v>6.8129999999999997</v>
      </c>
      <c r="L349" s="3">
        <f>'Raw Data'!AT349</f>
        <v>7.7770000000000001</v>
      </c>
      <c r="M349" s="3">
        <f>'Raw Data'!AZ349</f>
        <v>7.5670000000000002</v>
      </c>
      <c r="N349" s="3">
        <f>'Raw Data'!BF349</f>
        <v>7.5460000000000003</v>
      </c>
      <c r="O349" s="3">
        <f>'Raw Data'!BL349</f>
        <v>8.1329999999999991</v>
      </c>
      <c r="P349" s="3">
        <f>'Raw Data'!BR349</f>
        <v>8.1199999999999992</v>
      </c>
      <c r="Q349" s="3">
        <f>'Raw Data'!BX349</f>
        <v>8.0139999999999993</v>
      </c>
      <c r="R349" s="7">
        <f>'Raw Data'!CD349</f>
        <v>8.7080000000000002</v>
      </c>
      <c r="S349" s="8">
        <f>'Raw Data'!CJ349</f>
        <v>8.327</v>
      </c>
      <c r="T349" s="8">
        <f>'Raw Data'!CP349</f>
        <v>8.3350000000000009</v>
      </c>
    </row>
    <row r="350" spans="1:20" ht="15.75" customHeight="1" x14ac:dyDescent="0.25">
      <c r="A350" s="2" t="str">
        <f>'Raw Data'!A350</f>
        <v>UC</v>
      </c>
      <c r="B350" s="2">
        <f>'Raw Data'!B350</f>
        <v>173</v>
      </c>
      <c r="C350" s="2">
        <f>'Raw Data'!C350</f>
        <v>212</v>
      </c>
      <c r="D350" s="2" t="str">
        <f>'Raw Data'!D350</f>
        <v>YRIVSQKQMSDRRENDMSPSNNVVPIHVPPTTENKPKVQC</v>
      </c>
      <c r="F350" s="3">
        <f>'Raw Data'!J350</f>
        <v>13.510999999999999</v>
      </c>
      <c r="G350" s="3">
        <f>'Raw Data'!P350</f>
        <v>14.179</v>
      </c>
      <c r="H350" s="3">
        <f>'Raw Data'!V350</f>
        <v>14.113</v>
      </c>
      <c r="I350" s="3">
        <f>'Raw Data'!AB350</f>
        <v>12.750999999999999</v>
      </c>
      <c r="J350" s="3">
        <f>'Raw Data'!AH350</f>
        <v>15.026999999999999</v>
      </c>
      <c r="K350" s="3">
        <f>'Raw Data'!AN350</f>
        <v>14.478</v>
      </c>
      <c r="L350" s="3">
        <f>'Raw Data'!AT350</f>
        <v>16.082999999999998</v>
      </c>
      <c r="M350" s="3">
        <f>'Raw Data'!AZ350</f>
        <v>15.750999999999999</v>
      </c>
      <c r="N350" s="3">
        <f>'Raw Data'!BF350</f>
        <v>16.373999999999999</v>
      </c>
      <c r="O350" s="3">
        <f>'Raw Data'!BL350</f>
        <v>16.225000000000001</v>
      </c>
      <c r="P350" s="3">
        <f>'Raw Data'!BR350</f>
        <v>16.343</v>
      </c>
      <c r="Q350" s="3">
        <f>'Raw Data'!BX350</f>
        <v>15.677</v>
      </c>
      <c r="R350" s="7">
        <f>'Raw Data'!CD350</f>
        <v>18.808</v>
      </c>
      <c r="S350" s="8">
        <f>'Raw Data'!CJ350</f>
        <v>17.981999999999999</v>
      </c>
      <c r="T350" s="8">
        <f>'Raw Data'!CP350</f>
        <v>18.873000000000001</v>
      </c>
    </row>
    <row r="351" spans="1:20" ht="15.75" customHeight="1" x14ac:dyDescent="0.25">
      <c r="A351" s="2" t="str">
        <f>'Raw Data'!A351</f>
        <v>UC</v>
      </c>
      <c r="B351" s="2">
        <f>'Raw Data'!B351</f>
        <v>173</v>
      </c>
      <c r="C351" s="2">
        <f>'Raw Data'!C351</f>
        <v>216</v>
      </c>
      <c r="D351" s="2" t="str">
        <f>'Raw Data'!D351</f>
        <v>YRIVSQKQMSDRRENDMSPSNNVVPIHVPPTTENKPKVQCCQNI</v>
      </c>
      <c r="F351" s="3">
        <f>'Raw Data'!J351</f>
        <v>13.326000000000001</v>
      </c>
      <c r="G351" s="3">
        <f>'Raw Data'!P351</f>
        <v>13.984999999999999</v>
      </c>
      <c r="H351" s="3">
        <f>'Raw Data'!V351</f>
        <v>14.305</v>
      </c>
      <c r="I351" s="3">
        <f>'Raw Data'!AB351</f>
        <v>13.018000000000001</v>
      </c>
      <c r="J351" s="3">
        <f>'Raw Data'!AH351</f>
        <v>15.21</v>
      </c>
      <c r="K351" s="3">
        <f>'Raw Data'!AN351</f>
        <v>14.513999999999999</v>
      </c>
      <c r="L351" s="3">
        <f>'Raw Data'!AT351</f>
        <v>17.024999999999999</v>
      </c>
      <c r="M351" s="3">
        <f>'Raw Data'!AZ351</f>
        <v>16.658000000000001</v>
      </c>
      <c r="N351" s="3">
        <f>'Raw Data'!BF351</f>
        <v>16.582999999999998</v>
      </c>
      <c r="O351" s="3">
        <f>'Raw Data'!BL351</f>
        <v>17.039000000000001</v>
      </c>
      <c r="P351" s="3">
        <f>'Raw Data'!BR351</f>
        <v>16.931000000000001</v>
      </c>
      <c r="Q351" s="3">
        <f>'Raw Data'!BX351</f>
        <v>16.425999999999998</v>
      </c>
      <c r="R351" s="7">
        <f>'Raw Data'!CD351</f>
        <v>17.905000000000001</v>
      </c>
      <c r="S351" s="8">
        <f>'Raw Data'!CJ351</f>
        <v>16.949000000000002</v>
      </c>
      <c r="T351" s="8">
        <f>'Raw Data'!CP351</f>
        <v>16.895</v>
      </c>
    </row>
    <row r="352" spans="1:20" ht="15.75" customHeight="1" x14ac:dyDescent="0.25">
      <c r="A352" s="2" t="str">
        <f>'Raw Data'!A352</f>
        <v>UC</v>
      </c>
      <c r="B352" s="2">
        <f>'Raw Data'!B352</f>
        <v>184</v>
      </c>
      <c r="C352" s="2">
        <f>'Raw Data'!C352</f>
        <v>216</v>
      </c>
      <c r="D352" s="2" t="str">
        <f>'Raw Data'!D352</f>
        <v>RRENDMSPSNNVVPIHVPPTTENKPKVQCCQNI</v>
      </c>
      <c r="F352" s="3">
        <f>'Raw Data'!J352</f>
        <v>10.744</v>
      </c>
      <c r="G352" s="3">
        <f>'Raw Data'!P352</f>
        <v>11.276</v>
      </c>
      <c r="H352" s="3">
        <f>'Raw Data'!V352</f>
        <v>11.579000000000001</v>
      </c>
      <c r="I352" s="3">
        <f>'Raw Data'!AB352</f>
        <v>10.986000000000001</v>
      </c>
      <c r="J352" s="3">
        <f>'Raw Data'!AH352</f>
        <v>12.315</v>
      </c>
      <c r="K352" s="3">
        <f>'Raw Data'!AN352</f>
        <v>12.07</v>
      </c>
      <c r="L352" s="3">
        <f>'Raw Data'!AT352</f>
        <v>13.802</v>
      </c>
      <c r="M352" s="3">
        <f>'Raw Data'!AZ352</f>
        <v>13.579000000000001</v>
      </c>
      <c r="N352" s="3">
        <f>'Raw Data'!BF352</f>
        <v>13.489000000000001</v>
      </c>
      <c r="O352" s="3">
        <f>'Raw Data'!BL352</f>
        <v>13.618</v>
      </c>
      <c r="P352" s="3">
        <f>'Raw Data'!BR352</f>
        <v>13.566000000000001</v>
      </c>
      <c r="Q352" s="3">
        <f>'Raw Data'!BX352</f>
        <v>13.194000000000001</v>
      </c>
      <c r="R352" s="7">
        <f>'Raw Data'!CD352</f>
        <v>13.959</v>
      </c>
      <c r="S352" s="8">
        <f>'Raw Data'!CJ352</f>
        <v>13.227</v>
      </c>
      <c r="T352" s="8">
        <f>'Raw Data'!CP352</f>
        <v>13.206</v>
      </c>
    </row>
    <row r="353" spans="1:20" ht="15.75" customHeight="1" x14ac:dyDescent="0.25">
      <c r="A353" s="2" t="str">
        <f>'Raw Data'!A353</f>
        <v>UC</v>
      </c>
      <c r="B353" s="2">
        <f>'Raw Data'!B353</f>
        <v>194</v>
      </c>
      <c r="C353" s="2">
        <f>'Raw Data'!C353</f>
        <v>213</v>
      </c>
      <c r="D353" s="2" t="str">
        <f>'Raw Data'!D353</f>
        <v>NVVPIHVPPTTENKPKVQCC</v>
      </c>
      <c r="F353" s="3">
        <f>'Raw Data'!J353</f>
        <v>7.5010000000000003</v>
      </c>
      <c r="G353" s="3">
        <f>'Raw Data'!P353</f>
        <v>7.992</v>
      </c>
      <c r="H353" s="3">
        <f>'Raw Data'!V353</f>
        <v>7.9359999999999999</v>
      </c>
      <c r="I353" s="3">
        <f>'Raw Data'!AB353</f>
        <v>7.452</v>
      </c>
      <c r="J353" s="3">
        <f>'Raw Data'!AH353</f>
        <v>8.7449999999999992</v>
      </c>
      <c r="K353" s="3">
        <f>'Raw Data'!AN353</f>
        <v>8.2260000000000009</v>
      </c>
      <c r="L353" s="3">
        <f>'Raw Data'!AT353</f>
        <v>9.218</v>
      </c>
      <c r="M353" s="3">
        <f>'Raw Data'!AZ353</f>
        <v>9.1210000000000004</v>
      </c>
      <c r="N353" s="3">
        <f>'Raw Data'!BF353</f>
        <v>8.5220000000000002</v>
      </c>
      <c r="O353" s="3">
        <f>'Raw Data'!BL353</f>
        <v>9.1780000000000008</v>
      </c>
      <c r="P353" s="3">
        <f>'Raw Data'!BR353</f>
        <v>9.1489999999999991</v>
      </c>
      <c r="Q353" s="3">
        <f>'Raw Data'!BX353</f>
        <v>8.9730000000000008</v>
      </c>
      <c r="R353" s="7">
        <f>'Raw Data'!CD353</f>
        <v>9.2940000000000005</v>
      </c>
      <c r="S353" s="8">
        <f>'Raw Data'!CJ353</f>
        <v>8.9849999999999994</v>
      </c>
      <c r="T353" s="8">
        <f>'Raw Data'!CP353</f>
        <v>8.86</v>
      </c>
    </row>
    <row r="354" spans="1:20" s="38" customFormat="1" ht="15.75" customHeight="1" x14ac:dyDescent="0.25">
      <c r="A354" s="42"/>
      <c r="B354" s="42"/>
      <c r="C354" s="42"/>
      <c r="D354" s="42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1"/>
      <c r="S354" s="72"/>
      <c r="T354" s="72"/>
    </row>
    <row r="355" spans="1:20" s="38" customFormat="1" ht="15.75" customHeight="1" x14ac:dyDescent="0.25">
      <c r="A355" s="42"/>
      <c r="B355" s="42"/>
      <c r="C355" s="42"/>
      <c r="D355" s="42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1"/>
      <c r="S355" s="72"/>
      <c r="T355" s="72"/>
    </row>
    <row r="356" spans="1:20" s="38" customFormat="1" ht="15.75" customHeight="1" x14ac:dyDescent="0.25">
      <c r="A356" s="42"/>
      <c r="B356" s="42"/>
      <c r="C356" s="42"/>
      <c r="D356" s="42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1"/>
      <c r="S356" s="72"/>
      <c r="T356" s="72"/>
    </row>
    <row r="357" spans="1:20" s="38" customFormat="1" ht="15.75" customHeight="1" x14ac:dyDescent="0.25">
      <c r="A357" s="42"/>
      <c r="B357" s="42"/>
      <c r="C357" s="42"/>
      <c r="D357" s="42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1"/>
      <c r="S357" s="72"/>
      <c r="T357" s="72"/>
    </row>
    <row r="358" spans="1:20" s="38" customFormat="1" ht="15.75" customHeight="1" x14ac:dyDescent="0.25">
      <c r="A358" s="42"/>
      <c r="B358" s="42"/>
      <c r="C358" s="42"/>
      <c r="D358" s="42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1"/>
      <c r="S358" s="72"/>
      <c r="T358" s="72"/>
    </row>
    <row r="359" spans="1:20" s="38" customFormat="1" ht="15.75" customHeight="1" x14ac:dyDescent="0.25">
      <c r="A359" s="42"/>
      <c r="B359" s="42"/>
      <c r="C359" s="42"/>
      <c r="D359" s="42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1"/>
      <c r="S359" s="72"/>
      <c r="T359" s="72"/>
    </row>
    <row r="360" spans="1:20" s="38" customFormat="1" ht="15.75" customHeight="1" x14ac:dyDescent="0.25">
      <c r="A360" s="42"/>
      <c r="B360" s="42"/>
      <c r="C360" s="42"/>
      <c r="D360" s="42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1"/>
      <c r="S360" s="72"/>
      <c r="T360" s="72"/>
    </row>
    <row r="361" spans="1:20" s="38" customFormat="1" ht="15.75" customHeight="1" x14ac:dyDescent="0.25">
      <c r="A361" s="42"/>
      <c r="B361" s="42"/>
      <c r="C361" s="42"/>
      <c r="D361" s="42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1"/>
      <c r="S361" s="72"/>
      <c r="T361" s="72"/>
    </row>
    <row r="362" spans="1:20" s="38" customFormat="1" ht="15.75" customHeight="1" x14ac:dyDescent="0.25">
      <c r="A362" s="42"/>
      <c r="B362" s="42"/>
      <c r="C362" s="42"/>
      <c r="D362" s="42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1"/>
      <c r="S362" s="72"/>
      <c r="T362" s="72"/>
    </row>
    <row r="363" spans="1:20" s="38" customFormat="1" ht="15.75" customHeight="1" x14ac:dyDescent="0.25">
      <c r="A363" s="42"/>
      <c r="B363" s="42"/>
      <c r="C363" s="42"/>
      <c r="D363" s="42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1"/>
      <c r="S363" s="72"/>
      <c r="T363" s="72"/>
    </row>
    <row r="364" spans="1:20" s="38" customFormat="1" ht="15.75" customHeight="1" x14ac:dyDescent="0.25">
      <c r="A364" s="42"/>
      <c r="B364" s="42"/>
      <c r="C364" s="42"/>
      <c r="D364" s="42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1"/>
      <c r="S364" s="72"/>
      <c r="T364" s="72"/>
    </row>
    <row r="365" spans="1:20" s="38" customFormat="1" ht="15.75" customHeight="1" x14ac:dyDescent="0.25">
      <c r="A365" s="42"/>
      <c r="B365" s="42"/>
      <c r="C365" s="42"/>
      <c r="D365" s="42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1"/>
      <c r="S365" s="72"/>
      <c r="T365" s="72"/>
    </row>
    <row r="366" spans="1:20" s="38" customFormat="1" ht="15.75" customHeight="1" x14ac:dyDescent="0.25">
      <c r="A366" s="42"/>
      <c r="B366" s="42"/>
      <c r="C366" s="42"/>
      <c r="D366" s="42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1"/>
      <c r="S366" s="72"/>
      <c r="T366" s="72"/>
    </row>
    <row r="367" spans="1:20" s="38" customFormat="1" ht="15.75" customHeight="1" x14ac:dyDescent="0.25">
      <c r="A367" s="42"/>
      <c r="B367" s="42"/>
      <c r="C367" s="42"/>
      <c r="D367" s="42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1"/>
      <c r="S367" s="72"/>
      <c r="T367" s="72"/>
    </row>
    <row r="368" spans="1:20" s="38" customFormat="1" ht="15.75" customHeight="1" x14ac:dyDescent="0.25">
      <c r="A368" s="42"/>
      <c r="B368" s="42"/>
      <c r="C368" s="42"/>
      <c r="D368" s="42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1"/>
      <c r="S368" s="72"/>
      <c r="T368" s="72"/>
    </row>
    <row r="369" spans="1:20" s="38" customFormat="1" ht="15.75" customHeight="1" x14ac:dyDescent="0.25">
      <c r="A369" s="42"/>
      <c r="B369" s="42"/>
      <c r="C369" s="42"/>
      <c r="D369" s="42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1"/>
      <c r="S369" s="72"/>
      <c r="T369" s="72"/>
    </row>
    <row r="370" spans="1:20" s="38" customFormat="1" ht="15.75" customHeight="1" x14ac:dyDescent="0.25">
      <c r="A370" s="42"/>
      <c r="B370" s="42"/>
      <c r="C370" s="42"/>
      <c r="D370" s="42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1"/>
      <c r="S370" s="72"/>
      <c r="T370" s="72"/>
    </row>
    <row r="371" spans="1:20" s="38" customFormat="1" ht="15.75" customHeight="1" x14ac:dyDescent="0.25">
      <c r="A371" s="42"/>
      <c r="B371" s="42"/>
      <c r="C371" s="42"/>
      <c r="D371" s="42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1"/>
      <c r="S371" s="72"/>
      <c r="T371" s="72"/>
    </row>
    <row r="372" spans="1:20" s="38" customFormat="1" ht="15.75" customHeight="1" x14ac:dyDescent="0.25">
      <c r="A372" s="42"/>
      <c r="B372" s="42"/>
      <c r="C372" s="42"/>
      <c r="D372" s="42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1"/>
      <c r="S372" s="72"/>
      <c r="T372" s="72"/>
    </row>
    <row r="373" spans="1:20" s="38" customFormat="1" ht="15.75" customHeight="1" x14ac:dyDescent="0.25">
      <c r="A373" s="42"/>
      <c r="B373" s="42"/>
      <c r="C373" s="42"/>
      <c r="D373" s="42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1"/>
      <c r="S373" s="72"/>
      <c r="T373" s="72"/>
    </row>
    <row r="374" spans="1:20" s="38" customFormat="1" ht="15.75" customHeight="1" x14ac:dyDescent="0.25">
      <c r="A374" s="42"/>
      <c r="B374" s="42"/>
      <c r="C374" s="42"/>
      <c r="D374" s="42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1"/>
      <c r="S374" s="72"/>
      <c r="T374" s="72"/>
    </row>
    <row r="375" spans="1:20" s="38" customFormat="1" ht="15.75" customHeight="1" x14ac:dyDescent="0.25">
      <c r="A375" s="42"/>
      <c r="B375" s="42"/>
      <c r="C375" s="42"/>
      <c r="D375" s="42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1"/>
      <c r="S375" s="72"/>
      <c r="T375" s="72"/>
    </row>
    <row r="376" spans="1:20" s="38" customFormat="1" ht="15.75" customHeight="1" x14ac:dyDescent="0.25">
      <c r="A376" s="42"/>
      <c r="B376" s="42"/>
      <c r="C376" s="42"/>
      <c r="D376" s="42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1"/>
      <c r="S376" s="72"/>
      <c r="T376" s="72"/>
    </row>
    <row r="377" spans="1:20" s="38" customFormat="1" ht="15.75" customHeight="1" x14ac:dyDescent="0.25">
      <c r="A377" s="42"/>
      <c r="B377" s="42"/>
      <c r="C377" s="42"/>
      <c r="D377" s="42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1"/>
      <c r="S377" s="72"/>
      <c r="T377" s="72"/>
    </row>
    <row r="378" spans="1:20" s="38" customFormat="1" ht="15.75" customHeight="1" x14ac:dyDescent="0.25">
      <c r="A378" s="42"/>
      <c r="B378" s="42"/>
      <c r="C378" s="42"/>
      <c r="D378" s="42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1"/>
      <c r="S378" s="72"/>
      <c r="T378" s="72"/>
    </row>
    <row r="379" spans="1:20" s="38" customFormat="1" ht="15.75" customHeight="1" x14ac:dyDescent="0.25">
      <c r="A379" s="42"/>
      <c r="B379" s="42"/>
      <c r="C379" s="42"/>
      <c r="D379" s="42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1"/>
      <c r="S379" s="72"/>
      <c r="T379" s="72"/>
    </row>
    <row r="380" spans="1:20" s="38" customFormat="1" ht="15.75" customHeight="1" x14ac:dyDescent="0.25">
      <c r="A380" s="42"/>
      <c r="B380" s="42"/>
      <c r="C380" s="42"/>
      <c r="D380" s="42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1"/>
      <c r="S380" s="72"/>
      <c r="T380" s="72"/>
    </row>
    <row r="381" spans="1:20" s="38" customFormat="1" ht="15.75" customHeight="1" x14ac:dyDescent="0.25">
      <c r="A381" s="42"/>
      <c r="B381" s="42"/>
      <c r="C381" s="42"/>
      <c r="D381" s="42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1"/>
      <c r="S381" s="72"/>
      <c r="T381" s="72"/>
    </row>
    <row r="382" spans="1:20" s="38" customFormat="1" ht="15.75" customHeight="1" x14ac:dyDescent="0.25">
      <c r="A382" s="42"/>
      <c r="B382" s="42"/>
      <c r="C382" s="42"/>
      <c r="D382" s="42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1"/>
      <c r="S382" s="72"/>
      <c r="T382" s="72"/>
    </row>
    <row r="383" spans="1:20" s="38" customFormat="1" ht="15.75" customHeight="1" x14ac:dyDescent="0.25">
      <c r="A383" s="42"/>
      <c r="B383" s="42"/>
      <c r="C383" s="42"/>
      <c r="D383" s="42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1"/>
      <c r="S383" s="72"/>
      <c r="T383" s="72"/>
    </row>
    <row r="384" spans="1:20" s="38" customFormat="1" ht="15.75" customHeight="1" x14ac:dyDescent="0.25">
      <c r="A384" s="42"/>
      <c r="B384" s="42"/>
      <c r="C384" s="42"/>
      <c r="D384" s="42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1"/>
      <c r="S384" s="72"/>
      <c r="T384" s="72"/>
    </row>
    <row r="385" spans="1:20" s="38" customFormat="1" ht="15.75" customHeight="1" x14ac:dyDescent="0.25">
      <c r="A385" s="42"/>
      <c r="B385" s="42"/>
      <c r="C385" s="42"/>
      <c r="D385" s="42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1"/>
      <c r="S385" s="72"/>
      <c r="T385" s="72"/>
    </row>
    <row r="386" spans="1:20" s="38" customFormat="1" ht="15.75" customHeight="1" x14ac:dyDescent="0.25">
      <c r="A386" s="42"/>
      <c r="B386" s="42"/>
      <c r="C386" s="42"/>
      <c r="D386" s="42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1"/>
      <c r="S386" s="72"/>
      <c r="T386" s="72"/>
    </row>
    <row r="387" spans="1:20" s="38" customFormat="1" ht="15.75" customHeight="1" x14ac:dyDescent="0.25">
      <c r="A387" s="42"/>
      <c r="B387" s="42"/>
      <c r="C387" s="42"/>
      <c r="D387" s="42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1"/>
      <c r="S387" s="72"/>
      <c r="T387" s="72"/>
    </row>
    <row r="388" spans="1:20" s="38" customFormat="1" ht="15.75" customHeight="1" x14ac:dyDescent="0.25">
      <c r="A388" s="42"/>
      <c r="B388" s="42"/>
      <c r="C388" s="42"/>
      <c r="D388" s="42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1"/>
      <c r="S388" s="72"/>
      <c r="T388" s="72"/>
    </row>
    <row r="389" spans="1:20" s="38" customFormat="1" ht="15.75" customHeight="1" x14ac:dyDescent="0.25">
      <c r="A389" s="42"/>
      <c r="B389" s="42"/>
      <c r="C389" s="42"/>
      <c r="D389" s="42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1"/>
      <c r="S389" s="72"/>
      <c r="T389" s="72"/>
    </row>
    <row r="390" spans="1:20" s="38" customFormat="1" ht="15.75" customHeight="1" x14ac:dyDescent="0.25">
      <c r="A390" s="42"/>
      <c r="B390" s="42"/>
      <c r="C390" s="42"/>
      <c r="D390" s="42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1"/>
      <c r="S390" s="72"/>
      <c r="T390" s="72"/>
    </row>
    <row r="391" spans="1:20" s="38" customFormat="1" ht="15.75" customHeight="1" x14ac:dyDescent="0.25">
      <c r="A391" s="42"/>
      <c r="B391" s="42"/>
      <c r="C391" s="42"/>
      <c r="D391" s="42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1"/>
      <c r="S391" s="72"/>
      <c r="T391" s="72"/>
    </row>
    <row r="392" spans="1:20" s="38" customFormat="1" ht="15.75" customHeight="1" x14ac:dyDescent="0.25">
      <c r="A392" s="42"/>
      <c r="B392" s="42"/>
      <c r="C392" s="42"/>
      <c r="D392" s="42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1"/>
      <c r="S392" s="72"/>
      <c r="T392" s="72"/>
    </row>
    <row r="393" spans="1:20" s="38" customFormat="1" ht="15.75" customHeight="1" x14ac:dyDescent="0.25">
      <c r="A393" s="42"/>
      <c r="B393" s="42"/>
      <c r="C393" s="42"/>
      <c r="D393" s="42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1"/>
      <c r="S393" s="72"/>
      <c r="T393" s="72"/>
    </row>
    <row r="394" spans="1:20" s="38" customFormat="1" ht="15.75" customHeight="1" x14ac:dyDescent="0.25">
      <c r="A394" s="42"/>
      <c r="B394" s="42"/>
      <c r="C394" s="42"/>
      <c r="D394" s="42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1"/>
      <c r="S394" s="72"/>
      <c r="T394" s="72"/>
    </row>
    <row r="395" spans="1:20" s="38" customFormat="1" ht="15.75" customHeight="1" x14ac:dyDescent="0.25">
      <c r="A395" s="42"/>
      <c r="B395" s="42"/>
      <c r="C395" s="42"/>
      <c r="D395" s="42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1"/>
      <c r="S395" s="72"/>
      <c r="T395" s="72"/>
    </row>
    <row r="396" spans="1:20" s="38" customFormat="1" ht="15.75" customHeight="1" x14ac:dyDescent="0.25">
      <c r="A396" s="42"/>
      <c r="B396" s="42"/>
      <c r="C396" s="42"/>
      <c r="D396" s="42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1"/>
      <c r="S396" s="72"/>
      <c r="T396" s="72"/>
    </row>
    <row r="397" spans="1:20" s="38" customFormat="1" ht="15.75" customHeight="1" x14ac:dyDescent="0.25">
      <c r="A397" s="42"/>
      <c r="B397" s="42"/>
      <c r="C397" s="42"/>
      <c r="D397" s="42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1"/>
      <c r="S397" s="72"/>
      <c r="T397" s="72"/>
    </row>
    <row r="398" spans="1:20" s="38" customFormat="1" ht="15.75" customHeight="1" x14ac:dyDescent="0.25">
      <c r="A398" s="42"/>
      <c r="B398" s="42"/>
      <c r="C398" s="42"/>
      <c r="D398" s="42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1"/>
      <c r="S398" s="72"/>
      <c r="T398" s="72"/>
    </row>
    <row r="399" spans="1:20" s="38" customFormat="1" ht="15.75" customHeight="1" x14ac:dyDescent="0.25">
      <c r="A399" s="42"/>
      <c r="B399" s="42"/>
      <c r="C399" s="42"/>
      <c r="D399" s="42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1"/>
      <c r="S399" s="72"/>
      <c r="T399" s="72"/>
    </row>
    <row r="400" spans="1:20" s="38" customFormat="1" ht="15.75" customHeight="1" x14ac:dyDescent="0.25">
      <c r="A400" s="42"/>
      <c r="B400" s="42"/>
      <c r="C400" s="42"/>
      <c r="D400" s="42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1"/>
      <c r="S400" s="72"/>
      <c r="T400" s="72"/>
    </row>
    <row r="401" spans="1:20" s="38" customFormat="1" ht="15.75" customHeight="1" x14ac:dyDescent="0.25">
      <c r="A401" s="42"/>
      <c r="B401" s="42"/>
      <c r="C401" s="42"/>
      <c r="D401" s="42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1"/>
      <c r="S401" s="72"/>
      <c r="T401" s="72"/>
    </row>
    <row r="402" spans="1:20" s="38" customFormat="1" ht="15.75" customHeight="1" x14ac:dyDescent="0.25">
      <c r="A402" s="42"/>
      <c r="B402" s="42"/>
      <c r="C402" s="42"/>
      <c r="D402" s="42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1"/>
      <c r="S402" s="72"/>
      <c r="T402" s="72"/>
    </row>
    <row r="403" spans="1:20" s="38" customFormat="1" ht="15.75" customHeight="1" x14ac:dyDescent="0.25">
      <c r="A403" s="42"/>
      <c r="B403" s="42"/>
      <c r="C403" s="42"/>
      <c r="D403" s="42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1"/>
      <c r="S403" s="72"/>
      <c r="T403" s="72"/>
    </row>
    <row r="404" spans="1:20" s="38" customFormat="1" ht="15.75" customHeight="1" x14ac:dyDescent="0.25">
      <c r="A404" s="42"/>
      <c r="B404" s="42"/>
      <c r="C404" s="42"/>
      <c r="D404" s="42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1"/>
      <c r="S404" s="72"/>
      <c r="T404" s="72"/>
    </row>
    <row r="405" spans="1:20" s="38" customFormat="1" ht="15.75" customHeight="1" x14ac:dyDescent="0.25">
      <c r="A405" s="42"/>
      <c r="B405" s="42"/>
      <c r="C405" s="42"/>
      <c r="D405" s="42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1"/>
      <c r="S405" s="72"/>
      <c r="T405" s="72"/>
    </row>
    <row r="406" spans="1:20" s="38" customFormat="1" ht="15.75" customHeight="1" x14ac:dyDescent="0.25">
      <c r="A406" s="42"/>
      <c r="B406" s="42"/>
      <c r="C406" s="42"/>
      <c r="D406" s="42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1"/>
      <c r="S406" s="72"/>
      <c r="T406" s="72"/>
    </row>
    <row r="407" spans="1:20" s="38" customFormat="1" ht="15.75" customHeight="1" x14ac:dyDescent="0.25">
      <c r="A407" s="42"/>
      <c r="B407" s="42"/>
      <c r="C407" s="42"/>
      <c r="D407" s="42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1"/>
      <c r="S407" s="72"/>
      <c r="T407" s="72"/>
    </row>
    <row r="408" spans="1:20" s="38" customFormat="1" ht="15.75" customHeight="1" x14ac:dyDescent="0.25">
      <c r="A408" s="42"/>
      <c r="B408" s="42"/>
      <c r="C408" s="42"/>
      <c r="D408" s="42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1"/>
      <c r="S408" s="72"/>
      <c r="T408" s="72"/>
    </row>
    <row r="409" spans="1:20" s="38" customFormat="1" ht="15.75" customHeight="1" x14ac:dyDescent="0.25">
      <c r="A409" s="42"/>
      <c r="B409" s="42"/>
      <c r="C409" s="42"/>
      <c r="D409" s="42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1"/>
      <c r="S409" s="72"/>
      <c r="T409" s="72"/>
    </row>
    <row r="410" spans="1:20" s="38" customFormat="1" ht="15.75" customHeight="1" x14ac:dyDescent="0.25">
      <c r="A410" s="42"/>
      <c r="B410" s="42"/>
      <c r="C410" s="42"/>
      <c r="D410" s="42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1"/>
      <c r="S410" s="72"/>
      <c r="T410" s="72"/>
    </row>
    <row r="411" spans="1:20" s="38" customFormat="1" ht="15.75" customHeight="1" x14ac:dyDescent="0.25">
      <c r="A411" s="42"/>
      <c r="B411" s="42"/>
      <c r="C411" s="42"/>
      <c r="D411" s="42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1"/>
      <c r="S411" s="72"/>
      <c r="T411" s="72"/>
    </row>
    <row r="412" spans="1:20" s="38" customFormat="1" ht="15.75" customHeight="1" x14ac:dyDescent="0.25">
      <c r="A412" s="42"/>
      <c r="B412" s="42"/>
      <c r="C412" s="42"/>
      <c r="D412" s="42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1"/>
      <c r="S412" s="72"/>
      <c r="T412" s="72"/>
    </row>
    <row r="413" spans="1:20" s="38" customFormat="1" ht="15.75" customHeight="1" x14ac:dyDescent="0.25">
      <c r="A413" s="42"/>
      <c r="B413" s="42"/>
      <c r="C413" s="42"/>
      <c r="D413" s="42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1"/>
      <c r="S413" s="72"/>
      <c r="T413" s="72"/>
    </row>
    <row r="414" spans="1:20" s="38" customFormat="1" ht="15.75" customHeight="1" x14ac:dyDescent="0.25">
      <c r="A414" s="42"/>
      <c r="B414" s="42"/>
      <c r="C414" s="42"/>
      <c r="D414" s="42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1"/>
      <c r="S414" s="72"/>
      <c r="T414" s="72"/>
    </row>
    <row r="415" spans="1:20" s="38" customFormat="1" ht="15.75" customHeight="1" x14ac:dyDescent="0.25">
      <c r="A415" s="42"/>
      <c r="B415" s="42"/>
      <c r="C415" s="42"/>
      <c r="D415" s="42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1"/>
      <c r="S415" s="72"/>
      <c r="T415" s="72"/>
    </row>
    <row r="416" spans="1:20" s="38" customFormat="1" ht="15.75" customHeight="1" x14ac:dyDescent="0.25">
      <c r="A416" s="42"/>
      <c r="B416" s="42"/>
      <c r="C416" s="42"/>
      <c r="D416" s="42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1"/>
      <c r="S416" s="72"/>
      <c r="T416" s="72"/>
    </row>
    <row r="417" spans="1:20" s="38" customFormat="1" ht="15.75" customHeight="1" x14ac:dyDescent="0.25">
      <c r="A417" s="42"/>
      <c r="B417" s="42"/>
      <c r="C417" s="42"/>
      <c r="D417" s="42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1"/>
      <c r="S417" s="72"/>
      <c r="T417" s="72"/>
    </row>
    <row r="418" spans="1:20" s="38" customFormat="1" ht="15.75" customHeight="1" x14ac:dyDescent="0.25">
      <c r="A418" s="42"/>
      <c r="B418" s="42"/>
      <c r="C418" s="42"/>
      <c r="D418" s="42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1"/>
      <c r="S418" s="72"/>
      <c r="T418" s="72"/>
    </row>
    <row r="419" spans="1:20" s="38" customFormat="1" ht="15.75" customHeight="1" x14ac:dyDescent="0.25">
      <c r="A419" s="42"/>
      <c r="B419" s="42"/>
      <c r="C419" s="42"/>
      <c r="D419" s="42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1"/>
      <c r="S419" s="72"/>
      <c r="T419" s="72"/>
    </row>
    <row r="420" spans="1:20" s="38" customFormat="1" ht="15.75" customHeight="1" x14ac:dyDescent="0.25">
      <c r="A420" s="42"/>
      <c r="B420" s="42"/>
      <c r="C420" s="42"/>
      <c r="D420" s="42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1"/>
      <c r="S420" s="72"/>
      <c r="T420" s="72"/>
    </row>
    <row r="421" spans="1:20" s="38" customFormat="1" ht="15.75" customHeight="1" x14ac:dyDescent="0.25">
      <c r="A421" s="42"/>
      <c r="B421" s="42"/>
      <c r="C421" s="42"/>
      <c r="D421" s="42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1"/>
      <c r="S421" s="72"/>
      <c r="T421" s="72"/>
    </row>
    <row r="422" spans="1:20" s="38" customFormat="1" ht="15.75" customHeight="1" x14ac:dyDescent="0.25">
      <c r="A422" s="42"/>
      <c r="B422" s="42"/>
      <c r="C422" s="42"/>
      <c r="D422" s="42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1"/>
      <c r="S422" s="72"/>
      <c r="T422" s="72"/>
    </row>
    <row r="423" spans="1:20" s="38" customFormat="1" ht="15.75" customHeight="1" x14ac:dyDescent="0.25">
      <c r="A423" s="42"/>
      <c r="B423" s="42"/>
      <c r="C423" s="42"/>
      <c r="D423" s="42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1"/>
      <c r="S423" s="72"/>
      <c r="T423" s="72"/>
    </row>
    <row r="424" spans="1:20" s="38" customFormat="1" ht="15.75" customHeight="1" x14ac:dyDescent="0.25">
      <c r="A424" s="42"/>
      <c r="B424" s="42"/>
      <c r="C424" s="42"/>
      <c r="D424" s="42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1"/>
      <c r="S424" s="72"/>
      <c r="T424" s="72"/>
    </row>
    <row r="425" spans="1:20" s="38" customFormat="1" ht="15.75" customHeight="1" x14ac:dyDescent="0.25">
      <c r="A425" s="42"/>
      <c r="B425" s="42"/>
      <c r="C425" s="42"/>
      <c r="D425" s="42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1"/>
      <c r="S425" s="72"/>
      <c r="T425" s="72"/>
    </row>
    <row r="426" spans="1:20" s="38" customFormat="1" ht="15.75" customHeight="1" x14ac:dyDescent="0.25">
      <c r="A426" s="42"/>
      <c r="B426" s="42"/>
      <c r="C426" s="42"/>
      <c r="D426" s="42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1"/>
      <c r="S426" s="72"/>
      <c r="T426" s="72"/>
    </row>
    <row r="427" spans="1:20" s="38" customFormat="1" ht="15.75" customHeight="1" x14ac:dyDescent="0.25">
      <c r="A427" s="42"/>
      <c r="B427" s="42"/>
      <c r="C427" s="42"/>
      <c r="D427" s="42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1"/>
      <c r="S427" s="72"/>
      <c r="T427" s="72"/>
    </row>
    <row r="428" spans="1:20" s="38" customFormat="1" ht="15.75" customHeight="1" x14ac:dyDescent="0.25">
      <c r="A428" s="42"/>
      <c r="B428" s="42"/>
      <c r="C428" s="42"/>
      <c r="D428" s="42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1"/>
      <c r="S428" s="72"/>
      <c r="T428" s="72"/>
    </row>
    <row r="429" spans="1:20" s="38" customFormat="1" ht="15.75" customHeight="1" x14ac:dyDescent="0.25">
      <c r="A429" s="42"/>
      <c r="B429" s="42"/>
      <c r="C429" s="42"/>
      <c r="D429" s="42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1"/>
      <c r="S429" s="72"/>
      <c r="T429" s="72"/>
    </row>
    <row r="430" spans="1:20" s="38" customFormat="1" ht="15.75" customHeight="1" x14ac:dyDescent="0.25">
      <c r="A430" s="42"/>
      <c r="B430" s="42"/>
      <c r="C430" s="42"/>
      <c r="D430" s="42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1"/>
      <c r="S430" s="72"/>
      <c r="T430" s="72"/>
    </row>
    <row r="431" spans="1:20" s="38" customFormat="1" ht="15.75" customHeight="1" x14ac:dyDescent="0.25">
      <c r="A431" s="42"/>
      <c r="B431" s="42"/>
      <c r="C431" s="42"/>
      <c r="D431" s="42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1"/>
      <c r="S431" s="72"/>
      <c r="T431" s="72"/>
    </row>
    <row r="432" spans="1:20" s="38" customFormat="1" ht="15.75" customHeight="1" x14ac:dyDescent="0.25">
      <c r="A432" s="42"/>
      <c r="B432" s="42"/>
      <c r="C432" s="42"/>
      <c r="D432" s="42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1"/>
      <c r="S432" s="72"/>
      <c r="T432" s="72"/>
    </row>
    <row r="433" spans="1:20" s="38" customFormat="1" ht="15.75" customHeight="1" x14ac:dyDescent="0.25">
      <c r="A433" s="42"/>
      <c r="B433" s="42"/>
      <c r="C433" s="42"/>
      <c r="D433" s="42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1"/>
      <c r="S433" s="72"/>
      <c r="T433" s="72"/>
    </row>
    <row r="434" spans="1:20" s="38" customFormat="1" ht="15.75" customHeight="1" x14ac:dyDescent="0.25">
      <c r="A434" s="42"/>
      <c r="B434" s="42"/>
      <c r="C434" s="42"/>
      <c r="D434" s="42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1"/>
      <c r="S434" s="72"/>
      <c r="T434" s="72"/>
    </row>
    <row r="435" spans="1:20" s="38" customFormat="1" ht="15.75" customHeight="1" x14ac:dyDescent="0.25">
      <c r="A435" s="42"/>
      <c r="B435" s="42"/>
      <c r="C435" s="42"/>
      <c r="D435" s="42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1"/>
      <c r="S435" s="72"/>
      <c r="T435" s="72"/>
    </row>
    <row r="436" spans="1:20" s="38" customFormat="1" ht="15.75" customHeight="1" x14ac:dyDescent="0.25">
      <c r="A436" s="42"/>
      <c r="B436" s="42"/>
      <c r="C436" s="42"/>
      <c r="D436" s="42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1"/>
      <c r="S436" s="72"/>
      <c r="T436" s="72"/>
    </row>
    <row r="437" spans="1:20" s="38" customFormat="1" ht="15.75" customHeight="1" x14ac:dyDescent="0.25">
      <c r="A437" s="42"/>
      <c r="B437" s="42"/>
      <c r="C437" s="42"/>
      <c r="D437" s="42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1"/>
      <c r="S437" s="72"/>
      <c r="T437" s="72"/>
    </row>
    <row r="438" spans="1:20" s="38" customFormat="1" ht="15.75" customHeight="1" x14ac:dyDescent="0.25">
      <c r="A438" s="42"/>
      <c r="B438" s="42"/>
      <c r="C438" s="42"/>
      <c r="D438" s="42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1"/>
      <c r="S438" s="72"/>
      <c r="T438" s="72"/>
    </row>
    <row r="439" spans="1:20" s="38" customFormat="1" ht="15.75" customHeight="1" x14ac:dyDescent="0.25">
      <c r="A439" s="42"/>
      <c r="B439" s="42"/>
      <c r="C439" s="42"/>
      <c r="D439" s="42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1"/>
      <c r="S439" s="72"/>
      <c r="T439" s="72"/>
    </row>
    <row r="440" spans="1:20" s="38" customFormat="1" ht="15.75" customHeight="1" x14ac:dyDescent="0.25">
      <c r="A440" s="42"/>
      <c r="B440" s="42"/>
      <c r="C440" s="42"/>
      <c r="D440" s="42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1"/>
      <c r="S440" s="72"/>
      <c r="T440" s="72"/>
    </row>
    <row r="441" spans="1:20" s="38" customFormat="1" ht="15.75" customHeight="1" x14ac:dyDescent="0.25">
      <c r="A441" s="42"/>
      <c r="B441" s="42"/>
      <c r="C441" s="42"/>
      <c r="D441" s="42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1"/>
      <c r="S441" s="72"/>
      <c r="T441" s="72"/>
    </row>
    <row r="442" spans="1:20" s="38" customFormat="1" ht="15.75" customHeight="1" x14ac:dyDescent="0.25">
      <c r="A442" s="42"/>
      <c r="B442" s="42"/>
      <c r="C442" s="42"/>
      <c r="D442" s="42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1"/>
      <c r="S442" s="72"/>
      <c r="T442" s="72"/>
    </row>
    <row r="443" spans="1:20" s="38" customFormat="1" ht="15.75" customHeight="1" x14ac:dyDescent="0.25">
      <c r="A443" s="42"/>
      <c r="B443" s="42"/>
      <c r="C443" s="42"/>
      <c r="D443" s="42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1"/>
      <c r="S443" s="72"/>
      <c r="T443" s="72"/>
    </row>
    <row r="444" spans="1:20" s="38" customFormat="1" ht="15.75" customHeight="1" x14ac:dyDescent="0.25">
      <c r="A444" s="42"/>
      <c r="B444" s="42"/>
      <c r="C444" s="42"/>
      <c r="D444" s="42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1"/>
      <c r="S444" s="72"/>
      <c r="T444" s="72"/>
    </row>
    <row r="445" spans="1:20" s="38" customFormat="1" ht="15.75" customHeight="1" x14ac:dyDescent="0.25">
      <c r="A445" s="42"/>
      <c r="B445" s="42"/>
      <c r="C445" s="42"/>
      <c r="D445" s="42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1"/>
      <c r="S445" s="72"/>
      <c r="T445" s="72"/>
    </row>
    <row r="446" spans="1:20" s="38" customFormat="1" ht="15.75" customHeight="1" x14ac:dyDescent="0.25">
      <c r="A446" s="42"/>
      <c r="B446" s="42"/>
      <c r="C446" s="42"/>
      <c r="D446" s="42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1"/>
      <c r="S446" s="72"/>
      <c r="T446" s="72"/>
    </row>
    <row r="447" spans="1:20" s="38" customFormat="1" ht="15.75" customHeight="1" x14ac:dyDescent="0.25">
      <c r="A447" s="42"/>
      <c r="B447" s="42"/>
      <c r="C447" s="42"/>
      <c r="D447" s="42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1"/>
      <c r="S447" s="72"/>
      <c r="T447" s="72"/>
    </row>
    <row r="448" spans="1:20" s="38" customFormat="1" ht="15.75" customHeight="1" x14ac:dyDescent="0.25">
      <c r="A448" s="42"/>
      <c r="B448" s="42"/>
      <c r="C448" s="42"/>
      <c r="D448" s="42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1"/>
      <c r="S448" s="72"/>
      <c r="T448" s="72"/>
    </row>
    <row r="449" spans="1:20" s="38" customFormat="1" ht="15.75" customHeight="1" x14ac:dyDescent="0.25">
      <c r="A449" s="42"/>
      <c r="B449" s="42"/>
      <c r="C449" s="42"/>
      <c r="D449" s="42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1"/>
      <c r="S449" s="72"/>
      <c r="T449" s="72"/>
    </row>
    <row r="450" spans="1:20" s="38" customFormat="1" ht="15.75" customHeight="1" x14ac:dyDescent="0.25">
      <c r="A450" s="42"/>
      <c r="B450" s="42"/>
      <c r="C450" s="42"/>
      <c r="D450" s="42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1"/>
      <c r="S450" s="72"/>
      <c r="T450" s="72"/>
    </row>
    <row r="451" spans="1:20" s="38" customFormat="1" ht="15.75" customHeight="1" x14ac:dyDescent="0.25">
      <c r="A451" s="42"/>
      <c r="B451" s="42"/>
      <c r="C451" s="42"/>
      <c r="D451" s="42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1"/>
      <c r="S451" s="72"/>
      <c r="T451" s="72"/>
    </row>
    <row r="452" spans="1:20" s="38" customFormat="1" ht="15.75" customHeight="1" x14ac:dyDescent="0.25">
      <c r="A452" s="42"/>
      <c r="B452" s="42"/>
      <c r="C452" s="42"/>
      <c r="D452" s="42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1"/>
      <c r="S452" s="72"/>
      <c r="T452" s="72"/>
    </row>
    <row r="453" spans="1:20" s="38" customFormat="1" ht="15.75" customHeight="1" x14ac:dyDescent="0.25">
      <c r="A453" s="42"/>
      <c r="B453" s="42"/>
      <c r="C453" s="42"/>
      <c r="D453" s="42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1"/>
      <c r="S453" s="72"/>
      <c r="T453" s="72"/>
    </row>
    <row r="454" spans="1:20" s="38" customFormat="1" ht="15.75" customHeight="1" x14ac:dyDescent="0.25">
      <c r="A454" s="42"/>
      <c r="B454" s="42"/>
      <c r="C454" s="42"/>
      <c r="D454" s="42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1"/>
      <c r="S454" s="72"/>
      <c r="T454" s="72"/>
    </row>
    <row r="455" spans="1:20" s="38" customFormat="1" ht="15.75" customHeight="1" x14ac:dyDescent="0.25">
      <c r="A455" s="42"/>
      <c r="B455" s="42"/>
      <c r="C455" s="42"/>
      <c r="D455" s="42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1"/>
      <c r="S455" s="72"/>
      <c r="T455" s="72"/>
    </row>
    <row r="456" spans="1:20" s="38" customFormat="1" ht="15.75" customHeight="1" x14ac:dyDescent="0.25">
      <c r="A456" s="42"/>
      <c r="B456" s="42"/>
      <c r="C456" s="42"/>
      <c r="D456" s="42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1"/>
      <c r="S456" s="72"/>
      <c r="T456" s="72"/>
    </row>
    <row r="457" spans="1:20" s="38" customFormat="1" ht="15.75" customHeight="1" x14ac:dyDescent="0.25">
      <c r="A457" s="42"/>
      <c r="B457" s="42"/>
      <c r="C457" s="42"/>
      <c r="D457" s="42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1"/>
      <c r="S457" s="72"/>
      <c r="T457" s="72"/>
    </row>
    <row r="458" spans="1:20" s="38" customFormat="1" ht="15.75" customHeight="1" x14ac:dyDescent="0.25">
      <c r="A458" s="42"/>
      <c r="B458" s="42"/>
      <c r="C458" s="42"/>
      <c r="D458" s="42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1"/>
      <c r="S458" s="72"/>
      <c r="T458" s="72"/>
    </row>
    <row r="459" spans="1:20" s="38" customFormat="1" ht="15.75" customHeight="1" x14ac:dyDescent="0.25">
      <c r="A459" s="42"/>
      <c r="B459" s="42"/>
      <c r="C459" s="42"/>
      <c r="D459" s="42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1"/>
      <c r="S459" s="72"/>
      <c r="T459" s="72"/>
    </row>
    <row r="460" spans="1:20" s="38" customFormat="1" ht="15.75" customHeight="1" x14ac:dyDescent="0.25">
      <c r="A460" s="42"/>
      <c r="B460" s="42"/>
      <c r="C460" s="42"/>
      <c r="D460" s="42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1"/>
      <c r="S460" s="72"/>
      <c r="T460" s="72"/>
    </row>
    <row r="461" spans="1:20" s="38" customFormat="1" ht="15.75" customHeight="1" x14ac:dyDescent="0.25">
      <c r="A461" s="42"/>
      <c r="B461" s="42"/>
      <c r="C461" s="42"/>
      <c r="D461" s="42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1"/>
      <c r="S461" s="72"/>
      <c r="T461" s="72"/>
    </row>
    <row r="462" spans="1:20" s="38" customFormat="1" ht="15.75" customHeight="1" x14ac:dyDescent="0.25">
      <c r="A462" s="42"/>
      <c r="B462" s="42"/>
      <c r="C462" s="42"/>
      <c r="D462" s="42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1"/>
      <c r="S462" s="72"/>
      <c r="T462" s="72"/>
    </row>
    <row r="463" spans="1:20" s="38" customFormat="1" ht="15.75" customHeight="1" x14ac:dyDescent="0.25">
      <c r="A463" s="42"/>
      <c r="B463" s="42"/>
      <c r="C463" s="42"/>
      <c r="D463" s="42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1"/>
      <c r="S463" s="72"/>
      <c r="T463" s="72"/>
    </row>
    <row r="464" spans="1:20" s="38" customFormat="1" ht="15.75" customHeight="1" x14ac:dyDescent="0.25">
      <c r="A464" s="42"/>
      <c r="B464" s="42"/>
      <c r="C464" s="42"/>
      <c r="D464" s="42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1"/>
      <c r="S464" s="72"/>
      <c r="T464" s="72"/>
    </row>
    <row r="465" spans="1:20" s="38" customFormat="1" ht="15.75" customHeight="1" x14ac:dyDescent="0.25">
      <c r="A465" s="42"/>
      <c r="B465" s="42"/>
      <c r="C465" s="42"/>
      <c r="D465" s="42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1"/>
      <c r="S465" s="72"/>
      <c r="T465" s="72"/>
    </row>
    <row r="466" spans="1:20" s="38" customFormat="1" ht="15.75" customHeight="1" x14ac:dyDescent="0.25">
      <c r="A466" s="42"/>
      <c r="B466" s="42"/>
      <c r="C466" s="42"/>
      <c r="D466" s="42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1"/>
      <c r="S466" s="72"/>
      <c r="T466" s="72"/>
    </row>
    <row r="467" spans="1:20" s="38" customFormat="1" ht="15.75" customHeight="1" x14ac:dyDescent="0.25">
      <c r="A467" s="42"/>
      <c r="B467" s="42"/>
      <c r="C467" s="42"/>
      <c r="D467" s="42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1"/>
      <c r="S467" s="72"/>
      <c r="T467" s="72"/>
    </row>
    <row r="468" spans="1:20" s="38" customFormat="1" ht="15.75" customHeight="1" x14ac:dyDescent="0.25">
      <c r="A468" s="42"/>
      <c r="B468" s="42"/>
      <c r="C468" s="42"/>
      <c r="D468" s="42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1"/>
      <c r="S468" s="72"/>
      <c r="T468" s="72"/>
    </row>
    <row r="469" spans="1:20" s="38" customFormat="1" ht="15.75" customHeight="1" x14ac:dyDescent="0.25">
      <c r="A469" s="42"/>
      <c r="B469" s="42"/>
      <c r="C469" s="42"/>
      <c r="D469" s="42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1"/>
      <c r="S469" s="72"/>
      <c r="T469" s="72"/>
    </row>
    <row r="470" spans="1:20" s="38" customFormat="1" ht="15.75" customHeight="1" x14ac:dyDescent="0.25">
      <c r="A470" s="42"/>
      <c r="B470" s="42"/>
      <c r="C470" s="42"/>
      <c r="D470" s="42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1"/>
      <c r="S470" s="72"/>
      <c r="T470" s="72"/>
    </row>
    <row r="471" spans="1:20" s="38" customFormat="1" ht="15.75" customHeight="1" x14ac:dyDescent="0.25">
      <c r="A471" s="42"/>
      <c r="B471" s="42"/>
      <c r="C471" s="42"/>
      <c r="D471" s="42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1"/>
      <c r="S471" s="72"/>
      <c r="T471" s="72"/>
    </row>
    <row r="472" spans="1:20" s="38" customFormat="1" ht="15.75" customHeight="1" x14ac:dyDescent="0.25">
      <c r="A472" s="42"/>
      <c r="B472" s="42"/>
      <c r="C472" s="42"/>
      <c r="D472" s="42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1"/>
      <c r="S472" s="72"/>
      <c r="T472" s="72"/>
    </row>
    <row r="473" spans="1:20" s="38" customFormat="1" ht="15.75" customHeight="1" x14ac:dyDescent="0.25">
      <c r="A473" s="42"/>
      <c r="B473" s="42"/>
      <c r="C473" s="42"/>
      <c r="D473" s="42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1"/>
      <c r="S473" s="72"/>
      <c r="T473" s="72"/>
    </row>
    <row r="474" spans="1:20" s="38" customFormat="1" ht="15.75" customHeight="1" x14ac:dyDescent="0.25">
      <c r="A474" s="42"/>
      <c r="B474" s="42"/>
      <c r="C474" s="42"/>
      <c r="D474" s="42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1"/>
      <c r="S474" s="72"/>
      <c r="T474" s="72"/>
    </row>
    <row r="475" spans="1:20" s="38" customFormat="1" ht="15.75" customHeight="1" x14ac:dyDescent="0.25">
      <c r="A475" s="42"/>
      <c r="B475" s="42"/>
      <c r="C475" s="42"/>
      <c r="D475" s="42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1"/>
      <c r="S475" s="72"/>
      <c r="T475" s="72"/>
    </row>
    <row r="476" spans="1:20" s="38" customFormat="1" ht="15.75" customHeight="1" x14ac:dyDescent="0.25">
      <c r="A476" s="42"/>
      <c r="B476" s="42"/>
      <c r="C476" s="42"/>
      <c r="D476" s="42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1"/>
      <c r="S476" s="72"/>
      <c r="T476" s="72"/>
    </row>
    <row r="477" spans="1:20" s="38" customFormat="1" ht="15.75" customHeight="1" x14ac:dyDescent="0.25">
      <c r="A477" s="42"/>
      <c r="B477" s="42"/>
      <c r="C477" s="42"/>
      <c r="D477" s="42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1"/>
      <c r="S477" s="72"/>
      <c r="T477" s="72"/>
    </row>
    <row r="478" spans="1:20" s="38" customFormat="1" ht="15.75" customHeight="1" x14ac:dyDescent="0.25">
      <c r="A478" s="42"/>
      <c r="B478" s="42"/>
      <c r="C478" s="42"/>
      <c r="D478" s="42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1"/>
      <c r="S478" s="72"/>
      <c r="T478" s="72"/>
    </row>
    <row r="479" spans="1:20" s="38" customFormat="1" ht="15.75" customHeight="1" x14ac:dyDescent="0.25">
      <c r="A479" s="42"/>
      <c r="B479" s="42"/>
      <c r="C479" s="42"/>
      <c r="D479" s="42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1"/>
      <c r="S479" s="72"/>
      <c r="T479" s="72"/>
    </row>
    <row r="480" spans="1:20" s="38" customFormat="1" ht="15.75" customHeight="1" x14ac:dyDescent="0.25">
      <c r="A480" s="42"/>
      <c r="B480" s="42"/>
      <c r="C480" s="42"/>
      <c r="D480" s="42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1"/>
      <c r="S480" s="72"/>
      <c r="T480" s="72"/>
    </row>
    <row r="481" spans="1:33" s="38" customFormat="1" ht="15.75" customHeight="1" x14ac:dyDescent="0.25">
      <c r="A481" s="42"/>
      <c r="B481" s="42"/>
      <c r="C481" s="42"/>
      <c r="D481" s="42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1"/>
      <c r="S481" s="72"/>
      <c r="T481" s="72"/>
    </row>
    <row r="482" spans="1:33" s="38" customFormat="1" ht="15.75" customHeight="1" x14ac:dyDescent="0.25">
      <c r="A482" s="42"/>
      <c r="B482" s="42"/>
      <c r="C482" s="42"/>
      <c r="D482" s="42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1"/>
      <c r="S482" s="72"/>
      <c r="T482" s="72"/>
    </row>
    <row r="483" spans="1:33" s="38" customFormat="1" ht="15.75" customHeight="1" x14ac:dyDescent="0.25">
      <c r="A483" s="42"/>
      <c r="B483" s="42"/>
      <c r="C483" s="42"/>
      <c r="D483" s="42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1"/>
      <c r="S483" s="72"/>
      <c r="T483" s="72"/>
    </row>
    <row r="484" spans="1:33" s="38" customFormat="1" ht="15.75" customHeight="1" x14ac:dyDescent="0.25">
      <c r="A484" s="42"/>
      <c r="B484" s="42"/>
      <c r="C484" s="42"/>
      <c r="D484" s="42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1"/>
      <c r="S484" s="72"/>
      <c r="T484" s="72"/>
    </row>
    <row r="485" spans="1:33" s="38" customFormat="1" ht="15.75" customHeight="1" x14ac:dyDescent="0.25">
      <c r="A485" s="42"/>
      <c r="B485" s="42"/>
      <c r="C485" s="42"/>
      <c r="D485" s="42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1"/>
      <c r="S485" s="72"/>
      <c r="T485" s="72"/>
    </row>
    <row r="486" spans="1:33" s="38" customFormat="1" ht="15.75" customHeight="1" x14ac:dyDescent="0.25">
      <c r="A486" s="42"/>
      <c r="B486" s="42"/>
      <c r="C486" s="42"/>
      <c r="D486" s="42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1"/>
      <c r="S486" s="72"/>
      <c r="T486" s="72"/>
    </row>
    <row r="487" spans="1:33" s="38" customFormat="1" ht="15.75" customHeight="1" x14ac:dyDescent="0.25">
      <c r="A487" s="42"/>
      <c r="B487" s="42"/>
      <c r="C487" s="42"/>
      <c r="D487" s="42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1"/>
      <c r="S487" s="72"/>
      <c r="T487" s="72"/>
    </row>
    <row r="488" spans="1:33" s="38" customFormat="1" ht="15.75" customHeight="1" x14ac:dyDescent="0.25">
      <c r="A488" s="42"/>
      <c r="B488" s="42"/>
      <c r="C488" s="42"/>
      <c r="D488" s="42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1"/>
      <c r="S488" s="72"/>
      <c r="T488" s="72"/>
    </row>
    <row r="489" spans="1:33" s="38" customFormat="1" ht="15.75" customHeight="1" x14ac:dyDescent="0.25">
      <c r="A489" s="42"/>
      <c r="B489" s="42"/>
      <c r="C489" s="42"/>
      <c r="D489" s="42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1"/>
      <c r="S489" s="72"/>
      <c r="T489" s="72"/>
    </row>
    <row r="490" spans="1:33" s="38" customFormat="1" ht="15.75" customHeight="1" x14ac:dyDescent="0.25">
      <c r="A490" s="42"/>
      <c r="B490" s="42"/>
      <c r="C490" s="42"/>
      <c r="D490" s="42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1"/>
      <c r="S490" s="72"/>
      <c r="T490" s="72"/>
    </row>
    <row r="491" spans="1:33" s="38" customFormat="1" ht="15.75" customHeight="1" x14ac:dyDescent="0.25">
      <c r="A491" s="46"/>
      <c r="B491" s="46"/>
      <c r="C491" s="46"/>
      <c r="D491" s="46"/>
      <c r="E491" s="46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1"/>
      <c r="S491" s="72"/>
      <c r="T491" s="72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</row>
    <row r="492" spans="1:33" s="38" customFormat="1" ht="15.75" customHeight="1" x14ac:dyDescent="0.25">
      <c r="A492" s="42"/>
      <c r="B492" s="42"/>
      <c r="C492" s="42"/>
      <c r="D492" s="42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1"/>
      <c r="S492" s="72"/>
      <c r="T492" s="72"/>
    </row>
    <row r="493" spans="1:33" s="38" customFormat="1" ht="15.75" customHeight="1" x14ac:dyDescent="0.25">
      <c r="A493" s="42"/>
      <c r="B493" s="42"/>
      <c r="C493" s="42"/>
      <c r="D493" s="42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1"/>
      <c r="S493" s="72"/>
      <c r="T493" s="72"/>
    </row>
    <row r="494" spans="1:33" s="38" customFormat="1" ht="15.75" customHeight="1" x14ac:dyDescent="0.25">
      <c r="A494" s="42"/>
      <c r="B494" s="42"/>
      <c r="C494" s="42"/>
      <c r="D494" s="42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1"/>
      <c r="S494" s="72"/>
      <c r="T494" s="72"/>
    </row>
    <row r="495" spans="1:33" s="38" customFormat="1" ht="15.75" customHeight="1" x14ac:dyDescent="0.25">
      <c r="A495" s="42"/>
      <c r="B495" s="42"/>
      <c r="C495" s="42"/>
      <c r="D495" s="42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1"/>
      <c r="S495" s="72"/>
      <c r="T495" s="72"/>
    </row>
    <row r="496" spans="1:33" s="38" customFormat="1" ht="15.75" customHeight="1" x14ac:dyDescent="0.25">
      <c r="A496" s="42"/>
      <c r="B496" s="42"/>
      <c r="C496" s="42"/>
      <c r="D496" s="42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1"/>
      <c r="S496" s="72"/>
      <c r="T496" s="72"/>
    </row>
    <row r="497" spans="1:20" s="38" customFormat="1" ht="15.75" customHeight="1" x14ac:dyDescent="0.25">
      <c r="A497" s="42"/>
      <c r="B497" s="42"/>
      <c r="C497" s="42"/>
      <c r="D497" s="42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1"/>
      <c r="S497" s="72"/>
      <c r="T497" s="72"/>
    </row>
    <row r="498" spans="1:20" s="38" customFormat="1" ht="15.75" customHeight="1" x14ac:dyDescent="0.25">
      <c r="A498" s="42"/>
      <c r="B498" s="42"/>
      <c r="C498" s="42"/>
      <c r="D498" s="42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1"/>
      <c r="S498" s="72"/>
      <c r="T498" s="72"/>
    </row>
    <row r="499" spans="1:20" s="38" customFormat="1" ht="15.75" customHeight="1" x14ac:dyDescent="0.25">
      <c r="A499" s="42"/>
      <c r="B499" s="42"/>
      <c r="C499" s="42"/>
      <c r="D499" s="42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1"/>
      <c r="S499" s="72"/>
      <c r="T499" s="72"/>
    </row>
    <row r="500" spans="1:20" s="38" customFormat="1" ht="15.75" customHeight="1" x14ac:dyDescent="0.25">
      <c r="A500" s="42"/>
      <c r="B500" s="42"/>
      <c r="C500" s="42"/>
      <c r="D500" s="42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1"/>
      <c r="S500" s="72"/>
      <c r="T500" s="72"/>
    </row>
    <row r="501" spans="1:20" s="38" customFormat="1" ht="15.75" customHeight="1" x14ac:dyDescent="0.25">
      <c r="A501" s="42"/>
      <c r="B501" s="42"/>
      <c r="C501" s="42"/>
      <c r="D501" s="42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1"/>
      <c r="S501" s="72"/>
      <c r="T501" s="72"/>
    </row>
    <row r="502" spans="1:20" s="38" customFormat="1" ht="15.75" customHeight="1" x14ac:dyDescent="0.25">
      <c r="A502" s="42"/>
      <c r="B502" s="42"/>
      <c r="C502" s="42"/>
      <c r="D502" s="42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1"/>
      <c r="S502" s="72"/>
      <c r="T502" s="72"/>
    </row>
    <row r="503" spans="1:20" s="38" customFormat="1" ht="15.75" customHeight="1" x14ac:dyDescent="0.25">
      <c r="A503" s="42"/>
      <c r="B503" s="42"/>
      <c r="C503" s="42"/>
      <c r="D503" s="42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1"/>
      <c r="S503" s="72"/>
      <c r="T503" s="72"/>
    </row>
    <row r="504" spans="1:20" s="38" customFormat="1" ht="15.75" customHeight="1" x14ac:dyDescent="0.25">
      <c r="A504" s="42"/>
      <c r="B504" s="42"/>
      <c r="C504" s="42"/>
      <c r="D504" s="42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1"/>
      <c r="S504" s="72"/>
      <c r="T504" s="72"/>
    </row>
    <row r="505" spans="1:20" s="38" customFormat="1" ht="15.75" customHeight="1" x14ac:dyDescent="0.25">
      <c r="A505" s="42"/>
      <c r="B505" s="42"/>
      <c r="C505" s="42"/>
      <c r="D505" s="42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1"/>
      <c r="S505" s="72"/>
      <c r="T505" s="72"/>
    </row>
    <row r="506" spans="1:20" s="38" customFormat="1" ht="15.75" customHeight="1" x14ac:dyDescent="0.25">
      <c r="A506" s="42"/>
      <c r="B506" s="42"/>
      <c r="C506" s="42"/>
      <c r="D506" s="42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1"/>
      <c r="S506" s="72"/>
      <c r="T506" s="72"/>
    </row>
    <row r="507" spans="1:20" s="38" customFormat="1" ht="15.75" customHeight="1" x14ac:dyDescent="0.25">
      <c r="A507" s="42"/>
      <c r="B507" s="42"/>
      <c r="C507" s="42"/>
      <c r="D507" s="42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1"/>
      <c r="S507" s="72"/>
      <c r="T507" s="72"/>
    </row>
    <row r="508" spans="1:20" s="38" customFormat="1" ht="15.75" customHeight="1" x14ac:dyDescent="0.25">
      <c r="A508" s="42"/>
      <c r="B508" s="42"/>
      <c r="C508" s="42"/>
      <c r="D508" s="42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1"/>
      <c r="S508" s="72"/>
      <c r="T508" s="72"/>
    </row>
    <row r="509" spans="1:20" s="38" customFormat="1" ht="15.75" customHeight="1" x14ac:dyDescent="0.25">
      <c r="A509" s="42"/>
      <c r="B509" s="42"/>
      <c r="C509" s="42"/>
      <c r="D509" s="42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1"/>
      <c r="S509" s="72"/>
      <c r="T509" s="72"/>
    </row>
    <row r="510" spans="1:20" s="38" customFormat="1" ht="15.75" customHeight="1" x14ac:dyDescent="0.25">
      <c r="A510" s="42"/>
      <c r="B510" s="42"/>
      <c r="C510" s="42"/>
      <c r="D510" s="42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1"/>
      <c r="S510" s="72"/>
      <c r="T510" s="72"/>
    </row>
    <row r="511" spans="1:20" s="38" customFormat="1" ht="15.75" customHeight="1" x14ac:dyDescent="0.25">
      <c r="A511" s="42"/>
      <c r="B511" s="42"/>
      <c r="C511" s="42"/>
      <c r="D511" s="42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1"/>
      <c r="S511" s="72"/>
      <c r="T511" s="72"/>
    </row>
    <row r="512" spans="1:20" s="38" customFormat="1" ht="15.75" customHeight="1" x14ac:dyDescent="0.25">
      <c r="A512" s="42"/>
      <c r="B512" s="42"/>
      <c r="C512" s="42"/>
      <c r="D512" s="42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1"/>
      <c r="S512" s="72"/>
      <c r="T512" s="72"/>
    </row>
    <row r="513" spans="1:20" s="38" customFormat="1" ht="15.75" customHeight="1" x14ac:dyDescent="0.25">
      <c r="A513" s="42"/>
      <c r="B513" s="42"/>
      <c r="C513" s="42"/>
      <c r="D513" s="42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1"/>
      <c r="S513" s="72"/>
      <c r="T513" s="72"/>
    </row>
    <row r="514" spans="1:20" s="38" customFormat="1" ht="15.75" customHeight="1" x14ac:dyDescent="0.25">
      <c r="A514" s="42"/>
      <c r="B514" s="42"/>
      <c r="C514" s="42"/>
      <c r="D514" s="42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1"/>
      <c r="S514" s="72"/>
      <c r="T514" s="72"/>
    </row>
    <row r="515" spans="1:20" s="38" customFormat="1" ht="15.75" customHeight="1" x14ac:dyDescent="0.25">
      <c r="A515" s="42"/>
      <c r="B515" s="42"/>
      <c r="C515" s="42"/>
      <c r="D515" s="42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1"/>
      <c r="S515" s="72"/>
      <c r="T515" s="72"/>
    </row>
    <row r="516" spans="1:20" s="38" customFormat="1" ht="15.75" customHeight="1" x14ac:dyDescent="0.25">
      <c r="A516" s="42"/>
      <c r="B516" s="42"/>
      <c r="C516" s="42"/>
      <c r="D516" s="42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1"/>
      <c r="S516" s="72"/>
      <c r="T516" s="72"/>
    </row>
    <row r="517" spans="1:20" s="38" customFormat="1" ht="15.75" customHeight="1" x14ac:dyDescent="0.25">
      <c r="A517" s="42"/>
      <c r="B517" s="42"/>
      <c r="C517" s="42"/>
      <c r="D517" s="42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1"/>
      <c r="S517" s="72"/>
      <c r="T517" s="72"/>
    </row>
    <row r="518" spans="1:20" s="38" customFormat="1" ht="15.75" customHeight="1" x14ac:dyDescent="0.25">
      <c r="A518" s="42"/>
      <c r="B518" s="42"/>
      <c r="C518" s="42"/>
      <c r="D518" s="42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1"/>
      <c r="S518" s="72"/>
      <c r="T518" s="72"/>
    </row>
    <row r="519" spans="1:20" s="38" customFormat="1" ht="15.75" customHeight="1" x14ac:dyDescent="0.25">
      <c r="A519" s="42"/>
      <c r="B519" s="42"/>
      <c r="C519" s="42"/>
      <c r="D519" s="42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1"/>
      <c r="S519" s="72"/>
      <c r="T519" s="72"/>
    </row>
    <row r="520" spans="1:20" s="38" customFormat="1" ht="15.75" customHeight="1" x14ac:dyDescent="0.25">
      <c r="A520" s="42"/>
      <c r="B520" s="42"/>
      <c r="C520" s="42"/>
      <c r="D520" s="42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1"/>
      <c r="S520" s="72"/>
      <c r="T520" s="72"/>
    </row>
    <row r="521" spans="1:20" s="38" customFormat="1" ht="15.75" customHeight="1" x14ac:dyDescent="0.25">
      <c r="A521" s="42"/>
      <c r="B521" s="42"/>
      <c r="C521" s="42"/>
      <c r="D521" s="42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1"/>
      <c r="S521" s="72"/>
      <c r="T521" s="72"/>
    </row>
    <row r="522" spans="1:20" s="38" customFormat="1" ht="15.75" customHeight="1" x14ac:dyDescent="0.25">
      <c r="A522" s="42"/>
      <c r="B522" s="42"/>
      <c r="C522" s="42"/>
      <c r="D522" s="42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1"/>
      <c r="S522" s="72"/>
      <c r="T522" s="72"/>
    </row>
    <row r="523" spans="1:20" s="38" customFormat="1" ht="15.75" customHeight="1" x14ac:dyDescent="0.25">
      <c r="A523" s="42"/>
      <c r="B523" s="42"/>
      <c r="C523" s="42"/>
      <c r="D523" s="42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1"/>
      <c r="S523" s="72"/>
      <c r="T523" s="72"/>
    </row>
    <row r="524" spans="1:20" s="38" customFormat="1" ht="15.75" customHeight="1" x14ac:dyDescent="0.25">
      <c r="A524" s="42"/>
      <c r="B524" s="42"/>
      <c r="C524" s="42"/>
      <c r="D524" s="42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1"/>
      <c r="S524" s="72"/>
      <c r="T524" s="72"/>
    </row>
    <row r="525" spans="1:20" s="38" customFormat="1" ht="15.75" customHeight="1" x14ac:dyDescent="0.25">
      <c r="A525" s="42"/>
      <c r="B525" s="42"/>
      <c r="C525" s="42"/>
      <c r="D525" s="42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1"/>
      <c r="S525" s="72"/>
      <c r="T525" s="72"/>
    </row>
    <row r="526" spans="1:20" s="38" customFormat="1" ht="15.75" customHeight="1" x14ac:dyDescent="0.25">
      <c r="A526" s="42"/>
      <c r="B526" s="42"/>
      <c r="C526" s="42"/>
      <c r="D526" s="42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1"/>
      <c r="S526" s="72"/>
      <c r="T526" s="72"/>
    </row>
    <row r="527" spans="1:20" s="38" customFormat="1" ht="15.75" customHeight="1" x14ac:dyDescent="0.25">
      <c r="A527" s="42"/>
      <c r="B527" s="42"/>
      <c r="C527" s="42"/>
      <c r="D527" s="42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1"/>
      <c r="S527" s="72"/>
      <c r="T527" s="72"/>
    </row>
    <row r="528" spans="1:20" s="38" customFormat="1" ht="15.75" customHeight="1" x14ac:dyDescent="0.25">
      <c r="A528" s="42"/>
      <c r="B528" s="42"/>
      <c r="C528" s="42"/>
      <c r="D528" s="42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1"/>
      <c r="S528" s="72"/>
      <c r="T528" s="72"/>
    </row>
    <row r="529" spans="1:20" s="38" customFormat="1" ht="15.75" customHeight="1" x14ac:dyDescent="0.25">
      <c r="A529" s="42"/>
      <c r="B529" s="42"/>
      <c r="C529" s="42"/>
      <c r="D529" s="42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1"/>
      <c r="S529" s="72"/>
      <c r="T529" s="72"/>
    </row>
    <row r="530" spans="1:20" s="38" customFormat="1" ht="15.75" customHeight="1" x14ac:dyDescent="0.25">
      <c r="A530" s="42"/>
      <c r="B530" s="42"/>
      <c r="C530" s="42"/>
      <c r="D530" s="42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1"/>
      <c r="S530" s="72"/>
      <c r="T530" s="72"/>
    </row>
    <row r="531" spans="1:20" s="38" customFormat="1" ht="15.75" customHeight="1" x14ac:dyDescent="0.25">
      <c r="A531" s="42"/>
      <c r="B531" s="42"/>
      <c r="C531" s="42"/>
      <c r="D531" s="42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1"/>
      <c r="S531" s="72"/>
      <c r="T531" s="72"/>
    </row>
    <row r="532" spans="1:20" s="38" customFormat="1" ht="15.75" customHeight="1" x14ac:dyDescent="0.25">
      <c r="A532" s="42"/>
      <c r="B532" s="42"/>
      <c r="C532" s="42"/>
      <c r="D532" s="42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1"/>
      <c r="S532" s="72"/>
      <c r="T532" s="72"/>
    </row>
    <row r="533" spans="1:20" s="38" customFormat="1" ht="15.75" customHeight="1" x14ac:dyDescent="0.25">
      <c r="A533" s="42"/>
      <c r="B533" s="42"/>
      <c r="C533" s="42"/>
      <c r="D533" s="42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1"/>
      <c r="S533" s="72"/>
      <c r="T533" s="72"/>
    </row>
    <row r="534" spans="1:20" s="38" customFormat="1" ht="15.75" customHeight="1" x14ac:dyDescent="0.25">
      <c r="A534" s="42"/>
      <c r="B534" s="42"/>
      <c r="C534" s="42"/>
      <c r="D534" s="42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1"/>
      <c r="S534" s="72"/>
      <c r="T534" s="72"/>
    </row>
    <row r="535" spans="1:20" s="38" customFormat="1" ht="15.75" customHeight="1" x14ac:dyDescent="0.25">
      <c r="A535" s="42"/>
      <c r="B535" s="42"/>
      <c r="C535" s="42"/>
      <c r="D535" s="42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1"/>
      <c r="S535" s="72"/>
      <c r="T535" s="72"/>
    </row>
    <row r="536" spans="1:20" s="38" customFormat="1" ht="15.75" customHeight="1" x14ac:dyDescent="0.25">
      <c r="A536" s="42"/>
      <c r="B536" s="42"/>
      <c r="C536" s="42"/>
      <c r="D536" s="42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1"/>
      <c r="S536" s="72"/>
      <c r="T536" s="72"/>
    </row>
    <row r="537" spans="1:20" s="38" customFormat="1" ht="15.75" customHeight="1" x14ac:dyDescent="0.25">
      <c r="A537" s="42"/>
      <c r="B537" s="42"/>
      <c r="C537" s="42"/>
      <c r="D537" s="42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1"/>
      <c r="S537" s="72"/>
      <c r="T537" s="72"/>
    </row>
    <row r="538" spans="1:20" s="38" customFormat="1" ht="15.75" customHeight="1" x14ac:dyDescent="0.25">
      <c r="A538" s="42"/>
      <c r="B538" s="42"/>
      <c r="C538" s="42"/>
      <c r="D538" s="42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1"/>
      <c r="S538" s="72"/>
      <c r="T538" s="72"/>
    </row>
    <row r="539" spans="1:20" s="38" customFormat="1" ht="15.75" customHeight="1" x14ac:dyDescent="0.25">
      <c r="A539" s="42"/>
      <c r="B539" s="42"/>
      <c r="C539" s="42"/>
      <c r="D539" s="42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1"/>
      <c r="S539" s="72"/>
      <c r="T539" s="72"/>
    </row>
    <row r="540" spans="1:20" s="38" customFormat="1" ht="15.75" customHeight="1" x14ac:dyDescent="0.25">
      <c r="A540" s="42"/>
      <c r="B540" s="42"/>
      <c r="C540" s="42"/>
      <c r="D540" s="42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1"/>
      <c r="S540" s="72"/>
      <c r="T540" s="72"/>
    </row>
    <row r="541" spans="1:20" s="38" customFormat="1" ht="15.75" customHeight="1" x14ac:dyDescent="0.25">
      <c r="A541" s="42"/>
      <c r="B541" s="42"/>
      <c r="C541" s="42"/>
      <c r="D541" s="42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1"/>
      <c r="S541" s="72"/>
      <c r="T541" s="72"/>
    </row>
    <row r="542" spans="1:20" s="38" customFormat="1" ht="15.75" customHeight="1" x14ac:dyDescent="0.25">
      <c r="A542" s="42"/>
      <c r="B542" s="42"/>
      <c r="C542" s="42"/>
      <c r="D542" s="42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1"/>
      <c r="S542" s="72"/>
      <c r="T542" s="72"/>
    </row>
    <row r="543" spans="1:20" s="38" customFormat="1" ht="15.75" customHeight="1" x14ac:dyDescent="0.25">
      <c r="A543" s="42"/>
      <c r="B543" s="42"/>
      <c r="C543" s="42"/>
      <c r="D543" s="42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1"/>
      <c r="S543" s="72"/>
      <c r="T543" s="72"/>
    </row>
    <row r="544" spans="1:20" s="38" customFormat="1" ht="15.75" customHeight="1" x14ac:dyDescent="0.25">
      <c r="A544" s="42"/>
      <c r="B544" s="42"/>
      <c r="C544" s="42"/>
      <c r="D544" s="42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1"/>
      <c r="S544" s="72"/>
      <c r="T544" s="72"/>
    </row>
    <row r="545" spans="1:20" s="38" customFormat="1" ht="15.75" customHeight="1" x14ac:dyDescent="0.25">
      <c r="A545" s="42"/>
      <c r="B545" s="42"/>
      <c r="C545" s="42"/>
      <c r="D545" s="42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1"/>
      <c r="S545" s="72"/>
      <c r="T545" s="72"/>
    </row>
    <row r="546" spans="1:20" s="38" customFormat="1" ht="15.75" customHeight="1" x14ac:dyDescent="0.25">
      <c r="A546" s="42"/>
      <c r="B546" s="42"/>
      <c r="C546" s="42"/>
      <c r="D546" s="42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1"/>
      <c r="S546" s="72"/>
      <c r="T546" s="72"/>
    </row>
    <row r="547" spans="1:20" s="38" customFormat="1" ht="15.75" customHeight="1" x14ac:dyDescent="0.25">
      <c r="A547" s="42"/>
      <c r="B547" s="42"/>
      <c r="C547" s="42"/>
      <c r="D547" s="42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1"/>
      <c r="S547" s="72"/>
      <c r="T547" s="72"/>
    </row>
    <row r="548" spans="1:20" s="38" customFormat="1" ht="15.75" customHeight="1" x14ac:dyDescent="0.25">
      <c r="A548" s="42"/>
      <c r="B548" s="42"/>
      <c r="C548" s="42"/>
      <c r="D548" s="42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1"/>
      <c r="S548" s="72"/>
      <c r="T548" s="72"/>
    </row>
    <row r="549" spans="1:20" s="38" customFormat="1" ht="15.75" customHeight="1" x14ac:dyDescent="0.25">
      <c r="A549" s="42"/>
      <c r="B549" s="42"/>
      <c r="C549" s="42"/>
      <c r="D549" s="42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1"/>
      <c r="S549" s="72"/>
      <c r="T549" s="72"/>
    </row>
    <row r="550" spans="1:20" s="38" customFormat="1" ht="15.75" customHeight="1" x14ac:dyDescent="0.25">
      <c r="A550" s="42"/>
      <c r="B550" s="42"/>
      <c r="C550" s="42"/>
      <c r="D550" s="42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1"/>
      <c r="S550" s="72"/>
      <c r="T550" s="72"/>
    </row>
    <row r="551" spans="1:20" s="38" customFormat="1" ht="15.75" customHeight="1" x14ac:dyDescent="0.25">
      <c r="A551" s="42"/>
      <c r="B551" s="42"/>
      <c r="C551" s="42"/>
      <c r="D551" s="42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1"/>
      <c r="S551" s="72"/>
      <c r="T551" s="72"/>
    </row>
    <row r="552" spans="1:20" s="38" customFormat="1" ht="15.75" customHeight="1" x14ac:dyDescent="0.25">
      <c r="A552" s="42"/>
      <c r="B552" s="42"/>
      <c r="C552" s="42"/>
      <c r="D552" s="42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1"/>
      <c r="S552" s="72"/>
      <c r="T552" s="72"/>
    </row>
    <row r="553" spans="1:20" s="38" customFormat="1" ht="15.75" customHeight="1" x14ac:dyDescent="0.25">
      <c r="A553" s="42"/>
      <c r="B553" s="42"/>
      <c r="C553" s="42"/>
      <c r="D553" s="42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1"/>
      <c r="S553" s="72"/>
      <c r="T553" s="72"/>
    </row>
    <row r="554" spans="1:20" s="38" customFormat="1" ht="15.75" customHeight="1" x14ac:dyDescent="0.25">
      <c r="A554" s="42"/>
      <c r="B554" s="42"/>
      <c r="C554" s="42"/>
      <c r="D554" s="42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1"/>
      <c r="S554" s="72"/>
      <c r="T554" s="72"/>
    </row>
    <row r="555" spans="1:20" s="38" customFormat="1" ht="15.75" customHeight="1" x14ac:dyDescent="0.25">
      <c r="A555" s="42"/>
      <c r="B555" s="42"/>
      <c r="C555" s="42"/>
      <c r="D555" s="42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1"/>
      <c r="S555" s="72"/>
      <c r="T555" s="72"/>
    </row>
    <row r="556" spans="1:20" s="38" customFormat="1" ht="15.75" customHeight="1" x14ac:dyDescent="0.25">
      <c r="A556" s="42"/>
      <c r="B556" s="42"/>
      <c r="C556" s="42"/>
      <c r="D556" s="42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1"/>
      <c r="S556" s="72"/>
      <c r="T556" s="72"/>
    </row>
    <row r="557" spans="1:20" s="38" customFormat="1" ht="15.75" customHeight="1" x14ac:dyDescent="0.25">
      <c r="A557" s="42"/>
      <c r="B557" s="42"/>
      <c r="C557" s="42"/>
      <c r="D557" s="42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1"/>
      <c r="S557" s="72"/>
      <c r="T557" s="72"/>
    </row>
    <row r="558" spans="1:20" s="38" customFormat="1" ht="15.75" customHeight="1" x14ac:dyDescent="0.25">
      <c r="A558" s="42"/>
      <c r="B558" s="42"/>
      <c r="C558" s="42"/>
      <c r="D558" s="42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1"/>
      <c r="S558" s="72"/>
      <c r="T558" s="72"/>
    </row>
    <row r="559" spans="1:20" s="38" customFormat="1" ht="15.75" customHeight="1" x14ac:dyDescent="0.25">
      <c r="A559" s="42"/>
      <c r="B559" s="42"/>
      <c r="C559" s="42"/>
      <c r="D559" s="42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1"/>
      <c r="S559" s="72"/>
      <c r="T559" s="72"/>
    </row>
    <row r="560" spans="1:20" s="38" customFormat="1" ht="15.75" customHeight="1" x14ac:dyDescent="0.25">
      <c r="A560" s="42"/>
      <c r="B560" s="42"/>
      <c r="C560" s="42"/>
      <c r="D560" s="42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1"/>
      <c r="S560" s="72"/>
      <c r="T560" s="72"/>
    </row>
    <row r="561" spans="1:20" s="38" customFormat="1" ht="15.75" customHeight="1" x14ac:dyDescent="0.25">
      <c r="A561" s="42"/>
      <c r="B561" s="42"/>
      <c r="C561" s="42"/>
      <c r="D561" s="42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1"/>
      <c r="S561" s="72"/>
      <c r="T561" s="72"/>
    </row>
    <row r="562" spans="1:20" s="38" customFormat="1" ht="15.75" customHeight="1" x14ac:dyDescent="0.25">
      <c r="A562" s="42"/>
      <c r="B562" s="42"/>
      <c r="C562" s="42"/>
      <c r="D562" s="42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1"/>
      <c r="S562" s="72"/>
      <c r="T562" s="72"/>
    </row>
    <row r="563" spans="1:20" s="38" customFormat="1" ht="15.75" customHeight="1" x14ac:dyDescent="0.25">
      <c r="A563" s="42"/>
      <c r="B563" s="42"/>
      <c r="C563" s="42"/>
      <c r="D563" s="42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1"/>
      <c r="S563" s="72"/>
      <c r="T563" s="72"/>
    </row>
    <row r="564" spans="1:20" s="38" customFormat="1" ht="15.75" customHeight="1" x14ac:dyDescent="0.25">
      <c r="A564" s="42"/>
      <c r="B564" s="42"/>
      <c r="C564" s="42"/>
      <c r="D564" s="42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1"/>
      <c r="S564" s="72"/>
      <c r="T564" s="72"/>
    </row>
    <row r="565" spans="1:20" s="38" customFormat="1" ht="15.75" customHeight="1" x14ac:dyDescent="0.25">
      <c r="A565" s="42"/>
      <c r="B565" s="42"/>
      <c r="C565" s="42"/>
      <c r="D565" s="42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1"/>
      <c r="S565" s="72"/>
      <c r="T565" s="72"/>
    </row>
    <row r="566" spans="1:20" s="38" customFormat="1" ht="15.75" customHeight="1" x14ac:dyDescent="0.25">
      <c r="A566" s="42"/>
      <c r="B566" s="42"/>
      <c r="C566" s="42"/>
      <c r="D566" s="42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1"/>
      <c r="S566" s="72"/>
      <c r="T566" s="72"/>
    </row>
    <row r="567" spans="1:20" s="38" customFormat="1" ht="15.75" customHeight="1" x14ac:dyDescent="0.25">
      <c r="A567" s="42"/>
      <c r="B567" s="42"/>
      <c r="C567" s="42"/>
      <c r="D567" s="42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1"/>
      <c r="S567" s="72"/>
      <c r="T567" s="72"/>
    </row>
    <row r="568" spans="1:20" s="38" customFormat="1" ht="15.75" customHeight="1" x14ac:dyDescent="0.25">
      <c r="A568" s="42"/>
      <c r="B568" s="42"/>
      <c r="C568" s="42"/>
      <c r="D568" s="42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1"/>
      <c r="S568" s="72"/>
      <c r="T568" s="72"/>
    </row>
    <row r="569" spans="1:20" s="38" customFormat="1" ht="15.75" customHeight="1" x14ac:dyDescent="0.25">
      <c r="A569" s="42"/>
      <c r="B569" s="42"/>
      <c r="C569" s="42"/>
      <c r="D569" s="42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1"/>
      <c r="S569" s="72"/>
      <c r="T569" s="72"/>
    </row>
    <row r="570" spans="1:20" s="38" customFormat="1" ht="15.75" customHeight="1" x14ac:dyDescent="0.25">
      <c r="A570" s="42"/>
      <c r="B570" s="42"/>
      <c r="C570" s="42"/>
      <c r="D570" s="42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1"/>
      <c r="S570" s="72"/>
      <c r="T570" s="72"/>
    </row>
    <row r="571" spans="1:20" s="38" customFormat="1" ht="15.75" customHeight="1" x14ac:dyDescent="0.25">
      <c r="A571" s="42"/>
      <c r="B571" s="42"/>
      <c r="C571" s="42"/>
      <c r="D571" s="42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1"/>
      <c r="S571" s="72"/>
      <c r="T571" s="72"/>
    </row>
    <row r="572" spans="1:20" s="38" customFormat="1" ht="15.75" customHeight="1" x14ac:dyDescent="0.25">
      <c r="A572" s="42"/>
      <c r="B572" s="42"/>
      <c r="C572" s="42"/>
      <c r="D572" s="42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1"/>
      <c r="S572" s="72"/>
      <c r="T572" s="72"/>
    </row>
    <row r="573" spans="1:20" s="38" customFormat="1" ht="15.75" customHeight="1" x14ac:dyDescent="0.25">
      <c r="A573" s="42"/>
      <c r="B573" s="42"/>
      <c r="C573" s="42"/>
      <c r="D573" s="42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1"/>
      <c r="S573" s="72"/>
      <c r="T573" s="72"/>
    </row>
    <row r="574" spans="1:20" s="38" customFormat="1" ht="15.75" customHeight="1" x14ac:dyDescent="0.25">
      <c r="A574" s="42"/>
      <c r="B574" s="42"/>
      <c r="C574" s="42"/>
      <c r="D574" s="42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1"/>
      <c r="S574" s="72"/>
      <c r="T574" s="72"/>
    </row>
    <row r="575" spans="1:20" s="38" customFormat="1" ht="15.75" customHeight="1" x14ac:dyDescent="0.25">
      <c r="A575" s="42"/>
      <c r="B575" s="42"/>
      <c r="C575" s="42"/>
      <c r="D575" s="42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1"/>
      <c r="S575" s="72"/>
      <c r="T575" s="72"/>
    </row>
    <row r="576" spans="1:20" s="38" customFormat="1" ht="15.75" customHeight="1" x14ac:dyDescent="0.25">
      <c r="A576" s="42"/>
      <c r="B576" s="42"/>
      <c r="C576" s="42"/>
      <c r="D576" s="42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1"/>
      <c r="S576" s="72"/>
      <c r="T576" s="72"/>
    </row>
    <row r="577" spans="1:20" s="38" customFormat="1" ht="15.75" customHeight="1" x14ac:dyDescent="0.25">
      <c r="A577" s="42"/>
      <c r="B577" s="42"/>
      <c r="C577" s="42"/>
      <c r="D577" s="42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1"/>
      <c r="S577" s="72"/>
      <c r="T577" s="72"/>
    </row>
    <row r="578" spans="1:20" s="38" customFormat="1" ht="15.75" customHeight="1" x14ac:dyDescent="0.25">
      <c r="A578" s="42"/>
      <c r="B578" s="42"/>
      <c r="C578" s="42"/>
      <c r="D578" s="42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1"/>
      <c r="S578" s="72"/>
      <c r="T578" s="72"/>
    </row>
    <row r="579" spans="1:20" s="38" customFormat="1" ht="15.75" customHeight="1" x14ac:dyDescent="0.25">
      <c r="A579" s="42"/>
      <c r="B579" s="42"/>
      <c r="C579" s="42"/>
      <c r="D579" s="42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1"/>
      <c r="S579" s="72"/>
      <c r="T579" s="72"/>
    </row>
    <row r="580" spans="1:20" s="38" customFormat="1" ht="15.75" customHeight="1" x14ac:dyDescent="0.25">
      <c r="A580" s="42"/>
      <c r="B580" s="42"/>
      <c r="C580" s="42"/>
      <c r="D580" s="42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1"/>
      <c r="S580" s="72"/>
      <c r="T580" s="72"/>
    </row>
    <row r="581" spans="1:20" s="38" customFormat="1" ht="15.75" customHeight="1" x14ac:dyDescent="0.25">
      <c r="A581" s="42"/>
      <c r="B581" s="42"/>
      <c r="C581" s="42"/>
      <c r="D581" s="42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1"/>
      <c r="S581" s="72"/>
      <c r="T581" s="72"/>
    </row>
    <row r="582" spans="1:20" s="38" customFormat="1" ht="15.75" customHeight="1" x14ac:dyDescent="0.25">
      <c r="A582" s="42"/>
      <c r="B582" s="42"/>
      <c r="C582" s="42"/>
      <c r="D582" s="42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1"/>
      <c r="S582" s="72"/>
      <c r="T582" s="72"/>
    </row>
    <row r="583" spans="1:20" s="38" customFormat="1" ht="15.75" customHeight="1" x14ac:dyDescent="0.25">
      <c r="A583" s="42"/>
      <c r="B583" s="42"/>
      <c r="C583" s="42"/>
      <c r="D583" s="42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1"/>
      <c r="S583" s="72"/>
      <c r="T583" s="72"/>
    </row>
    <row r="584" spans="1:20" s="38" customFormat="1" ht="15.75" customHeight="1" x14ac:dyDescent="0.25">
      <c r="A584" s="42"/>
      <c r="B584" s="42"/>
      <c r="C584" s="42"/>
      <c r="D584" s="42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1"/>
      <c r="S584" s="72"/>
      <c r="T584" s="72"/>
    </row>
    <row r="585" spans="1:20" s="38" customFormat="1" ht="15.75" customHeight="1" x14ac:dyDescent="0.25">
      <c r="A585" s="42"/>
      <c r="B585" s="42"/>
      <c r="C585" s="42"/>
      <c r="D585" s="42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1"/>
      <c r="S585" s="72"/>
      <c r="T585" s="72"/>
    </row>
    <row r="586" spans="1:20" s="38" customFormat="1" ht="15.75" customHeight="1" x14ac:dyDescent="0.25">
      <c r="A586" s="42"/>
      <c r="B586" s="42"/>
      <c r="C586" s="42"/>
      <c r="D586" s="42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1"/>
      <c r="S586" s="72"/>
      <c r="T586" s="72"/>
    </row>
    <row r="587" spans="1:20" s="38" customFormat="1" ht="15.75" customHeight="1" x14ac:dyDescent="0.25">
      <c r="A587" s="42"/>
      <c r="B587" s="42"/>
      <c r="C587" s="42"/>
      <c r="D587" s="42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1"/>
      <c r="S587" s="72"/>
      <c r="T587" s="72"/>
    </row>
    <row r="588" spans="1:20" s="38" customFormat="1" ht="15.75" customHeight="1" x14ac:dyDescent="0.25">
      <c r="A588" s="42"/>
      <c r="B588" s="42"/>
      <c r="C588" s="42"/>
      <c r="D588" s="42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1"/>
      <c r="S588" s="72"/>
      <c r="T588" s="72"/>
    </row>
    <row r="589" spans="1:20" s="38" customFormat="1" ht="15.75" customHeight="1" x14ac:dyDescent="0.25">
      <c r="A589" s="42"/>
      <c r="B589" s="42"/>
      <c r="C589" s="42"/>
      <c r="D589" s="42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1"/>
      <c r="S589" s="72"/>
      <c r="T589" s="72"/>
    </row>
    <row r="590" spans="1:20" s="38" customFormat="1" ht="15.75" customHeight="1" x14ac:dyDescent="0.25">
      <c r="A590" s="42"/>
      <c r="B590" s="42"/>
      <c r="C590" s="42"/>
      <c r="D590" s="42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1"/>
      <c r="S590" s="72"/>
      <c r="T590" s="72"/>
    </row>
    <row r="591" spans="1:20" s="38" customFormat="1" ht="15.75" customHeight="1" x14ac:dyDescent="0.25">
      <c r="A591" s="42"/>
      <c r="B591" s="42"/>
      <c r="C591" s="42"/>
      <c r="D591" s="42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1"/>
      <c r="S591" s="72"/>
      <c r="T591" s="72"/>
    </row>
    <row r="592" spans="1:20" s="38" customFormat="1" ht="15.75" customHeight="1" x14ac:dyDescent="0.25">
      <c r="A592" s="42"/>
      <c r="B592" s="42"/>
      <c r="C592" s="42"/>
      <c r="D592" s="42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1"/>
      <c r="S592" s="72"/>
      <c r="T592" s="72"/>
    </row>
    <row r="593" spans="1:20" s="38" customFormat="1" ht="15.75" customHeight="1" x14ac:dyDescent="0.25">
      <c r="A593" s="42"/>
      <c r="B593" s="42"/>
      <c r="C593" s="42"/>
      <c r="D593" s="42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1"/>
      <c r="S593" s="72"/>
      <c r="T593" s="72"/>
    </row>
    <row r="594" spans="1:20" s="38" customFormat="1" ht="15.75" customHeight="1" x14ac:dyDescent="0.25">
      <c r="A594" s="42"/>
      <c r="B594" s="42"/>
      <c r="C594" s="42"/>
      <c r="D594" s="42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1"/>
      <c r="S594" s="72"/>
      <c r="T594" s="72"/>
    </row>
    <row r="595" spans="1:20" s="38" customFormat="1" ht="15.75" customHeight="1" x14ac:dyDescent="0.25">
      <c r="A595" s="42"/>
      <c r="B595" s="42"/>
      <c r="C595" s="42"/>
      <c r="D595" s="42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1"/>
      <c r="S595" s="72"/>
      <c r="T595" s="72"/>
    </row>
    <row r="596" spans="1:20" s="38" customFormat="1" ht="15.75" customHeight="1" x14ac:dyDescent="0.25">
      <c r="A596" s="42"/>
      <c r="B596" s="42"/>
      <c r="C596" s="42"/>
      <c r="D596" s="42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1"/>
      <c r="S596" s="72"/>
      <c r="T596" s="72"/>
    </row>
    <row r="597" spans="1:20" s="38" customFormat="1" ht="15.75" customHeight="1" x14ac:dyDescent="0.25">
      <c r="A597" s="42"/>
      <c r="B597" s="42"/>
      <c r="C597" s="42"/>
      <c r="D597" s="42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1"/>
      <c r="S597" s="72"/>
      <c r="T597" s="72"/>
    </row>
    <row r="598" spans="1:20" s="38" customFormat="1" ht="15.75" customHeight="1" x14ac:dyDescent="0.25">
      <c r="A598" s="42"/>
      <c r="B598" s="42"/>
      <c r="C598" s="42"/>
      <c r="D598" s="42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1"/>
      <c r="S598" s="72"/>
      <c r="T598" s="72"/>
    </row>
    <row r="599" spans="1:20" s="38" customFormat="1" ht="15.75" customHeight="1" x14ac:dyDescent="0.25">
      <c r="A599" s="42"/>
      <c r="B599" s="42"/>
      <c r="C599" s="42"/>
      <c r="D599" s="42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1"/>
      <c r="S599" s="72"/>
      <c r="T599" s="72"/>
    </row>
    <row r="600" spans="1:20" s="38" customFormat="1" ht="15.75" customHeight="1" x14ac:dyDescent="0.25">
      <c r="A600" s="42"/>
      <c r="B600" s="42"/>
      <c r="C600" s="42"/>
      <c r="D600" s="42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1"/>
      <c r="S600" s="72"/>
      <c r="T600" s="72"/>
    </row>
    <row r="601" spans="1:20" s="38" customFormat="1" ht="15.75" customHeight="1" x14ac:dyDescent="0.25">
      <c r="A601" s="42"/>
      <c r="B601" s="42"/>
      <c r="C601" s="42"/>
      <c r="D601" s="42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1"/>
      <c r="S601" s="72"/>
      <c r="T601" s="72"/>
    </row>
    <row r="602" spans="1:20" s="38" customFormat="1" ht="15.75" customHeight="1" x14ac:dyDescent="0.25">
      <c r="A602" s="42"/>
      <c r="B602" s="42"/>
      <c r="C602" s="42"/>
      <c r="D602" s="42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1"/>
      <c r="S602" s="72"/>
      <c r="T602" s="72"/>
    </row>
    <row r="603" spans="1:20" s="38" customFormat="1" ht="15.75" customHeight="1" x14ac:dyDescent="0.25">
      <c r="A603" s="42"/>
      <c r="B603" s="42"/>
      <c r="C603" s="42"/>
      <c r="D603" s="42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1"/>
      <c r="S603" s="72"/>
      <c r="T603" s="72"/>
    </row>
    <row r="604" spans="1:20" s="38" customFormat="1" ht="15.75" customHeight="1" x14ac:dyDescent="0.25">
      <c r="A604" s="42"/>
      <c r="B604" s="42"/>
      <c r="C604" s="42"/>
      <c r="D604" s="42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1"/>
      <c r="S604" s="72"/>
      <c r="T604" s="72"/>
    </row>
    <row r="605" spans="1:20" s="38" customFormat="1" ht="15.75" customHeight="1" x14ac:dyDescent="0.25">
      <c r="A605" s="42"/>
      <c r="B605" s="42"/>
      <c r="C605" s="42"/>
      <c r="D605" s="42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1"/>
      <c r="S605" s="72"/>
      <c r="T605" s="72"/>
    </row>
    <row r="606" spans="1:20" s="38" customFormat="1" ht="15.75" customHeight="1" x14ac:dyDescent="0.25">
      <c r="A606" s="42"/>
      <c r="B606" s="42"/>
      <c r="C606" s="42"/>
      <c r="D606" s="42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1"/>
      <c r="S606" s="72"/>
      <c r="T606" s="72"/>
    </row>
    <row r="607" spans="1:20" s="38" customFormat="1" ht="15.75" customHeight="1" x14ac:dyDescent="0.25">
      <c r="A607" s="42"/>
      <c r="B607" s="42"/>
      <c r="C607" s="42"/>
      <c r="D607" s="42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1"/>
      <c r="S607" s="72"/>
      <c r="T607" s="72"/>
    </row>
    <row r="608" spans="1:20" s="38" customFormat="1" ht="15.75" customHeight="1" x14ac:dyDescent="0.25">
      <c r="A608" s="42"/>
      <c r="B608" s="42"/>
      <c r="C608" s="42"/>
      <c r="D608" s="42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1"/>
      <c r="S608" s="72"/>
      <c r="T608" s="72"/>
    </row>
    <row r="609" spans="1:20" s="38" customFormat="1" ht="15.75" customHeight="1" x14ac:dyDescent="0.25">
      <c r="A609" s="42"/>
      <c r="B609" s="42"/>
      <c r="C609" s="42"/>
      <c r="D609" s="42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1"/>
      <c r="S609" s="72"/>
      <c r="T609" s="72"/>
    </row>
    <row r="610" spans="1:20" s="38" customFormat="1" ht="15.75" customHeight="1" x14ac:dyDescent="0.25">
      <c r="A610" s="42"/>
      <c r="B610" s="42"/>
      <c r="C610" s="42"/>
      <c r="D610" s="42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1"/>
      <c r="S610" s="72"/>
      <c r="T610" s="72"/>
    </row>
    <row r="611" spans="1:20" s="38" customFormat="1" ht="15.75" customHeight="1" x14ac:dyDescent="0.25">
      <c r="A611" s="42"/>
      <c r="B611" s="42"/>
      <c r="C611" s="42"/>
      <c r="D611" s="42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1"/>
      <c r="S611" s="72"/>
      <c r="T611" s="72"/>
    </row>
    <row r="612" spans="1:20" s="38" customFormat="1" ht="15.75" customHeight="1" x14ac:dyDescent="0.25">
      <c r="A612" s="42"/>
      <c r="B612" s="42"/>
      <c r="C612" s="42"/>
      <c r="D612" s="42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1"/>
      <c r="S612" s="72"/>
      <c r="T612" s="72"/>
    </row>
    <row r="613" spans="1:20" s="38" customFormat="1" ht="15.75" customHeight="1" x14ac:dyDescent="0.25">
      <c r="A613" s="42"/>
      <c r="B613" s="42"/>
      <c r="C613" s="42"/>
      <c r="D613" s="42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1"/>
      <c r="S613" s="72"/>
      <c r="T613" s="72"/>
    </row>
    <row r="614" spans="1:20" s="38" customFormat="1" ht="15.75" customHeight="1" x14ac:dyDescent="0.25">
      <c r="A614" s="42"/>
      <c r="B614" s="42"/>
      <c r="C614" s="42"/>
      <c r="D614" s="42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1"/>
      <c r="S614" s="72"/>
      <c r="T614" s="72"/>
    </row>
    <row r="615" spans="1:20" s="38" customFormat="1" ht="15.75" customHeight="1" x14ac:dyDescent="0.25">
      <c r="A615" s="42"/>
      <c r="B615" s="42"/>
      <c r="C615" s="42"/>
      <c r="D615" s="42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1"/>
      <c r="S615" s="72"/>
      <c r="T615" s="72"/>
    </row>
    <row r="616" spans="1:20" s="38" customFormat="1" ht="15.75" customHeight="1" x14ac:dyDescent="0.25">
      <c r="A616" s="42"/>
      <c r="B616" s="42"/>
      <c r="C616" s="42"/>
      <c r="D616" s="42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1"/>
      <c r="S616" s="72"/>
      <c r="T616" s="72"/>
    </row>
    <row r="617" spans="1:20" s="38" customFormat="1" ht="15.75" customHeight="1" x14ac:dyDescent="0.25">
      <c r="A617" s="42"/>
      <c r="B617" s="42"/>
      <c r="C617" s="42"/>
      <c r="D617" s="42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1"/>
      <c r="S617" s="72"/>
      <c r="T617" s="72"/>
    </row>
    <row r="618" spans="1:20" s="38" customFormat="1" ht="15.75" customHeight="1" x14ac:dyDescent="0.25">
      <c r="A618" s="42"/>
      <c r="B618" s="42"/>
      <c r="C618" s="42"/>
      <c r="D618" s="42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1"/>
      <c r="S618" s="72"/>
      <c r="T618" s="72"/>
    </row>
    <row r="619" spans="1:20" s="38" customFormat="1" ht="15.75" customHeight="1" x14ac:dyDescent="0.25">
      <c r="A619" s="42"/>
      <c r="B619" s="42"/>
      <c r="C619" s="42"/>
      <c r="D619" s="42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1"/>
      <c r="S619" s="72"/>
      <c r="T619" s="72"/>
    </row>
    <row r="620" spans="1:20" s="38" customFormat="1" ht="15.75" customHeight="1" x14ac:dyDescent="0.25">
      <c r="A620" s="42"/>
      <c r="B620" s="42"/>
      <c r="C620" s="42"/>
      <c r="D620" s="42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1"/>
      <c r="S620" s="72"/>
      <c r="T620" s="72"/>
    </row>
    <row r="621" spans="1:20" s="38" customFormat="1" ht="15.75" customHeight="1" x14ac:dyDescent="0.25">
      <c r="A621" s="42"/>
      <c r="B621" s="42"/>
      <c r="C621" s="42"/>
      <c r="D621" s="42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1"/>
      <c r="S621" s="72"/>
      <c r="T621" s="72"/>
    </row>
    <row r="622" spans="1:20" s="38" customFormat="1" ht="15.75" customHeight="1" x14ac:dyDescent="0.25">
      <c r="A622" s="42"/>
      <c r="B622" s="42"/>
      <c r="C622" s="42"/>
      <c r="D622" s="42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1"/>
      <c r="S622" s="72"/>
      <c r="T622" s="72"/>
    </row>
    <row r="623" spans="1:20" s="38" customFormat="1" ht="15.75" customHeight="1" x14ac:dyDescent="0.25">
      <c r="A623" s="42"/>
      <c r="B623" s="42"/>
      <c r="C623" s="42"/>
      <c r="D623" s="42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1"/>
      <c r="S623" s="72"/>
      <c r="T623" s="72"/>
    </row>
    <row r="624" spans="1:20" s="38" customFormat="1" ht="15.75" customHeight="1" x14ac:dyDescent="0.25">
      <c r="A624" s="42"/>
      <c r="B624" s="42"/>
      <c r="C624" s="42"/>
      <c r="D624" s="42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1"/>
      <c r="S624" s="72"/>
      <c r="T624" s="72"/>
    </row>
    <row r="625" spans="1:20" s="38" customFormat="1" ht="15.75" customHeight="1" x14ac:dyDescent="0.25">
      <c r="A625" s="42"/>
      <c r="B625" s="42"/>
      <c r="C625" s="42"/>
      <c r="D625" s="42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1"/>
      <c r="S625" s="72"/>
      <c r="T625" s="72"/>
    </row>
    <row r="626" spans="1:20" s="38" customFormat="1" ht="15.75" customHeight="1" x14ac:dyDescent="0.25">
      <c r="A626" s="42"/>
      <c r="B626" s="42"/>
      <c r="C626" s="42"/>
      <c r="D626" s="42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1"/>
      <c r="S626" s="72"/>
      <c r="T626" s="72"/>
    </row>
    <row r="627" spans="1:20" s="38" customFormat="1" ht="15.75" customHeight="1" x14ac:dyDescent="0.25">
      <c r="A627" s="42"/>
      <c r="B627" s="42"/>
      <c r="C627" s="42"/>
      <c r="D627" s="42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1"/>
      <c r="S627" s="72"/>
      <c r="T627" s="72"/>
    </row>
    <row r="628" spans="1:20" s="38" customFormat="1" ht="15.75" customHeight="1" x14ac:dyDescent="0.25">
      <c r="A628" s="42"/>
      <c r="B628" s="42"/>
      <c r="C628" s="42"/>
      <c r="D628" s="42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1"/>
      <c r="S628" s="72"/>
      <c r="T628" s="72"/>
    </row>
    <row r="629" spans="1:20" s="38" customFormat="1" ht="15.75" customHeight="1" x14ac:dyDescent="0.25">
      <c r="A629" s="42"/>
      <c r="B629" s="42"/>
      <c r="C629" s="42"/>
      <c r="D629" s="42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1"/>
      <c r="S629" s="72"/>
      <c r="T629" s="72"/>
    </row>
    <row r="630" spans="1:20" s="38" customFormat="1" ht="15.75" customHeight="1" x14ac:dyDescent="0.25">
      <c r="A630" s="42"/>
      <c r="B630" s="42"/>
      <c r="C630" s="42"/>
      <c r="D630" s="42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1"/>
      <c r="S630" s="72"/>
      <c r="T630" s="72"/>
    </row>
    <row r="631" spans="1:20" s="38" customFormat="1" ht="15.75" customHeight="1" x14ac:dyDescent="0.25">
      <c r="A631" s="42"/>
      <c r="B631" s="42"/>
      <c r="C631" s="42"/>
      <c r="D631" s="42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1"/>
      <c r="S631" s="72"/>
      <c r="T631" s="72"/>
    </row>
    <row r="632" spans="1:20" s="38" customFormat="1" ht="15.75" customHeight="1" x14ac:dyDescent="0.25">
      <c r="A632" s="42"/>
      <c r="B632" s="42"/>
      <c r="C632" s="42"/>
      <c r="D632" s="42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1"/>
      <c r="S632" s="72"/>
      <c r="T632" s="72"/>
    </row>
    <row r="633" spans="1:20" s="38" customFormat="1" ht="15.75" customHeight="1" x14ac:dyDescent="0.25">
      <c r="A633" s="42"/>
      <c r="B633" s="42"/>
      <c r="C633" s="42"/>
      <c r="D633" s="42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1"/>
      <c r="S633" s="72"/>
      <c r="T633" s="72"/>
    </row>
    <row r="634" spans="1:20" s="38" customFormat="1" ht="15.75" customHeight="1" x14ac:dyDescent="0.25">
      <c r="A634" s="42"/>
      <c r="B634" s="42"/>
      <c r="C634" s="42"/>
      <c r="D634" s="42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1"/>
      <c r="S634" s="72"/>
      <c r="T634" s="72"/>
    </row>
    <row r="635" spans="1:20" s="38" customFormat="1" ht="15.75" customHeight="1" x14ac:dyDescent="0.25">
      <c r="A635" s="42"/>
      <c r="B635" s="42"/>
      <c r="C635" s="42"/>
      <c r="D635" s="42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1"/>
      <c r="S635" s="72"/>
      <c r="T635" s="72"/>
    </row>
    <row r="636" spans="1:20" s="38" customFormat="1" ht="15.75" customHeight="1" x14ac:dyDescent="0.25">
      <c r="A636" s="42"/>
      <c r="B636" s="42"/>
      <c r="C636" s="42"/>
      <c r="D636" s="42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1"/>
      <c r="S636" s="72"/>
      <c r="T636" s="72"/>
    </row>
    <row r="637" spans="1:20" s="38" customFormat="1" ht="15.75" customHeight="1" x14ac:dyDescent="0.25">
      <c r="A637" s="42"/>
      <c r="B637" s="42"/>
      <c r="C637" s="42"/>
      <c r="D637" s="42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1"/>
      <c r="S637" s="72"/>
      <c r="T637" s="72"/>
    </row>
    <row r="638" spans="1:20" s="38" customFormat="1" ht="15.75" customHeight="1" x14ac:dyDescent="0.25">
      <c r="A638" s="42"/>
      <c r="B638" s="42"/>
      <c r="C638" s="42"/>
      <c r="D638" s="42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1"/>
      <c r="S638" s="72"/>
      <c r="T638" s="72"/>
    </row>
    <row r="639" spans="1:20" s="38" customFormat="1" ht="15.75" customHeight="1" x14ac:dyDescent="0.25">
      <c r="A639" s="42"/>
      <c r="B639" s="42"/>
      <c r="C639" s="42"/>
      <c r="D639" s="42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1"/>
      <c r="S639" s="72"/>
      <c r="T639" s="72"/>
    </row>
    <row r="640" spans="1:20" s="38" customFormat="1" ht="15.75" customHeight="1" x14ac:dyDescent="0.25">
      <c r="A640" s="42"/>
      <c r="B640" s="42"/>
      <c r="C640" s="42"/>
      <c r="D640" s="42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1"/>
      <c r="S640" s="72"/>
      <c r="T640" s="72"/>
    </row>
    <row r="641" spans="1:20" s="38" customFormat="1" ht="15.75" customHeight="1" x14ac:dyDescent="0.25">
      <c r="A641" s="42"/>
      <c r="B641" s="42"/>
      <c r="C641" s="42"/>
      <c r="D641" s="42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1"/>
      <c r="S641" s="72"/>
      <c r="T641" s="72"/>
    </row>
    <row r="642" spans="1:20" s="38" customFormat="1" ht="15.75" customHeight="1" x14ac:dyDescent="0.25">
      <c r="A642" s="42"/>
      <c r="B642" s="42"/>
      <c r="C642" s="42"/>
      <c r="D642" s="42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1"/>
      <c r="S642" s="72"/>
      <c r="T642" s="72"/>
    </row>
    <row r="643" spans="1:20" s="38" customFormat="1" ht="15.75" customHeight="1" x14ac:dyDescent="0.25">
      <c r="A643" s="42"/>
      <c r="B643" s="42"/>
      <c r="C643" s="42"/>
      <c r="D643" s="42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1"/>
      <c r="S643" s="72"/>
      <c r="T643" s="72"/>
    </row>
    <row r="644" spans="1:20" s="38" customFormat="1" ht="15.75" customHeight="1" x14ac:dyDescent="0.25">
      <c r="A644" s="42"/>
      <c r="B644" s="42"/>
      <c r="C644" s="42"/>
      <c r="D644" s="42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1"/>
      <c r="S644" s="72"/>
      <c r="T644" s="72"/>
    </row>
    <row r="645" spans="1:20" s="38" customFormat="1" ht="15.75" customHeight="1" x14ac:dyDescent="0.25">
      <c r="A645" s="42"/>
      <c r="B645" s="42"/>
      <c r="C645" s="42"/>
      <c r="D645" s="42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1"/>
      <c r="S645" s="72"/>
      <c r="T645" s="72"/>
    </row>
    <row r="646" spans="1:20" s="38" customFormat="1" ht="15.75" customHeight="1" x14ac:dyDescent="0.25">
      <c r="A646" s="42"/>
      <c r="B646" s="42"/>
      <c r="C646" s="42"/>
      <c r="D646" s="42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1"/>
      <c r="S646" s="72"/>
      <c r="T646" s="72"/>
    </row>
    <row r="647" spans="1:20" s="38" customFormat="1" ht="15.75" customHeight="1" x14ac:dyDescent="0.25">
      <c r="A647" s="42"/>
      <c r="B647" s="42"/>
      <c r="C647" s="42"/>
      <c r="D647" s="42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1"/>
      <c r="S647" s="72"/>
      <c r="T647" s="72"/>
    </row>
    <row r="648" spans="1:20" s="38" customFormat="1" ht="15.75" customHeight="1" x14ac:dyDescent="0.25">
      <c r="A648" s="42"/>
      <c r="B648" s="42"/>
      <c r="C648" s="42"/>
      <c r="D648" s="42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1"/>
      <c r="S648" s="72"/>
      <c r="T648" s="72"/>
    </row>
    <row r="649" spans="1:20" s="38" customFormat="1" ht="15.75" customHeight="1" x14ac:dyDescent="0.25">
      <c r="A649" s="42"/>
      <c r="B649" s="42"/>
      <c r="C649" s="42"/>
      <c r="D649" s="42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1"/>
      <c r="S649" s="72"/>
      <c r="T649" s="72"/>
    </row>
    <row r="650" spans="1:20" s="38" customFormat="1" ht="15.75" customHeight="1" x14ac:dyDescent="0.25">
      <c r="A650" s="42"/>
      <c r="B650" s="42"/>
      <c r="C650" s="42"/>
      <c r="D650" s="42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1"/>
      <c r="S650" s="72"/>
      <c r="T650" s="72"/>
    </row>
    <row r="651" spans="1:20" s="38" customFormat="1" ht="15.75" customHeight="1" x14ac:dyDescent="0.25">
      <c r="A651" s="42"/>
      <c r="B651" s="42"/>
      <c r="C651" s="42"/>
      <c r="D651" s="42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1"/>
      <c r="S651" s="72"/>
      <c r="T651" s="72"/>
    </row>
    <row r="652" spans="1:20" s="38" customFormat="1" ht="15.75" customHeight="1" x14ac:dyDescent="0.25">
      <c r="A652" s="42"/>
      <c r="B652" s="42"/>
      <c r="C652" s="42"/>
      <c r="D652" s="42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1"/>
      <c r="S652" s="72"/>
      <c r="T652" s="72"/>
    </row>
    <row r="653" spans="1:20" s="38" customFormat="1" ht="15.75" customHeight="1" x14ac:dyDescent="0.25">
      <c r="A653" s="42"/>
      <c r="B653" s="42"/>
      <c r="C653" s="42"/>
      <c r="D653" s="42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1"/>
      <c r="S653" s="72"/>
      <c r="T653" s="72"/>
    </row>
    <row r="654" spans="1:20" s="38" customFormat="1" ht="15.75" customHeight="1" x14ac:dyDescent="0.25">
      <c r="A654" s="42"/>
      <c r="B654" s="42"/>
      <c r="C654" s="42"/>
      <c r="D654" s="42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1"/>
      <c r="S654" s="72"/>
      <c r="T654" s="72"/>
    </row>
    <row r="655" spans="1:20" s="38" customFormat="1" ht="15.75" customHeight="1" x14ac:dyDescent="0.25">
      <c r="A655" s="42"/>
      <c r="B655" s="42"/>
      <c r="C655" s="42"/>
      <c r="D655" s="42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1"/>
      <c r="S655" s="72"/>
      <c r="T655" s="72"/>
    </row>
    <row r="656" spans="1:20" s="38" customFormat="1" ht="15.75" customHeight="1" x14ac:dyDescent="0.25">
      <c r="A656" s="42"/>
      <c r="B656" s="42"/>
      <c r="C656" s="42"/>
      <c r="D656" s="42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1"/>
      <c r="S656" s="72"/>
      <c r="T656" s="72"/>
    </row>
    <row r="657" spans="1:20" s="38" customFormat="1" ht="15.75" customHeight="1" x14ac:dyDescent="0.25">
      <c r="A657" s="42"/>
      <c r="B657" s="42"/>
      <c r="C657" s="42"/>
      <c r="D657" s="42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1"/>
      <c r="S657" s="72"/>
      <c r="T657" s="72"/>
    </row>
    <row r="658" spans="1:20" s="38" customFormat="1" ht="15.75" customHeight="1" x14ac:dyDescent="0.25">
      <c r="A658" s="42"/>
      <c r="B658" s="42"/>
      <c r="C658" s="42"/>
      <c r="D658" s="42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1"/>
      <c r="S658" s="72"/>
      <c r="T658" s="72"/>
    </row>
    <row r="659" spans="1:20" s="38" customFormat="1" ht="15.75" customHeight="1" x14ac:dyDescent="0.25">
      <c r="A659" s="42"/>
      <c r="B659" s="42"/>
      <c r="C659" s="42"/>
      <c r="D659" s="42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1"/>
      <c r="S659" s="72"/>
      <c r="T659" s="72"/>
    </row>
    <row r="660" spans="1:20" s="38" customFormat="1" ht="15.75" customHeight="1" x14ac:dyDescent="0.25">
      <c r="A660" s="42"/>
      <c r="B660" s="42"/>
      <c r="C660" s="42"/>
      <c r="D660" s="42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1"/>
      <c r="S660" s="72"/>
      <c r="T660" s="72"/>
    </row>
    <row r="661" spans="1:20" s="38" customFormat="1" ht="15.75" customHeight="1" x14ac:dyDescent="0.25">
      <c r="A661" s="42"/>
      <c r="B661" s="42"/>
      <c r="C661" s="42"/>
      <c r="D661" s="42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1"/>
      <c r="S661" s="72"/>
      <c r="T661" s="72"/>
    </row>
    <row r="662" spans="1:20" s="38" customFormat="1" ht="15.75" customHeight="1" x14ac:dyDescent="0.25">
      <c r="A662" s="42"/>
      <c r="B662" s="42"/>
      <c r="C662" s="42"/>
      <c r="D662" s="42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1"/>
      <c r="S662" s="72"/>
      <c r="T662" s="72"/>
    </row>
    <row r="663" spans="1:20" s="38" customFormat="1" ht="15.75" customHeight="1" x14ac:dyDescent="0.25">
      <c r="A663" s="42"/>
      <c r="B663" s="42"/>
      <c r="C663" s="42"/>
      <c r="D663" s="42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1"/>
      <c r="S663" s="72"/>
      <c r="T663" s="72"/>
    </row>
    <row r="664" spans="1:20" s="38" customFormat="1" ht="15.75" customHeight="1" x14ac:dyDescent="0.25">
      <c r="A664" s="42"/>
      <c r="B664" s="42"/>
      <c r="C664" s="42"/>
      <c r="D664" s="42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1"/>
      <c r="S664" s="72"/>
      <c r="T664" s="72"/>
    </row>
    <row r="665" spans="1:20" s="38" customFormat="1" ht="15.75" customHeight="1" x14ac:dyDescent="0.25">
      <c r="A665" s="42"/>
      <c r="B665" s="42"/>
      <c r="C665" s="42"/>
      <c r="D665" s="42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1"/>
      <c r="S665" s="72"/>
      <c r="T665" s="72"/>
    </row>
    <row r="666" spans="1:20" s="38" customFormat="1" ht="15.75" customHeight="1" x14ac:dyDescent="0.25">
      <c r="A666" s="42"/>
      <c r="B666" s="42"/>
      <c r="C666" s="42"/>
      <c r="D666" s="42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1"/>
      <c r="S666" s="72"/>
      <c r="T666" s="72"/>
    </row>
    <row r="667" spans="1:20" s="38" customFormat="1" ht="15.75" customHeight="1" x14ac:dyDescent="0.25">
      <c r="A667" s="42"/>
      <c r="B667" s="42"/>
      <c r="C667" s="42"/>
      <c r="D667" s="42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1"/>
      <c r="S667" s="72"/>
      <c r="T667" s="72"/>
    </row>
    <row r="668" spans="1:20" s="38" customFormat="1" ht="15.75" customHeight="1" x14ac:dyDescent="0.25">
      <c r="A668" s="42"/>
      <c r="B668" s="42"/>
      <c r="C668" s="42"/>
      <c r="D668" s="42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1"/>
      <c r="S668" s="72"/>
      <c r="T668" s="72"/>
    </row>
    <row r="669" spans="1:20" s="38" customFormat="1" ht="15.75" customHeight="1" x14ac:dyDescent="0.25">
      <c r="A669" s="42"/>
      <c r="B669" s="42"/>
      <c r="C669" s="42"/>
      <c r="D669" s="42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1"/>
      <c r="S669" s="72"/>
      <c r="T669" s="72"/>
    </row>
    <row r="670" spans="1:20" s="38" customFormat="1" ht="15.75" customHeight="1" x14ac:dyDescent="0.25">
      <c r="A670" s="42"/>
      <c r="B670" s="42"/>
      <c r="C670" s="42"/>
      <c r="D670" s="42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1"/>
      <c r="S670" s="72"/>
      <c r="T670" s="72"/>
    </row>
    <row r="671" spans="1:20" s="38" customFormat="1" ht="15.75" customHeight="1" x14ac:dyDescent="0.25">
      <c r="A671" s="42"/>
      <c r="B671" s="42"/>
      <c r="C671" s="42"/>
      <c r="D671" s="42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1"/>
      <c r="S671" s="72"/>
      <c r="T671" s="72"/>
    </row>
    <row r="672" spans="1:20" s="38" customFormat="1" ht="15.75" customHeight="1" x14ac:dyDescent="0.25">
      <c r="A672" s="42"/>
      <c r="B672" s="42"/>
      <c r="C672" s="42"/>
      <c r="D672" s="42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1"/>
      <c r="S672" s="72"/>
      <c r="T672" s="72"/>
    </row>
    <row r="673" spans="1:20" s="38" customFormat="1" ht="15.75" customHeight="1" x14ac:dyDescent="0.25">
      <c r="A673" s="42"/>
      <c r="B673" s="42"/>
      <c r="C673" s="42"/>
      <c r="D673" s="42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1"/>
      <c r="S673" s="72"/>
      <c r="T673" s="72"/>
    </row>
    <row r="674" spans="1:20" s="38" customFormat="1" ht="15.75" customHeight="1" x14ac:dyDescent="0.25">
      <c r="A674" s="42"/>
      <c r="B674" s="42"/>
      <c r="C674" s="42"/>
      <c r="D674" s="42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1"/>
      <c r="S674" s="72"/>
      <c r="T674" s="72"/>
    </row>
    <row r="675" spans="1:20" s="38" customFormat="1" ht="15.75" customHeight="1" x14ac:dyDescent="0.25">
      <c r="A675" s="42"/>
      <c r="B675" s="42"/>
      <c r="C675" s="42"/>
      <c r="D675" s="42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1"/>
      <c r="S675" s="72"/>
      <c r="T675" s="72"/>
    </row>
    <row r="676" spans="1:20" s="38" customFormat="1" ht="15.75" customHeight="1" x14ac:dyDescent="0.25">
      <c r="A676" s="42"/>
      <c r="B676" s="42"/>
      <c r="C676" s="42"/>
      <c r="D676" s="42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1"/>
      <c r="S676" s="72"/>
      <c r="T676" s="72"/>
    </row>
    <row r="677" spans="1:20" s="38" customFormat="1" ht="15.75" customHeight="1" x14ac:dyDescent="0.25">
      <c r="A677" s="42"/>
      <c r="B677" s="42"/>
      <c r="C677" s="42"/>
      <c r="D677" s="42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1"/>
      <c r="S677" s="72"/>
      <c r="T677" s="72"/>
    </row>
    <row r="678" spans="1:20" s="38" customFormat="1" ht="15.75" customHeight="1" x14ac:dyDescent="0.25">
      <c r="A678" s="42"/>
      <c r="B678" s="42"/>
      <c r="C678" s="42"/>
      <c r="D678" s="42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1"/>
      <c r="S678" s="72"/>
      <c r="T678" s="72"/>
    </row>
    <row r="679" spans="1:20" s="38" customFormat="1" ht="15.75" customHeight="1" x14ac:dyDescent="0.25">
      <c r="A679" s="42"/>
      <c r="B679" s="42"/>
      <c r="C679" s="42"/>
      <c r="D679" s="42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1"/>
      <c r="S679" s="72"/>
      <c r="T679" s="72"/>
    </row>
    <row r="680" spans="1:20" s="38" customFormat="1" ht="15.75" customHeight="1" x14ac:dyDescent="0.25">
      <c r="A680" s="42"/>
      <c r="B680" s="42"/>
      <c r="C680" s="42"/>
      <c r="D680" s="42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1"/>
      <c r="S680" s="72"/>
      <c r="T680" s="72"/>
    </row>
    <row r="681" spans="1:20" s="38" customFormat="1" ht="15.75" customHeight="1" x14ac:dyDescent="0.25">
      <c r="A681" s="42"/>
      <c r="B681" s="42"/>
      <c r="C681" s="42"/>
      <c r="D681" s="42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1"/>
      <c r="S681" s="72"/>
      <c r="T681" s="72"/>
    </row>
    <row r="682" spans="1:20" s="38" customFormat="1" ht="15.75" customHeight="1" x14ac:dyDescent="0.25">
      <c r="A682" s="42"/>
      <c r="B682" s="42"/>
      <c r="C682" s="42"/>
      <c r="D682" s="42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1"/>
      <c r="S682" s="72"/>
      <c r="T682" s="72"/>
    </row>
    <row r="683" spans="1:20" s="38" customFormat="1" ht="15.75" customHeight="1" x14ac:dyDescent="0.25">
      <c r="A683" s="42"/>
      <c r="B683" s="42"/>
      <c r="C683" s="42"/>
      <c r="D683" s="42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1"/>
      <c r="S683" s="72"/>
      <c r="T683" s="72"/>
    </row>
    <row r="684" spans="1:20" s="38" customFormat="1" ht="15.75" customHeight="1" x14ac:dyDescent="0.25">
      <c r="A684" s="42"/>
      <c r="B684" s="42"/>
      <c r="C684" s="42"/>
      <c r="D684" s="42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1"/>
      <c r="S684" s="72"/>
      <c r="T684" s="72"/>
    </row>
    <row r="685" spans="1:20" s="38" customFormat="1" ht="15.75" customHeight="1" x14ac:dyDescent="0.25">
      <c r="A685" s="42"/>
      <c r="B685" s="42"/>
      <c r="C685" s="42"/>
      <c r="D685" s="42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1"/>
      <c r="S685" s="72"/>
      <c r="T685" s="72"/>
    </row>
    <row r="686" spans="1:20" s="38" customFormat="1" ht="15.75" customHeight="1" x14ac:dyDescent="0.25">
      <c r="A686" s="42"/>
      <c r="B686" s="42"/>
      <c r="C686" s="42"/>
      <c r="D686" s="42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1"/>
      <c r="S686" s="72"/>
      <c r="T686" s="72"/>
    </row>
    <row r="687" spans="1:20" s="38" customFormat="1" ht="15.75" customHeight="1" x14ac:dyDescent="0.25">
      <c r="A687" s="42"/>
      <c r="B687" s="42"/>
      <c r="C687" s="42"/>
      <c r="D687" s="42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1"/>
      <c r="S687" s="72"/>
      <c r="T687" s="72"/>
    </row>
    <row r="688" spans="1:20" s="38" customFormat="1" ht="15.75" customHeight="1" x14ac:dyDescent="0.25">
      <c r="A688" s="42"/>
      <c r="B688" s="42"/>
      <c r="C688" s="42"/>
      <c r="D688" s="42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1"/>
      <c r="S688" s="72"/>
      <c r="T688" s="72"/>
    </row>
    <row r="689" spans="1:20" s="38" customFormat="1" ht="15.75" customHeight="1" x14ac:dyDescent="0.25">
      <c r="A689" s="42"/>
      <c r="B689" s="42"/>
      <c r="C689" s="42"/>
      <c r="D689" s="42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1"/>
      <c r="S689" s="72"/>
      <c r="T689" s="72"/>
    </row>
    <row r="690" spans="1:20" s="38" customFormat="1" ht="15.75" customHeight="1" x14ac:dyDescent="0.25">
      <c r="A690" s="42"/>
      <c r="B690" s="42"/>
      <c r="C690" s="42"/>
      <c r="D690" s="42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1"/>
      <c r="S690" s="72"/>
      <c r="T690" s="72"/>
    </row>
    <row r="691" spans="1:20" s="38" customFormat="1" ht="15.75" customHeight="1" x14ac:dyDescent="0.25">
      <c r="A691" s="42"/>
      <c r="B691" s="42"/>
      <c r="C691" s="42"/>
      <c r="D691" s="42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1"/>
      <c r="S691" s="72"/>
      <c r="T691" s="72"/>
    </row>
    <row r="692" spans="1:20" s="38" customFormat="1" ht="15.75" customHeight="1" x14ac:dyDescent="0.25">
      <c r="A692" s="42"/>
      <c r="B692" s="42"/>
      <c r="C692" s="42"/>
      <c r="D692" s="42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1"/>
      <c r="S692" s="72"/>
      <c r="T692" s="72"/>
    </row>
    <row r="693" spans="1:20" s="38" customFormat="1" ht="15.75" customHeight="1" x14ac:dyDescent="0.25">
      <c r="A693" s="42"/>
      <c r="B693" s="42"/>
      <c r="C693" s="42"/>
      <c r="D693" s="42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1"/>
      <c r="S693" s="72"/>
      <c r="T693" s="72"/>
    </row>
    <row r="694" spans="1:20" s="38" customFormat="1" ht="15.75" customHeight="1" x14ac:dyDescent="0.25">
      <c r="A694" s="42"/>
      <c r="B694" s="42"/>
      <c r="C694" s="42"/>
      <c r="D694" s="42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1"/>
      <c r="S694" s="72"/>
      <c r="T694" s="72"/>
    </row>
    <row r="695" spans="1:20" s="38" customFormat="1" ht="15.75" customHeight="1" x14ac:dyDescent="0.25">
      <c r="A695" s="42"/>
      <c r="B695" s="42"/>
      <c r="C695" s="42"/>
      <c r="D695" s="42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1"/>
      <c r="S695" s="72"/>
      <c r="T695" s="72"/>
    </row>
    <row r="696" spans="1:20" s="38" customFormat="1" ht="15.75" customHeight="1" x14ac:dyDescent="0.25">
      <c r="A696" s="42"/>
      <c r="B696" s="42"/>
      <c r="C696" s="42"/>
      <c r="D696" s="42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1"/>
      <c r="S696" s="72"/>
      <c r="T696" s="72"/>
    </row>
    <row r="697" spans="1:20" s="38" customFormat="1" ht="15.75" customHeight="1" x14ac:dyDescent="0.25">
      <c r="A697" s="42"/>
      <c r="B697" s="42"/>
      <c r="C697" s="42"/>
      <c r="D697" s="42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1"/>
      <c r="S697" s="72"/>
      <c r="T697" s="72"/>
    </row>
    <row r="698" spans="1:20" s="38" customFormat="1" ht="15.75" customHeight="1" x14ac:dyDescent="0.25">
      <c r="A698" s="42"/>
      <c r="B698" s="42"/>
      <c r="C698" s="42"/>
      <c r="D698" s="42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1"/>
      <c r="S698" s="72"/>
      <c r="T698" s="72"/>
    </row>
    <row r="699" spans="1:20" s="38" customFormat="1" ht="15.75" customHeight="1" x14ac:dyDescent="0.25">
      <c r="A699" s="42"/>
      <c r="B699" s="42"/>
      <c r="C699" s="42"/>
      <c r="D699" s="42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1"/>
      <c r="S699" s="72"/>
      <c r="T699" s="72"/>
    </row>
    <row r="700" spans="1:20" s="38" customFormat="1" ht="15.75" customHeight="1" x14ac:dyDescent="0.25">
      <c r="A700" s="42"/>
      <c r="B700" s="42"/>
      <c r="C700" s="42"/>
      <c r="D700" s="42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1"/>
      <c r="S700" s="72"/>
      <c r="T700" s="72"/>
    </row>
    <row r="701" spans="1:20" s="38" customFormat="1" ht="15.75" customHeight="1" x14ac:dyDescent="0.25">
      <c r="A701" s="42"/>
      <c r="B701" s="42"/>
      <c r="C701" s="42"/>
      <c r="D701" s="42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1"/>
      <c r="S701" s="72"/>
      <c r="T701" s="72"/>
    </row>
    <row r="702" spans="1:20" s="38" customFormat="1" ht="15.75" customHeight="1" x14ac:dyDescent="0.25">
      <c r="A702" s="42"/>
      <c r="B702" s="42"/>
      <c r="C702" s="42"/>
      <c r="D702" s="42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1"/>
      <c r="S702" s="72"/>
      <c r="T702" s="72"/>
    </row>
    <row r="703" spans="1:20" s="38" customFormat="1" ht="15.75" customHeight="1" x14ac:dyDescent="0.25">
      <c r="A703" s="42"/>
      <c r="B703" s="42"/>
      <c r="C703" s="42"/>
      <c r="D703" s="42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1"/>
      <c r="S703" s="72"/>
      <c r="T703" s="72"/>
    </row>
    <row r="704" spans="1:20" s="38" customFormat="1" ht="15.75" customHeight="1" x14ac:dyDescent="0.25">
      <c r="A704" s="42"/>
      <c r="B704" s="42"/>
      <c r="C704" s="42"/>
      <c r="D704" s="42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1"/>
      <c r="S704" s="72"/>
      <c r="T704" s="72"/>
    </row>
    <row r="705" spans="1:20" s="38" customFormat="1" ht="15.75" customHeight="1" x14ac:dyDescent="0.25">
      <c r="A705" s="42"/>
      <c r="B705" s="42"/>
      <c r="C705" s="42"/>
      <c r="D705" s="42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1"/>
      <c r="S705" s="72"/>
      <c r="T705" s="72"/>
    </row>
    <row r="706" spans="1:20" s="38" customFormat="1" ht="15.75" customHeight="1" x14ac:dyDescent="0.25">
      <c r="A706" s="42"/>
      <c r="B706" s="42"/>
      <c r="C706" s="42"/>
      <c r="D706" s="42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1"/>
      <c r="S706" s="72"/>
      <c r="T706" s="72"/>
    </row>
    <row r="707" spans="1:20" s="38" customFormat="1" ht="15.75" customHeight="1" x14ac:dyDescent="0.25">
      <c r="A707" s="42"/>
      <c r="B707" s="42"/>
      <c r="C707" s="42"/>
      <c r="D707" s="42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1"/>
      <c r="S707" s="72"/>
      <c r="T707" s="72"/>
    </row>
    <row r="708" spans="1:20" s="38" customFormat="1" ht="15.75" customHeight="1" x14ac:dyDescent="0.25">
      <c r="A708" s="42"/>
      <c r="B708" s="42"/>
      <c r="C708" s="42"/>
      <c r="D708" s="42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1"/>
      <c r="S708" s="72"/>
      <c r="T708" s="72"/>
    </row>
    <row r="709" spans="1:20" s="38" customFormat="1" ht="15.75" customHeight="1" x14ac:dyDescent="0.25">
      <c r="A709" s="42"/>
      <c r="B709" s="42"/>
      <c r="C709" s="42"/>
      <c r="D709" s="42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1"/>
      <c r="S709" s="72"/>
      <c r="T709" s="72"/>
    </row>
    <row r="710" spans="1:20" s="38" customFormat="1" ht="15.75" customHeight="1" x14ac:dyDescent="0.25">
      <c r="A710" s="42"/>
      <c r="B710" s="42"/>
      <c r="C710" s="42"/>
      <c r="D710" s="42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1"/>
      <c r="S710" s="72"/>
      <c r="T710" s="72"/>
    </row>
    <row r="711" spans="1:20" s="38" customFormat="1" ht="15.75" customHeight="1" x14ac:dyDescent="0.25">
      <c r="A711" s="42"/>
      <c r="B711" s="42"/>
      <c r="C711" s="42"/>
      <c r="D711" s="42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1"/>
      <c r="S711" s="72"/>
      <c r="T711" s="72"/>
    </row>
    <row r="712" spans="1:20" s="38" customFormat="1" ht="15.75" customHeight="1" x14ac:dyDescent="0.25">
      <c r="A712" s="42"/>
      <c r="B712" s="42"/>
      <c r="C712" s="42"/>
      <c r="D712" s="42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1"/>
      <c r="S712" s="72"/>
      <c r="T712" s="72"/>
    </row>
    <row r="713" spans="1:20" s="38" customFormat="1" ht="15.75" customHeight="1" x14ac:dyDescent="0.25">
      <c r="A713" s="42"/>
      <c r="B713" s="42"/>
      <c r="C713" s="42"/>
      <c r="D713" s="42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1"/>
      <c r="S713" s="72"/>
      <c r="T713" s="72"/>
    </row>
    <row r="714" spans="1:20" s="38" customFormat="1" ht="15.75" customHeight="1" x14ac:dyDescent="0.25">
      <c r="A714" s="42"/>
      <c r="B714" s="42"/>
      <c r="C714" s="42"/>
      <c r="D714" s="42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1"/>
      <c r="S714" s="72"/>
      <c r="T714" s="72"/>
    </row>
    <row r="715" spans="1:20" s="38" customFormat="1" ht="15.75" customHeight="1" x14ac:dyDescent="0.25">
      <c r="A715" s="42"/>
      <c r="B715" s="42"/>
      <c r="C715" s="42"/>
      <c r="D715" s="42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1"/>
      <c r="S715" s="72"/>
      <c r="T715" s="72"/>
    </row>
    <row r="716" spans="1:20" s="38" customFormat="1" ht="15.75" customHeight="1" x14ac:dyDescent="0.25">
      <c r="A716" s="42"/>
      <c r="B716" s="42"/>
      <c r="C716" s="42"/>
      <c r="D716" s="42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1"/>
      <c r="S716" s="72"/>
      <c r="T716" s="72"/>
    </row>
    <row r="717" spans="1:20" s="38" customFormat="1" ht="15.75" customHeight="1" x14ac:dyDescent="0.25">
      <c r="A717" s="42"/>
      <c r="B717" s="42"/>
      <c r="C717" s="42"/>
      <c r="D717" s="42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1"/>
      <c r="S717" s="72"/>
      <c r="T717" s="72"/>
    </row>
    <row r="718" spans="1:20" s="38" customFormat="1" ht="15.75" customHeight="1" x14ac:dyDescent="0.25">
      <c r="A718" s="42"/>
      <c r="B718" s="42"/>
      <c r="C718" s="42"/>
      <c r="D718" s="42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1"/>
      <c r="S718" s="72"/>
      <c r="T718" s="72"/>
    </row>
    <row r="719" spans="1:20" s="38" customFormat="1" ht="15.75" customHeight="1" x14ac:dyDescent="0.25">
      <c r="A719" s="42"/>
      <c r="B719" s="42"/>
      <c r="C719" s="42"/>
      <c r="D719" s="42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1"/>
      <c r="S719" s="72"/>
      <c r="T719" s="72"/>
    </row>
    <row r="720" spans="1:20" s="38" customFormat="1" ht="15.75" customHeight="1" x14ac:dyDescent="0.25">
      <c r="A720" s="42"/>
      <c r="B720" s="42"/>
      <c r="C720" s="42"/>
      <c r="D720" s="42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1"/>
      <c r="S720" s="72"/>
      <c r="T720" s="72"/>
    </row>
    <row r="721" spans="1:33" s="38" customFormat="1" ht="15.75" customHeight="1" x14ac:dyDescent="0.25">
      <c r="A721" s="42"/>
      <c r="B721" s="42"/>
      <c r="C721" s="42"/>
      <c r="D721" s="42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1"/>
      <c r="S721" s="72"/>
      <c r="T721" s="72"/>
    </row>
    <row r="722" spans="1:33" s="38" customFormat="1" ht="15.75" customHeight="1" x14ac:dyDescent="0.25">
      <c r="A722" s="42"/>
      <c r="B722" s="42"/>
      <c r="C722" s="42"/>
      <c r="D722" s="42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1"/>
      <c r="S722" s="72"/>
      <c r="T722" s="72"/>
    </row>
    <row r="723" spans="1:33" s="38" customFormat="1" ht="15.75" customHeight="1" x14ac:dyDescent="0.25">
      <c r="A723" s="42"/>
      <c r="B723" s="42"/>
      <c r="C723" s="42"/>
      <c r="D723" s="42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1"/>
      <c r="S723" s="72"/>
      <c r="T723" s="72"/>
    </row>
    <row r="724" spans="1:33" s="38" customFormat="1" ht="15.75" customHeight="1" x14ac:dyDescent="0.25">
      <c r="A724" s="42"/>
      <c r="B724" s="42"/>
      <c r="C724" s="42"/>
      <c r="D724" s="42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1"/>
      <c r="S724" s="72"/>
      <c r="T724" s="72"/>
    </row>
    <row r="725" spans="1:33" s="38" customFormat="1" ht="15.75" customHeight="1" x14ac:dyDescent="0.25">
      <c r="A725" s="42"/>
      <c r="B725" s="42"/>
      <c r="C725" s="42"/>
      <c r="D725" s="42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1"/>
      <c r="S725" s="72"/>
      <c r="T725" s="72"/>
    </row>
    <row r="726" spans="1:33" s="38" customFormat="1" ht="15.75" customHeight="1" x14ac:dyDescent="0.25">
      <c r="A726" s="42"/>
      <c r="B726" s="42"/>
      <c r="C726" s="42"/>
      <c r="D726" s="42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1"/>
      <c r="S726" s="72"/>
      <c r="T726" s="72"/>
    </row>
    <row r="727" spans="1:33" s="38" customFormat="1" ht="15.75" customHeight="1" x14ac:dyDescent="0.25">
      <c r="A727" s="42"/>
      <c r="B727" s="42"/>
      <c r="C727" s="42"/>
      <c r="D727" s="42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1"/>
      <c r="S727" s="72"/>
      <c r="T727" s="72"/>
    </row>
    <row r="728" spans="1:33" s="38" customFormat="1" ht="15.75" customHeight="1" x14ac:dyDescent="0.25">
      <c r="A728" s="42"/>
      <c r="B728" s="42"/>
      <c r="C728" s="42"/>
      <c r="D728" s="42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1"/>
      <c r="S728" s="72"/>
      <c r="T728" s="72"/>
    </row>
    <row r="729" spans="1:33" s="38" customFormat="1" ht="15.75" customHeight="1" x14ac:dyDescent="0.25">
      <c r="A729" s="42"/>
      <c r="B729" s="42"/>
      <c r="C729" s="42"/>
      <c r="D729" s="42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1"/>
      <c r="S729" s="72"/>
      <c r="T729" s="72"/>
    </row>
    <row r="730" spans="1:33" s="38" customFormat="1" ht="15.75" customHeight="1" x14ac:dyDescent="0.25">
      <c r="A730" s="42"/>
      <c r="B730" s="42"/>
      <c r="C730" s="42"/>
      <c r="D730" s="42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1"/>
      <c r="S730" s="72"/>
      <c r="T730" s="72"/>
    </row>
    <row r="731" spans="1:33" s="38" customFormat="1" ht="15.75" customHeight="1" x14ac:dyDescent="0.25">
      <c r="A731" s="42"/>
      <c r="B731" s="42"/>
      <c r="C731" s="42"/>
      <c r="D731" s="42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1"/>
      <c r="S731" s="72"/>
      <c r="T731" s="72"/>
    </row>
    <row r="732" spans="1:33" s="38" customFormat="1" ht="15.75" customHeight="1" x14ac:dyDescent="0.25">
      <c r="A732" s="42"/>
      <c r="B732" s="42"/>
      <c r="C732" s="42"/>
      <c r="D732" s="42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1"/>
      <c r="S732" s="72"/>
      <c r="T732" s="72"/>
    </row>
    <row r="733" spans="1:33" s="38" customFormat="1" ht="15.75" customHeight="1" x14ac:dyDescent="0.25">
      <c r="A733" s="42"/>
      <c r="B733" s="42"/>
      <c r="C733" s="42"/>
      <c r="D733" s="42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1"/>
      <c r="S733" s="72"/>
      <c r="T733" s="72"/>
    </row>
    <row r="734" spans="1:33" s="38" customFormat="1" ht="15.75" customHeight="1" x14ac:dyDescent="0.25">
      <c r="A734" s="42"/>
      <c r="B734" s="42"/>
      <c r="C734" s="42"/>
      <c r="D734" s="42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1"/>
      <c r="S734" s="72"/>
      <c r="T734" s="72"/>
    </row>
    <row r="735" spans="1:33" s="38" customFormat="1" ht="15.75" customHeight="1" x14ac:dyDescent="0.25">
      <c r="A735" s="35"/>
      <c r="B735" s="35"/>
      <c r="C735" s="35"/>
      <c r="D735" s="35"/>
      <c r="E735" s="35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1"/>
      <c r="S735" s="72"/>
      <c r="T735" s="72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s="38" customFormat="1" ht="15.75" customHeight="1" x14ac:dyDescent="0.25">
      <c r="A736" s="42"/>
      <c r="B736" s="42"/>
      <c r="C736" s="42"/>
      <c r="D736" s="42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1"/>
      <c r="S736" s="72"/>
      <c r="T736" s="72"/>
    </row>
    <row r="737" spans="1:20" s="38" customFormat="1" ht="15.75" customHeight="1" x14ac:dyDescent="0.25">
      <c r="A737" s="42"/>
      <c r="B737" s="42"/>
      <c r="C737" s="42"/>
      <c r="D737" s="42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1"/>
      <c r="S737" s="72"/>
      <c r="T737" s="72"/>
    </row>
    <row r="738" spans="1:20" s="38" customFormat="1" ht="15.75" customHeight="1" x14ac:dyDescent="0.25">
      <c r="A738" s="42"/>
      <c r="B738" s="42"/>
      <c r="C738" s="42"/>
      <c r="D738" s="42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1"/>
      <c r="S738" s="72"/>
      <c r="T738" s="72"/>
    </row>
    <row r="739" spans="1:20" s="38" customFormat="1" ht="15.75" customHeight="1" x14ac:dyDescent="0.25">
      <c r="A739" s="42"/>
      <c r="B739" s="42"/>
      <c r="C739" s="42"/>
      <c r="D739" s="42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1"/>
      <c r="S739" s="72"/>
      <c r="T739" s="72"/>
    </row>
    <row r="740" spans="1:20" s="38" customFormat="1" ht="15.75" customHeight="1" x14ac:dyDescent="0.25">
      <c r="A740" s="42"/>
      <c r="B740" s="42"/>
      <c r="C740" s="42"/>
      <c r="D740" s="42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1"/>
      <c r="S740" s="72"/>
      <c r="T740" s="72"/>
    </row>
    <row r="741" spans="1:20" s="38" customFormat="1" ht="15.75" customHeight="1" x14ac:dyDescent="0.25">
      <c r="A741" s="42"/>
      <c r="B741" s="42"/>
      <c r="C741" s="42"/>
      <c r="D741" s="42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1"/>
      <c r="S741" s="72"/>
      <c r="T741" s="72"/>
    </row>
    <row r="742" spans="1:20" s="38" customFormat="1" ht="15.75" customHeight="1" x14ac:dyDescent="0.25">
      <c r="A742" s="42"/>
      <c r="B742" s="42"/>
      <c r="C742" s="42"/>
      <c r="D742" s="42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1"/>
      <c r="S742" s="72"/>
      <c r="T742" s="72"/>
    </row>
    <row r="743" spans="1:20" s="38" customFormat="1" ht="15.75" customHeight="1" x14ac:dyDescent="0.25">
      <c r="A743" s="42"/>
      <c r="B743" s="42"/>
      <c r="C743" s="42"/>
      <c r="D743" s="42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1"/>
      <c r="S743" s="72"/>
      <c r="T743" s="72"/>
    </row>
    <row r="744" spans="1:20" s="38" customFormat="1" ht="15.75" customHeight="1" x14ac:dyDescent="0.25">
      <c r="A744" s="42"/>
      <c r="B744" s="42"/>
      <c r="C744" s="42"/>
      <c r="D744" s="42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1"/>
      <c r="S744" s="72"/>
      <c r="T744" s="72"/>
    </row>
    <row r="745" spans="1:20" s="38" customFormat="1" ht="15.75" customHeight="1" x14ac:dyDescent="0.25">
      <c r="A745" s="42"/>
      <c r="B745" s="42"/>
      <c r="C745" s="42"/>
      <c r="D745" s="42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1"/>
      <c r="S745" s="72"/>
      <c r="T745" s="72"/>
    </row>
    <row r="746" spans="1:20" s="38" customFormat="1" ht="15.75" customHeight="1" x14ac:dyDescent="0.25">
      <c r="A746" s="42"/>
      <c r="B746" s="42"/>
      <c r="C746" s="42"/>
      <c r="D746" s="42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1"/>
      <c r="S746" s="72"/>
      <c r="T746" s="72"/>
    </row>
    <row r="747" spans="1:20" s="38" customFormat="1" ht="15.75" customHeight="1" x14ac:dyDescent="0.25">
      <c r="A747" s="42"/>
      <c r="B747" s="42"/>
      <c r="C747" s="42"/>
      <c r="D747" s="42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1"/>
      <c r="S747" s="72"/>
      <c r="T747" s="72"/>
    </row>
    <row r="748" spans="1:20" s="38" customFormat="1" ht="15.75" customHeight="1" x14ac:dyDescent="0.25">
      <c r="A748" s="42"/>
      <c r="B748" s="42"/>
      <c r="C748" s="42"/>
      <c r="D748" s="42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1"/>
      <c r="S748" s="72"/>
      <c r="T748" s="72"/>
    </row>
    <row r="749" spans="1:20" s="38" customFormat="1" ht="15.75" customHeight="1" x14ac:dyDescent="0.25">
      <c r="A749" s="42"/>
      <c r="B749" s="42"/>
      <c r="C749" s="42"/>
      <c r="D749" s="42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1"/>
      <c r="S749" s="72"/>
      <c r="T749" s="72"/>
    </row>
    <row r="750" spans="1:20" s="38" customFormat="1" ht="15.75" customHeight="1" x14ac:dyDescent="0.25">
      <c r="A750" s="42"/>
      <c r="B750" s="42"/>
      <c r="C750" s="42"/>
      <c r="D750" s="42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1"/>
      <c r="S750" s="72"/>
      <c r="T750" s="72"/>
    </row>
    <row r="751" spans="1:20" s="38" customFormat="1" ht="15.75" customHeight="1" x14ac:dyDescent="0.25">
      <c r="A751" s="42"/>
      <c r="B751" s="42"/>
      <c r="C751" s="42"/>
      <c r="D751" s="42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1"/>
      <c r="S751" s="72"/>
      <c r="T751" s="72"/>
    </row>
    <row r="752" spans="1:20" s="38" customFormat="1" ht="15.75" customHeight="1" x14ac:dyDescent="0.25">
      <c r="A752" s="42"/>
      <c r="B752" s="42"/>
      <c r="C752" s="42"/>
      <c r="D752" s="42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1"/>
      <c r="S752" s="72"/>
      <c r="T752" s="72"/>
    </row>
    <row r="753" spans="1:20" s="38" customFormat="1" ht="15.75" customHeight="1" x14ac:dyDescent="0.25">
      <c r="A753" s="42"/>
      <c r="B753" s="42"/>
      <c r="C753" s="42"/>
      <c r="D753" s="42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1"/>
      <c r="S753" s="72"/>
      <c r="T753" s="72"/>
    </row>
    <row r="754" spans="1:20" s="38" customFormat="1" ht="15.75" customHeight="1" x14ac:dyDescent="0.25">
      <c r="A754" s="42"/>
      <c r="B754" s="42"/>
      <c r="C754" s="42"/>
      <c r="D754" s="42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1"/>
      <c r="S754" s="72"/>
      <c r="T754" s="72"/>
    </row>
    <row r="755" spans="1:20" s="38" customFormat="1" ht="15.75" customHeight="1" x14ac:dyDescent="0.25">
      <c r="A755" s="42"/>
      <c r="B755" s="42"/>
      <c r="C755" s="42"/>
      <c r="D755" s="42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1"/>
      <c r="S755" s="72"/>
      <c r="T755" s="72"/>
    </row>
    <row r="756" spans="1:20" s="38" customFormat="1" ht="15.75" customHeight="1" x14ac:dyDescent="0.25">
      <c r="A756" s="42"/>
      <c r="B756" s="42"/>
      <c r="C756" s="42"/>
      <c r="D756" s="42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1"/>
      <c r="S756" s="72"/>
      <c r="T756" s="72"/>
    </row>
    <row r="757" spans="1:20" s="38" customFormat="1" ht="15.75" customHeight="1" x14ac:dyDescent="0.25">
      <c r="A757" s="42"/>
      <c r="B757" s="42"/>
      <c r="C757" s="42"/>
      <c r="D757" s="42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1"/>
      <c r="S757" s="72"/>
      <c r="T757" s="72"/>
    </row>
    <row r="758" spans="1:20" s="38" customFormat="1" ht="15.75" customHeight="1" x14ac:dyDescent="0.25">
      <c r="A758" s="42"/>
      <c r="B758" s="42"/>
      <c r="C758" s="42"/>
      <c r="D758" s="42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1"/>
      <c r="S758" s="72"/>
      <c r="T758" s="72"/>
    </row>
    <row r="759" spans="1:20" s="38" customFormat="1" ht="15.75" customHeight="1" x14ac:dyDescent="0.25">
      <c r="A759" s="42"/>
      <c r="B759" s="42"/>
      <c r="C759" s="42"/>
      <c r="D759" s="42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1"/>
      <c r="S759" s="72"/>
      <c r="T759" s="72"/>
    </row>
    <row r="760" spans="1:20" s="38" customFormat="1" ht="15.75" customHeight="1" x14ac:dyDescent="0.25">
      <c r="A760" s="42"/>
      <c r="B760" s="42"/>
      <c r="C760" s="42"/>
      <c r="D760" s="42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1"/>
      <c r="S760" s="72"/>
      <c r="T760" s="72"/>
    </row>
    <row r="761" spans="1:20" s="38" customFormat="1" ht="15.75" customHeight="1" x14ac:dyDescent="0.25">
      <c r="A761" s="42"/>
      <c r="B761" s="42"/>
      <c r="C761" s="42"/>
      <c r="D761" s="42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1"/>
      <c r="S761" s="72"/>
      <c r="T761" s="72"/>
    </row>
    <row r="762" spans="1:20" s="38" customFormat="1" ht="15.75" customHeight="1" x14ac:dyDescent="0.25">
      <c r="A762" s="42"/>
      <c r="B762" s="42"/>
      <c r="C762" s="42"/>
      <c r="D762" s="42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1"/>
      <c r="S762" s="72"/>
      <c r="T762" s="72"/>
    </row>
    <row r="763" spans="1:20" s="38" customFormat="1" ht="15.75" customHeight="1" x14ac:dyDescent="0.25">
      <c r="A763" s="42"/>
      <c r="B763" s="42"/>
      <c r="C763" s="42"/>
      <c r="D763" s="42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1"/>
      <c r="S763" s="72"/>
      <c r="T763" s="72"/>
    </row>
    <row r="764" spans="1:20" s="38" customFormat="1" ht="15.75" customHeight="1" x14ac:dyDescent="0.25">
      <c r="A764" s="42"/>
      <c r="B764" s="42"/>
      <c r="C764" s="42"/>
      <c r="D764" s="42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1"/>
      <c r="S764" s="72"/>
      <c r="T764" s="72"/>
    </row>
    <row r="765" spans="1:20" s="38" customFormat="1" ht="15.75" customHeight="1" x14ac:dyDescent="0.25">
      <c r="A765" s="42"/>
      <c r="B765" s="42"/>
      <c r="C765" s="42"/>
      <c r="D765" s="42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1"/>
      <c r="S765" s="72"/>
      <c r="T765" s="72"/>
    </row>
    <row r="766" spans="1:20" s="38" customFormat="1" ht="15.75" customHeight="1" x14ac:dyDescent="0.25">
      <c r="A766" s="42"/>
      <c r="B766" s="42"/>
      <c r="C766" s="42"/>
      <c r="D766" s="42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1"/>
      <c r="S766" s="72"/>
      <c r="T766" s="72"/>
    </row>
    <row r="767" spans="1:20" s="38" customFormat="1" ht="15.75" customHeight="1" x14ac:dyDescent="0.25">
      <c r="A767" s="42"/>
      <c r="B767" s="42"/>
      <c r="C767" s="42"/>
      <c r="D767" s="42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1"/>
      <c r="S767" s="72"/>
      <c r="T767" s="72"/>
    </row>
    <row r="768" spans="1:20" s="38" customFormat="1" ht="15.75" customHeight="1" x14ac:dyDescent="0.25">
      <c r="A768" s="42"/>
      <c r="B768" s="42"/>
      <c r="C768" s="42"/>
      <c r="D768" s="42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1"/>
      <c r="S768" s="72"/>
      <c r="T768" s="72"/>
    </row>
    <row r="769" spans="1:20" s="38" customFormat="1" ht="15.75" customHeight="1" x14ac:dyDescent="0.25">
      <c r="A769" s="42"/>
      <c r="B769" s="42"/>
      <c r="C769" s="42"/>
      <c r="D769" s="42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1"/>
      <c r="S769" s="72"/>
      <c r="T769" s="72"/>
    </row>
    <row r="770" spans="1:20" s="38" customFormat="1" ht="15.75" customHeight="1" x14ac:dyDescent="0.25">
      <c r="A770" s="42"/>
      <c r="B770" s="42"/>
      <c r="C770" s="42"/>
      <c r="D770" s="42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1"/>
      <c r="S770" s="72"/>
      <c r="T770" s="72"/>
    </row>
    <row r="771" spans="1:20" s="38" customFormat="1" ht="15.75" customHeight="1" x14ac:dyDescent="0.25">
      <c r="A771" s="42"/>
      <c r="B771" s="42"/>
      <c r="C771" s="42"/>
      <c r="D771" s="42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1"/>
      <c r="S771" s="72"/>
      <c r="T771" s="72"/>
    </row>
    <row r="772" spans="1:20" s="38" customFormat="1" ht="15.75" customHeight="1" x14ac:dyDescent="0.25">
      <c r="A772" s="42"/>
      <c r="B772" s="42"/>
      <c r="C772" s="42"/>
      <c r="D772" s="42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1"/>
      <c r="S772" s="72"/>
      <c r="T772" s="72"/>
    </row>
    <row r="773" spans="1:20" s="38" customFormat="1" ht="15.75" customHeight="1" x14ac:dyDescent="0.25">
      <c r="A773" s="42"/>
      <c r="B773" s="42"/>
      <c r="C773" s="42"/>
      <c r="D773" s="42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1"/>
      <c r="S773" s="72"/>
      <c r="T773" s="72"/>
    </row>
    <row r="774" spans="1:20" s="38" customFormat="1" ht="15.75" customHeight="1" x14ac:dyDescent="0.25">
      <c r="A774" s="42"/>
      <c r="B774" s="42"/>
      <c r="C774" s="42"/>
      <c r="D774" s="42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1"/>
      <c r="S774" s="72"/>
      <c r="T774" s="72"/>
    </row>
    <row r="775" spans="1:20" s="38" customFormat="1" ht="15.75" customHeight="1" x14ac:dyDescent="0.25">
      <c r="A775" s="42"/>
      <c r="B775" s="42"/>
      <c r="C775" s="42"/>
      <c r="D775" s="42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1"/>
      <c r="S775" s="72"/>
      <c r="T775" s="72"/>
    </row>
    <row r="776" spans="1:20" s="38" customFormat="1" ht="15.75" customHeight="1" x14ac:dyDescent="0.25">
      <c r="A776" s="42"/>
      <c r="B776" s="42"/>
      <c r="C776" s="42"/>
      <c r="D776" s="42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1"/>
      <c r="S776" s="72"/>
      <c r="T776" s="72"/>
    </row>
    <row r="777" spans="1:20" s="38" customFormat="1" ht="15.75" customHeight="1" x14ac:dyDescent="0.25">
      <c r="A777" s="42"/>
      <c r="B777" s="42"/>
      <c r="C777" s="42"/>
      <c r="D777" s="42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1"/>
      <c r="S777" s="72"/>
      <c r="T777" s="72"/>
    </row>
    <row r="778" spans="1:20" s="38" customFormat="1" ht="15.75" customHeight="1" x14ac:dyDescent="0.25">
      <c r="A778" s="42"/>
      <c r="B778" s="42"/>
      <c r="C778" s="42"/>
      <c r="D778" s="42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1"/>
      <c r="S778" s="72"/>
      <c r="T778" s="72"/>
    </row>
    <row r="779" spans="1:20" s="38" customFormat="1" ht="15.75" customHeight="1" x14ac:dyDescent="0.25">
      <c r="A779" s="42"/>
      <c r="B779" s="42"/>
      <c r="C779" s="42"/>
      <c r="D779" s="42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1"/>
      <c r="S779" s="72"/>
      <c r="T779" s="72"/>
    </row>
    <row r="780" spans="1:20" s="38" customFormat="1" ht="15.75" customHeight="1" x14ac:dyDescent="0.25">
      <c r="A780" s="42"/>
      <c r="B780" s="42"/>
      <c r="C780" s="42"/>
      <c r="D780" s="42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1"/>
      <c r="S780" s="72"/>
      <c r="T780" s="72"/>
    </row>
    <row r="781" spans="1:20" s="38" customFormat="1" ht="15.75" customHeight="1" x14ac:dyDescent="0.25">
      <c r="A781" s="42"/>
      <c r="B781" s="42"/>
      <c r="C781" s="42"/>
      <c r="D781" s="42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1"/>
      <c r="S781" s="72"/>
      <c r="T781" s="72"/>
    </row>
    <row r="782" spans="1:20" s="38" customFormat="1" ht="15.75" customHeight="1" x14ac:dyDescent="0.25">
      <c r="A782" s="42"/>
      <c r="B782" s="42"/>
      <c r="C782" s="42"/>
      <c r="D782" s="42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1"/>
      <c r="S782" s="72"/>
      <c r="T782" s="72"/>
    </row>
    <row r="783" spans="1:20" s="38" customFormat="1" ht="15.75" customHeight="1" x14ac:dyDescent="0.25">
      <c r="A783" s="42"/>
      <c r="B783" s="42"/>
      <c r="C783" s="42"/>
      <c r="D783" s="42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1"/>
      <c r="S783" s="72"/>
      <c r="T783" s="72"/>
    </row>
    <row r="784" spans="1:20" s="38" customFormat="1" ht="15.75" customHeight="1" x14ac:dyDescent="0.25">
      <c r="A784" s="42"/>
      <c r="B784" s="42"/>
      <c r="C784" s="42"/>
      <c r="D784" s="42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1"/>
      <c r="S784" s="72"/>
      <c r="T784" s="72"/>
    </row>
    <row r="785" spans="1:20" s="38" customFormat="1" ht="15.75" customHeight="1" x14ac:dyDescent="0.25">
      <c r="A785" s="42"/>
      <c r="B785" s="42"/>
      <c r="C785" s="42"/>
      <c r="D785" s="42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1"/>
      <c r="S785" s="72"/>
      <c r="T785" s="72"/>
    </row>
    <row r="786" spans="1:20" s="38" customFormat="1" ht="15.75" customHeight="1" x14ac:dyDescent="0.25">
      <c r="A786" s="42"/>
      <c r="B786" s="42"/>
      <c r="C786" s="42"/>
      <c r="D786" s="42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1"/>
      <c r="S786" s="72"/>
      <c r="T786" s="72"/>
    </row>
    <row r="787" spans="1:20" s="38" customFormat="1" ht="15.75" customHeight="1" x14ac:dyDescent="0.25">
      <c r="A787" s="42"/>
      <c r="B787" s="42"/>
      <c r="C787" s="42"/>
      <c r="D787" s="42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1"/>
      <c r="S787" s="72"/>
      <c r="T787" s="72"/>
    </row>
    <row r="788" spans="1:20" s="38" customFormat="1" ht="15.75" customHeight="1" x14ac:dyDescent="0.25">
      <c r="A788" s="42"/>
      <c r="B788" s="42"/>
      <c r="C788" s="42"/>
      <c r="D788" s="42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1"/>
      <c r="S788" s="72"/>
      <c r="T788" s="72"/>
    </row>
    <row r="789" spans="1:20" s="38" customFormat="1" ht="15.75" customHeight="1" x14ac:dyDescent="0.25">
      <c r="A789" s="42"/>
      <c r="B789" s="42"/>
      <c r="C789" s="42"/>
      <c r="D789" s="42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1"/>
      <c r="S789" s="72"/>
      <c r="T789" s="72"/>
    </row>
    <row r="790" spans="1:20" s="38" customFormat="1" ht="15.75" customHeight="1" x14ac:dyDescent="0.25">
      <c r="A790" s="42"/>
      <c r="B790" s="42"/>
      <c r="C790" s="42"/>
      <c r="D790" s="42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1"/>
      <c r="S790" s="72"/>
      <c r="T790" s="72"/>
    </row>
    <row r="791" spans="1:20" s="38" customFormat="1" ht="15.75" customHeight="1" x14ac:dyDescent="0.25">
      <c r="A791" s="42"/>
      <c r="B791" s="42"/>
      <c r="C791" s="42"/>
      <c r="D791" s="42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1"/>
      <c r="S791" s="72"/>
      <c r="T791" s="72"/>
    </row>
    <row r="792" spans="1:20" s="38" customFormat="1" ht="15.75" customHeight="1" x14ac:dyDescent="0.25">
      <c r="A792" s="42"/>
      <c r="B792" s="42"/>
      <c r="C792" s="42"/>
      <c r="D792" s="42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1"/>
      <c r="S792" s="72"/>
      <c r="T792" s="72"/>
    </row>
    <row r="793" spans="1:20" s="38" customFormat="1" ht="15.75" customHeight="1" x14ac:dyDescent="0.25">
      <c r="A793" s="42"/>
      <c r="B793" s="42"/>
      <c r="C793" s="42"/>
      <c r="D793" s="42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1"/>
      <c r="S793" s="72"/>
      <c r="T793" s="72"/>
    </row>
    <row r="794" spans="1:20" s="38" customFormat="1" ht="15.75" customHeight="1" x14ac:dyDescent="0.25">
      <c r="A794" s="42"/>
      <c r="B794" s="42"/>
      <c r="C794" s="42"/>
      <c r="D794" s="42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1"/>
      <c r="S794" s="72"/>
      <c r="T794" s="72"/>
    </row>
    <row r="795" spans="1:20" s="38" customFormat="1" ht="15.75" customHeight="1" x14ac:dyDescent="0.25">
      <c r="A795" s="42"/>
      <c r="B795" s="42"/>
      <c r="C795" s="42"/>
      <c r="D795" s="42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1"/>
      <c r="S795" s="72"/>
      <c r="T795" s="72"/>
    </row>
    <row r="796" spans="1:20" s="38" customFormat="1" ht="15.75" customHeight="1" x14ac:dyDescent="0.25">
      <c r="A796" s="42"/>
      <c r="B796" s="42"/>
      <c r="C796" s="42"/>
      <c r="D796" s="42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1"/>
      <c r="S796" s="72"/>
      <c r="T796" s="72"/>
    </row>
    <row r="797" spans="1:20" s="38" customFormat="1" ht="15.75" customHeight="1" x14ac:dyDescent="0.25">
      <c r="A797" s="42"/>
      <c r="B797" s="42"/>
      <c r="C797" s="42"/>
      <c r="D797" s="42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1"/>
      <c r="S797" s="72"/>
      <c r="T797" s="72"/>
    </row>
    <row r="798" spans="1:20" s="38" customFormat="1" ht="15.75" customHeight="1" x14ac:dyDescent="0.25">
      <c r="A798" s="42"/>
      <c r="B798" s="42"/>
      <c r="C798" s="42"/>
      <c r="D798" s="42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1"/>
      <c r="S798" s="72"/>
      <c r="T798" s="72"/>
    </row>
    <row r="799" spans="1:20" s="38" customFormat="1" ht="15.75" customHeight="1" x14ac:dyDescent="0.25">
      <c r="A799" s="42"/>
      <c r="B799" s="42"/>
      <c r="C799" s="42"/>
      <c r="D799" s="42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1"/>
      <c r="S799" s="72"/>
      <c r="T799" s="72"/>
    </row>
    <row r="800" spans="1:20" s="38" customFormat="1" ht="15.75" customHeight="1" x14ac:dyDescent="0.25">
      <c r="A800" s="42"/>
      <c r="B800" s="42"/>
      <c r="C800" s="42"/>
      <c r="D800" s="42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1"/>
      <c r="S800" s="72"/>
      <c r="T800" s="72"/>
    </row>
    <row r="801" spans="1:20" s="38" customFormat="1" ht="15.75" customHeight="1" x14ac:dyDescent="0.25">
      <c r="A801" s="42"/>
      <c r="B801" s="42"/>
      <c r="C801" s="42"/>
      <c r="D801" s="42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1"/>
      <c r="S801" s="72"/>
      <c r="T801" s="72"/>
    </row>
    <row r="802" spans="1:20" s="38" customFormat="1" ht="15.75" customHeight="1" x14ac:dyDescent="0.25">
      <c r="A802" s="42"/>
      <c r="B802" s="42"/>
      <c r="C802" s="42"/>
      <c r="D802" s="42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1"/>
      <c r="S802" s="72"/>
      <c r="T802" s="72"/>
    </row>
    <row r="803" spans="1:20" s="38" customFormat="1" ht="15.75" customHeight="1" x14ac:dyDescent="0.25">
      <c r="A803" s="42"/>
      <c r="B803" s="42"/>
      <c r="C803" s="42"/>
      <c r="D803" s="42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1"/>
      <c r="S803" s="72"/>
      <c r="T803" s="72"/>
    </row>
    <row r="804" spans="1:20" s="38" customFormat="1" ht="15.75" customHeight="1" x14ac:dyDescent="0.25">
      <c r="A804" s="42"/>
      <c r="B804" s="42"/>
      <c r="C804" s="42"/>
      <c r="D804" s="42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1"/>
      <c r="S804" s="72"/>
      <c r="T804" s="72"/>
    </row>
    <row r="805" spans="1:20" s="38" customFormat="1" ht="15.75" customHeight="1" x14ac:dyDescent="0.25">
      <c r="A805" s="42"/>
      <c r="B805" s="42"/>
      <c r="C805" s="42"/>
      <c r="D805" s="42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1"/>
      <c r="S805" s="72"/>
      <c r="T805" s="72"/>
    </row>
    <row r="806" spans="1:20" s="38" customFormat="1" ht="15.75" customHeight="1" x14ac:dyDescent="0.25">
      <c r="A806" s="42"/>
      <c r="B806" s="42"/>
      <c r="C806" s="42"/>
      <c r="D806" s="42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1"/>
      <c r="S806" s="72"/>
      <c r="T806" s="72"/>
    </row>
    <row r="807" spans="1:20" s="38" customFormat="1" ht="15.75" customHeight="1" x14ac:dyDescent="0.25">
      <c r="A807" s="42"/>
      <c r="B807" s="42"/>
      <c r="C807" s="42"/>
      <c r="D807" s="42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1"/>
      <c r="S807" s="72"/>
      <c r="T807" s="72"/>
    </row>
    <row r="808" spans="1:20" s="38" customFormat="1" ht="15.75" customHeight="1" x14ac:dyDescent="0.25">
      <c r="A808" s="42"/>
      <c r="B808" s="42"/>
      <c r="C808" s="42"/>
      <c r="D808" s="42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1"/>
      <c r="S808" s="72"/>
      <c r="T808" s="72"/>
    </row>
    <row r="809" spans="1:20" s="38" customFormat="1" ht="15.75" customHeight="1" x14ac:dyDescent="0.25">
      <c r="A809" s="42"/>
      <c r="B809" s="42"/>
      <c r="C809" s="42"/>
      <c r="D809" s="42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1"/>
      <c r="S809" s="72"/>
      <c r="T809" s="72"/>
    </row>
    <row r="810" spans="1:20" s="38" customFormat="1" ht="15.75" customHeight="1" x14ac:dyDescent="0.25">
      <c r="A810" s="42"/>
      <c r="B810" s="42"/>
      <c r="C810" s="42"/>
      <c r="D810" s="42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1"/>
      <c r="S810" s="72"/>
      <c r="T810" s="72"/>
    </row>
    <row r="811" spans="1:20" s="38" customFormat="1" ht="15.75" customHeight="1" x14ac:dyDescent="0.25">
      <c r="A811" s="42"/>
      <c r="B811" s="42"/>
      <c r="C811" s="42"/>
      <c r="D811" s="42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1"/>
      <c r="S811" s="72"/>
      <c r="T811" s="72"/>
    </row>
    <row r="812" spans="1:20" s="38" customFormat="1" ht="15.75" customHeight="1" x14ac:dyDescent="0.25">
      <c r="A812" s="42"/>
      <c r="B812" s="42"/>
      <c r="C812" s="42"/>
      <c r="D812" s="42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1"/>
      <c r="S812" s="72"/>
      <c r="T812" s="72"/>
    </row>
    <row r="813" spans="1:20" s="38" customFormat="1" ht="15.75" customHeight="1" x14ac:dyDescent="0.25">
      <c r="A813" s="42"/>
      <c r="B813" s="42"/>
      <c r="C813" s="42"/>
      <c r="D813" s="42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1"/>
      <c r="S813" s="72"/>
      <c r="T813" s="72"/>
    </row>
    <row r="814" spans="1:20" s="38" customFormat="1" ht="15.75" customHeight="1" x14ac:dyDescent="0.25">
      <c r="A814" s="42"/>
      <c r="B814" s="42"/>
      <c r="C814" s="42"/>
      <c r="D814" s="42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1"/>
      <c r="S814" s="72"/>
      <c r="T814" s="72"/>
    </row>
    <row r="815" spans="1:20" s="38" customFormat="1" ht="15.75" customHeight="1" x14ac:dyDescent="0.25">
      <c r="A815" s="42"/>
      <c r="B815" s="42"/>
      <c r="C815" s="42"/>
      <c r="D815" s="42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1"/>
      <c r="S815" s="72"/>
      <c r="T815" s="72"/>
    </row>
    <row r="816" spans="1:20" s="38" customFormat="1" ht="15.75" customHeight="1" x14ac:dyDescent="0.25">
      <c r="A816" s="42"/>
      <c r="B816" s="42"/>
      <c r="C816" s="42"/>
      <c r="D816" s="42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1"/>
      <c r="S816" s="72"/>
      <c r="T816" s="72"/>
    </row>
    <row r="817" spans="1:20" s="38" customFormat="1" ht="15.75" customHeight="1" x14ac:dyDescent="0.25">
      <c r="A817" s="42"/>
      <c r="B817" s="42"/>
      <c r="C817" s="42"/>
      <c r="D817" s="42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1"/>
      <c r="S817" s="72"/>
      <c r="T817" s="72"/>
    </row>
    <row r="818" spans="1:20" s="38" customFormat="1" ht="15.75" customHeight="1" x14ac:dyDescent="0.25">
      <c r="A818" s="42"/>
      <c r="B818" s="42"/>
      <c r="C818" s="42"/>
      <c r="D818" s="42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1"/>
      <c r="S818" s="72"/>
      <c r="T818" s="72"/>
    </row>
    <row r="819" spans="1:20" s="38" customFormat="1" ht="15.75" customHeight="1" x14ac:dyDescent="0.25">
      <c r="A819" s="42"/>
      <c r="B819" s="42"/>
      <c r="C819" s="42"/>
      <c r="D819" s="42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1"/>
      <c r="S819" s="72"/>
      <c r="T819" s="72"/>
    </row>
    <row r="820" spans="1:20" s="38" customFormat="1" ht="15.75" customHeight="1" x14ac:dyDescent="0.25">
      <c r="A820" s="42"/>
      <c r="B820" s="42"/>
      <c r="C820" s="42"/>
      <c r="D820" s="42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1"/>
      <c r="S820" s="72"/>
      <c r="T820" s="72"/>
    </row>
    <row r="821" spans="1:20" s="38" customFormat="1" ht="15.75" customHeight="1" x14ac:dyDescent="0.25">
      <c r="A821" s="42"/>
      <c r="B821" s="42"/>
      <c r="C821" s="42"/>
      <c r="D821" s="42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1"/>
      <c r="S821" s="72"/>
      <c r="T821" s="72"/>
    </row>
    <row r="822" spans="1:20" s="38" customFormat="1" ht="15.75" customHeight="1" x14ac:dyDescent="0.25">
      <c r="A822" s="42"/>
      <c r="B822" s="42"/>
      <c r="C822" s="42"/>
      <c r="D822" s="42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1"/>
      <c r="S822" s="72"/>
      <c r="T822" s="72"/>
    </row>
    <row r="823" spans="1:20" s="38" customFormat="1" ht="15.75" customHeight="1" x14ac:dyDescent="0.25">
      <c r="A823" s="42"/>
      <c r="B823" s="42"/>
      <c r="C823" s="42"/>
      <c r="D823" s="42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1"/>
      <c r="S823" s="72"/>
      <c r="T823" s="72"/>
    </row>
    <row r="824" spans="1:20" s="38" customFormat="1" ht="15.75" customHeight="1" x14ac:dyDescent="0.25">
      <c r="A824" s="42"/>
      <c r="B824" s="42"/>
      <c r="C824" s="42"/>
      <c r="D824" s="42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1"/>
      <c r="S824" s="72"/>
      <c r="T824" s="72"/>
    </row>
    <row r="825" spans="1:20" s="38" customFormat="1" ht="15.75" customHeight="1" x14ac:dyDescent="0.25">
      <c r="A825" s="42"/>
      <c r="B825" s="42"/>
      <c r="C825" s="42"/>
      <c r="D825" s="42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1"/>
      <c r="S825" s="72"/>
      <c r="T825" s="72"/>
    </row>
    <row r="826" spans="1:20" s="38" customFormat="1" ht="15.75" customHeight="1" x14ac:dyDescent="0.25">
      <c r="A826" s="42"/>
      <c r="B826" s="42"/>
      <c r="C826" s="42"/>
      <c r="D826" s="42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1"/>
      <c r="S826" s="72"/>
      <c r="T826" s="72"/>
    </row>
    <row r="827" spans="1:20" s="38" customFormat="1" ht="15.75" customHeight="1" x14ac:dyDescent="0.25">
      <c r="A827" s="42"/>
      <c r="B827" s="42"/>
      <c r="C827" s="42"/>
      <c r="D827" s="42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1"/>
      <c r="S827" s="72"/>
      <c r="T827" s="72"/>
    </row>
    <row r="828" spans="1:20" s="38" customFormat="1" ht="15.75" customHeight="1" x14ac:dyDescent="0.25">
      <c r="A828" s="42"/>
      <c r="B828" s="42"/>
      <c r="C828" s="42"/>
      <c r="D828" s="42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1"/>
      <c r="S828" s="72"/>
      <c r="T828" s="72"/>
    </row>
    <row r="829" spans="1:20" s="38" customFormat="1" ht="15.75" customHeight="1" x14ac:dyDescent="0.25">
      <c r="A829" s="42"/>
      <c r="B829" s="42"/>
      <c r="C829" s="42"/>
      <c r="D829" s="42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1"/>
      <c r="S829" s="72"/>
      <c r="T829" s="72"/>
    </row>
    <row r="830" spans="1:20" s="38" customFormat="1" ht="15.75" customHeight="1" x14ac:dyDescent="0.25">
      <c r="A830" s="42"/>
      <c r="B830" s="42"/>
      <c r="C830" s="42"/>
      <c r="D830" s="42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1"/>
      <c r="S830" s="72"/>
      <c r="T830" s="72"/>
    </row>
    <row r="831" spans="1:20" s="38" customFormat="1" ht="15.75" customHeight="1" x14ac:dyDescent="0.25">
      <c r="A831" s="42"/>
      <c r="B831" s="42"/>
      <c r="C831" s="42"/>
      <c r="D831" s="42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1"/>
      <c r="S831" s="72"/>
      <c r="T831" s="72"/>
    </row>
    <row r="832" spans="1:20" s="38" customFormat="1" ht="15.75" customHeight="1" x14ac:dyDescent="0.25">
      <c r="A832" s="42"/>
      <c r="B832" s="42"/>
      <c r="C832" s="42"/>
      <c r="D832" s="42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1"/>
      <c r="S832" s="72"/>
      <c r="T832" s="72"/>
    </row>
    <row r="833" spans="1:20" s="38" customFormat="1" ht="15.75" customHeight="1" x14ac:dyDescent="0.25">
      <c r="A833" s="42"/>
      <c r="B833" s="42"/>
      <c r="C833" s="42"/>
      <c r="D833" s="42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1"/>
      <c r="S833" s="72"/>
      <c r="T833" s="72"/>
    </row>
    <row r="834" spans="1:20" ht="15.75" customHeight="1" x14ac:dyDescent="0.25">
      <c r="A834" s="2"/>
      <c r="B834" s="2"/>
      <c r="C834" s="2"/>
      <c r="D834" s="2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7"/>
      <c r="S834" s="8"/>
      <c r="T834" s="8"/>
    </row>
    <row r="835" spans="1:20" ht="15.75" customHeight="1" x14ac:dyDescent="0.25">
      <c r="A835" s="2"/>
      <c r="B835" s="2"/>
      <c r="C835" s="2"/>
      <c r="D835" s="2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7"/>
      <c r="S835" s="8"/>
      <c r="T835" s="8"/>
    </row>
    <row r="836" spans="1:20" ht="15.75" customHeight="1" x14ac:dyDescent="0.25">
      <c r="A836" s="2"/>
      <c r="B836" s="2"/>
      <c r="C836" s="2"/>
      <c r="D836" s="2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7"/>
      <c r="S836" s="8"/>
      <c r="T836" s="8"/>
    </row>
    <row r="837" spans="1:20" ht="15.75" customHeight="1" x14ac:dyDescent="0.25">
      <c r="A837" s="2"/>
      <c r="B837" s="2"/>
      <c r="C837" s="2"/>
      <c r="D837" s="2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7"/>
      <c r="S837" s="8"/>
      <c r="T837" s="8"/>
    </row>
    <row r="838" spans="1:20" ht="15.75" customHeight="1" x14ac:dyDescent="0.25">
      <c r="A838" s="2"/>
      <c r="B838" s="2"/>
      <c r="C838" s="2"/>
      <c r="D838" s="2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7"/>
      <c r="S838" s="8"/>
      <c r="T838" s="8"/>
    </row>
    <row r="839" spans="1:20" ht="15.75" customHeight="1" x14ac:dyDescent="0.25">
      <c r="A839" s="2"/>
      <c r="B839" s="2"/>
      <c r="C839" s="2"/>
      <c r="D839" s="2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7"/>
      <c r="S839" s="8"/>
      <c r="T839" s="8"/>
    </row>
    <row r="840" spans="1:20" ht="15.75" customHeight="1" x14ac:dyDescent="0.25">
      <c r="A840" s="2"/>
      <c r="B840" s="2"/>
      <c r="C840" s="2"/>
      <c r="D840" s="2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7"/>
      <c r="S840" s="8"/>
      <c r="T840" s="8"/>
    </row>
    <row r="841" spans="1:20" ht="15.75" customHeight="1" x14ac:dyDescent="0.25">
      <c r="A841" s="2"/>
      <c r="B841" s="2"/>
      <c r="C841" s="2"/>
      <c r="D841" s="2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7"/>
      <c r="S841" s="8"/>
      <c r="T841" s="8"/>
    </row>
    <row r="842" spans="1:20" ht="15.75" customHeight="1" x14ac:dyDescent="0.25">
      <c r="A842" s="2"/>
      <c r="B842" s="2"/>
      <c r="C842" s="2"/>
      <c r="D842" s="2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7"/>
      <c r="S842" s="8"/>
      <c r="T842" s="8"/>
    </row>
    <row r="843" spans="1:20" ht="15.75" customHeight="1" x14ac:dyDescent="0.25">
      <c r="A843" s="2"/>
      <c r="B843" s="2"/>
      <c r="C843" s="2"/>
      <c r="D843" s="2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7"/>
      <c r="S843" s="8"/>
      <c r="T843" s="8"/>
    </row>
    <row r="844" spans="1:20" ht="15.75" customHeight="1" x14ac:dyDescent="0.25">
      <c r="A844" s="2"/>
      <c r="B844" s="2"/>
      <c r="C844" s="2"/>
      <c r="D844" s="2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7"/>
      <c r="S844" s="8"/>
      <c r="T844" s="8"/>
    </row>
    <row r="845" spans="1:20" ht="15.75" customHeight="1" x14ac:dyDescent="0.25">
      <c r="A845" s="2"/>
      <c r="B845" s="2"/>
      <c r="C845" s="2"/>
      <c r="D845" s="2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7"/>
      <c r="S845" s="8"/>
      <c r="T845" s="8"/>
    </row>
    <row r="846" spans="1:20" ht="15.75" customHeight="1" x14ac:dyDescent="0.25">
      <c r="A846" s="2"/>
      <c r="B846" s="2"/>
      <c r="C846" s="2"/>
      <c r="D846" s="2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7"/>
      <c r="S846" s="8"/>
      <c r="T846" s="8"/>
    </row>
    <row r="847" spans="1:20" ht="15.75" customHeight="1" x14ac:dyDescent="0.25">
      <c r="A847" s="2"/>
      <c r="B847" s="2"/>
      <c r="C847" s="2"/>
      <c r="D847" s="2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7"/>
      <c r="S847" s="8"/>
      <c r="T847" s="8"/>
    </row>
    <row r="848" spans="1:20" ht="15.75" customHeight="1" x14ac:dyDescent="0.25">
      <c r="A848" s="2"/>
      <c r="B848" s="2"/>
      <c r="C848" s="2"/>
      <c r="D848" s="2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7"/>
      <c r="S848" s="8"/>
      <c r="T848" s="8"/>
    </row>
    <row r="849" spans="1:20" ht="15.75" customHeight="1" x14ac:dyDescent="0.25">
      <c r="A849" s="2"/>
      <c r="B849" s="2"/>
      <c r="C849" s="2"/>
      <c r="D849" s="2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7"/>
      <c r="S849" s="8"/>
      <c r="T849" s="8"/>
    </row>
    <row r="850" spans="1:20" ht="15.75" customHeight="1" x14ac:dyDescent="0.25">
      <c r="A850" s="2"/>
      <c r="B850" s="2"/>
      <c r="C850" s="2"/>
      <c r="D850" s="2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7"/>
      <c r="S850" s="8"/>
      <c r="T850" s="8"/>
    </row>
    <row r="851" spans="1:20" ht="15.75" customHeight="1" x14ac:dyDescent="0.25">
      <c r="A851" s="2"/>
      <c r="B851" s="2"/>
      <c r="C851" s="2"/>
      <c r="D851" s="2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7"/>
      <c r="S851" s="8"/>
      <c r="T851" s="8"/>
    </row>
    <row r="852" spans="1:20" ht="15.75" customHeight="1" x14ac:dyDescent="0.25">
      <c r="A852" s="2"/>
      <c r="B852" s="2"/>
      <c r="C852" s="2"/>
      <c r="D852" s="2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7"/>
      <c r="S852" s="8"/>
      <c r="T852" s="8"/>
    </row>
    <row r="853" spans="1:20" ht="15.75" customHeight="1" x14ac:dyDescent="0.25">
      <c r="A853" s="2"/>
      <c r="B853" s="2"/>
      <c r="C853" s="2"/>
      <c r="D853" s="2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7"/>
      <c r="S853" s="8"/>
      <c r="T853" s="8"/>
    </row>
    <row r="854" spans="1:20" ht="15.75" customHeight="1" x14ac:dyDescent="0.25">
      <c r="A854" s="2"/>
      <c r="B854" s="2"/>
      <c r="C854" s="2"/>
      <c r="D854" s="2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7"/>
      <c r="S854" s="8"/>
      <c r="T854" s="8"/>
    </row>
    <row r="855" spans="1:20" ht="15.75" customHeight="1" x14ac:dyDescent="0.25">
      <c r="A855" s="2"/>
      <c r="B855" s="2"/>
      <c r="C855" s="2"/>
      <c r="D855" s="2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7"/>
      <c r="S855" s="8"/>
      <c r="T855" s="8"/>
    </row>
    <row r="856" spans="1:20" ht="15.75" customHeight="1" x14ac:dyDescent="0.25">
      <c r="A856" s="2"/>
      <c r="B856" s="2"/>
      <c r="C856" s="2"/>
      <c r="D856" s="2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7"/>
      <c r="S856" s="8"/>
      <c r="T856" s="8"/>
    </row>
    <row r="857" spans="1:20" ht="15.75" customHeight="1" x14ac:dyDescent="0.25">
      <c r="A857" s="2"/>
      <c r="B857" s="2"/>
      <c r="C857" s="2"/>
      <c r="D857" s="2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7"/>
      <c r="S857" s="8"/>
      <c r="T857" s="8"/>
    </row>
    <row r="858" spans="1:20" ht="15.75" customHeight="1" x14ac:dyDescent="0.25">
      <c r="A858" s="2"/>
      <c r="B858" s="2"/>
      <c r="C858" s="2"/>
      <c r="D858" s="2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7"/>
      <c r="S858" s="8"/>
      <c r="T858" s="8"/>
    </row>
    <row r="859" spans="1:20" ht="15.75" customHeight="1" x14ac:dyDescent="0.25">
      <c r="A859" s="2"/>
      <c r="B859" s="2"/>
      <c r="C859" s="2"/>
      <c r="D859" s="2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7"/>
      <c r="S859" s="8"/>
      <c r="T859" s="8"/>
    </row>
    <row r="860" spans="1:20" ht="15.75" customHeight="1" x14ac:dyDescent="0.25">
      <c r="A860" s="2"/>
      <c r="B860" s="2"/>
      <c r="C860" s="2"/>
      <c r="D860" s="2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7"/>
      <c r="S860" s="8"/>
      <c r="T860" s="8"/>
    </row>
    <row r="861" spans="1:20" ht="15.75" customHeight="1" x14ac:dyDescent="0.25">
      <c r="A861" s="2"/>
      <c r="B861" s="2"/>
      <c r="C861" s="2"/>
      <c r="D861" s="2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7"/>
      <c r="S861" s="8"/>
      <c r="T861" s="8"/>
    </row>
    <row r="862" spans="1:20" ht="15.75" customHeight="1" x14ac:dyDescent="0.25">
      <c r="A862" s="2"/>
      <c r="B862" s="2"/>
      <c r="C862" s="2"/>
      <c r="D862" s="2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7"/>
      <c r="S862" s="8"/>
      <c r="T862" s="8"/>
    </row>
    <row r="863" spans="1:20" ht="15.75" customHeight="1" x14ac:dyDescent="0.25">
      <c r="A863" s="2"/>
      <c r="B863" s="2"/>
      <c r="C863" s="2"/>
      <c r="D863" s="2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7"/>
      <c r="S863" s="8"/>
      <c r="T863" s="8"/>
    </row>
    <row r="864" spans="1:20" ht="15.75" customHeight="1" x14ac:dyDescent="0.25">
      <c r="A864" s="2"/>
      <c r="B864" s="2"/>
      <c r="C864" s="2"/>
      <c r="D864" s="2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7"/>
      <c r="S864" s="8"/>
      <c r="T864" s="8"/>
    </row>
    <row r="865" spans="1:20" ht="15.75" customHeight="1" x14ac:dyDescent="0.25">
      <c r="A865" s="2"/>
      <c r="B865" s="2"/>
      <c r="C865" s="2"/>
      <c r="D865" s="2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7"/>
      <c r="S865" s="8"/>
      <c r="T865" s="8"/>
    </row>
    <row r="866" spans="1:20" ht="15.75" customHeight="1" x14ac:dyDescent="0.25">
      <c r="A866" s="2"/>
      <c r="B866" s="2"/>
      <c r="C866" s="2"/>
      <c r="D866" s="2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7"/>
      <c r="S866" s="8"/>
      <c r="T866" s="8"/>
    </row>
    <row r="867" spans="1:20" ht="15.75" customHeight="1" x14ac:dyDescent="0.25">
      <c r="A867" s="2"/>
      <c r="B867" s="2"/>
      <c r="C867" s="2"/>
      <c r="D867" s="2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7"/>
      <c r="S867" s="8"/>
      <c r="T867" s="8"/>
    </row>
    <row r="868" spans="1:20" ht="15.75" customHeight="1" x14ac:dyDescent="0.25">
      <c r="A868" s="2"/>
      <c r="B868" s="2"/>
      <c r="C868" s="2"/>
      <c r="D868" s="2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7"/>
      <c r="S868" s="8"/>
      <c r="T868" s="8"/>
    </row>
    <row r="869" spans="1:20" ht="15.75" customHeight="1" x14ac:dyDescent="0.25">
      <c r="A869" s="2"/>
      <c r="B869" s="2"/>
      <c r="C869" s="2"/>
      <c r="D869" s="2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7"/>
      <c r="S869" s="8"/>
      <c r="T869" s="8"/>
    </row>
    <row r="870" spans="1:20" ht="15.75" customHeight="1" x14ac:dyDescent="0.25">
      <c r="A870" s="2"/>
      <c r="B870" s="2"/>
      <c r="C870" s="2"/>
      <c r="D870" s="2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7"/>
      <c r="S870" s="8"/>
      <c r="T870" s="8"/>
    </row>
    <row r="871" spans="1:20" ht="15.75" customHeight="1" x14ac:dyDescent="0.25">
      <c r="A871" s="2"/>
      <c r="B871" s="2"/>
      <c r="C871" s="2"/>
      <c r="D871" s="2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7"/>
      <c r="S871" s="8"/>
      <c r="T871" s="8"/>
    </row>
    <row r="872" spans="1:20" ht="15.75" customHeight="1" x14ac:dyDescent="0.25">
      <c r="A872" s="2"/>
      <c r="B872" s="2"/>
      <c r="C872" s="2"/>
      <c r="D872" s="2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7"/>
      <c r="S872" s="8"/>
      <c r="T872" s="8"/>
    </row>
    <row r="873" spans="1:20" ht="15.75" customHeight="1" x14ac:dyDescent="0.25">
      <c r="A873" s="2"/>
      <c r="B873" s="2"/>
      <c r="C873" s="2"/>
      <c r="D873" s="2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7"/>
      <c r="S873" s="8"/>
      <c r="T873" s="8"/>
    </row>
    <row r="874" spans="1:20" ht="15.75" customHeight="1" x14ac:dyDescent="0.25">
      <c r="A874" s="2"/>
      <c r="B874" s="2"/>
      <c r="C874" s="2"/>
      <c r="D874" s="2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7"/>
      <c r="S874" s="8"/>
      <c r="T874" s="8"/>
    </row>
    <row r="875" spans="1:20" ht="15.75" customHeight="1" x14ac:dyDescent="0.25">
      <c r="A875" s="2"/>
      <c r="B875" s="2"/>
      <c r="C875" s="2"/>
      <c r="D875" s="2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7"/>
      <c r="S875" s="8"/>
      <c r="T875" s="8"/>
    </row>
    <row r="876" spans="1:20" ht="15.75" customHeight="1" x14ac:dyDescent="0.25">
      <c r="A876" s="2"/>
      <c r="B876" s="2"/>
      <c r="C876" s="2"/>
      <c r="D876" s="2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7"/>
      <c r="S876" s="8"/>
      <c r="T876" s="8"/>
    </row>
    <row r="877" spans="1:20" ht="15.75" customHeight="1" x14ac:dyDescent="0.25">
      <c r="A877" s="2"/>
      <c r="B877" s="2"/>
      <c r="C877" s="2"/>
      <c r="D877" s="2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7"/>
      <c r="S877" s="8"/>
      <c r="T877" s="8"/>
    </row>
    <row r="878" spans="1:20" ht="15.75" customHeight="1" x14ac:dyDescent="0.25">
      <c r="A878" s="2"/>
      <c r="B878" s="2"/>
      <c r="C878" s="2"/>
      <c r="D878" s="2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7"/>
      <c r="S878" s="8"/>
      <c r="T878" s="8"/>
    </row>
    <row r="879" spans="1:20" ht="15.75" customHeight="1" x14ac:dyDescent="0.25">
      <c r="A879" s="2"/>
      <c r="B879" s="2"/>
      <c r="C879" s="2"/>
      <c r="D879" s="2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7"/>
      <c r="S879" s="8"/>
      <c r="T879" s="8"/>
    </row>
    <row r="880" spans="1:20" ht="15.75" customHeight="1" x14ac:dyDescent="0.25">
      <c r="A880" s="2"/>
      <c r="B880" s="2"/>
      <c r="C880" s="2"/>
      <c r="D880" s="2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7"/>
      <c r="S880" s="8"/>
      <c r="T880" s="8"/>
    </row>
    <row r="881" spans="1:20" ht="15.75" customHeight="1" x14ac:dyDescent="0.25">
      <c r="A881" s="2"/>
      <c r="B881" s="2"/>
      <c r="C881" s="2"/>
      <c r="D881" s="2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7"/>
      <c r="S881" s="8"/>
      <c r="T881" s="8"/>
    </row>
    <row r="882" spans="1:20" ht="15.75" customHeight="1" x14ac:dyDescent="0.25">
      <c r="A882" s="2"/>
      <c r="B882" s="2"/>
      <c r="C882" s="2"/>
      <c r="D882" s="2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7"/>
      <c r="S882" s="8"/>
      <c r="T882" s="8"/>
    </row>
    <row r="883" spans="1:20" ht="15.75" customHeight="1" x14ac:dyDescent="0.25">
      <c r="A883" s="2"/>
      <c r="B883" s="2"/>
      <c r="C883" s="2"/>
      <c r="D883" s="2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7"/>
      <c r="S883" s="8"/>
      <c r="T883" s="8"/>
    </row>
    <row r="884" spans="1:20" ht="15.75" customHeight="1" x14ac:dyDescent="0.25">
      <c r="A884" s="2"/>
      <c r="B884" s="2"/>
      <c r="C884" s="2"/>
      <c r="D884" s="2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7"/>
      <c r="S884" s="8"/>
      <c r="T884" s="8"/>
    </row>
    <row r="885" spans="1:20" ht="15.75" customHeight="1" x14ac:dyDescent="0.25">
      <c r="A885" s="2"/>
      <c r="B885" s="2"/>
      <c r="C885" s="2"/>
      <c r="D885" s="2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7"/>
      <c r="S885" s="8"/>
      <c r="T885" s="8"/>
    </row>
    <row r="886" spans="1:20" ht="15.75" customHeight="1" x14ac:dyDescent="0.25">
      <c r="A886" s="2"/>
      <c r="B886" s="2"/>
      <c r="C886" s="2"/>
      <c r="D886" s="2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7"/>
      <c r="S886" s="8"/>
      <c r="T886" s="8"/>
    </row>
    <row r="887" spans="1:20" ht="15.75" customHeight="1" x14ac:dyDescent="0.25">
      <c r="A887" s="2"/>
      <c r="B887" s="2"/>
      <c r="C887" s="2"/>
      <c r="D887" s="2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7"/>
      <c r="S887" s="8"/>
      <c r="T887" s="8"/>
    </row>
    <row r="888" spans="1:20" ht="15.75" customHeight="1" x14ac:dyDescent="0.25">
      <c r="A888" s="2"/>
      <c r="B888" s="2"/>
      <c r="C888" s="2"/>
      <c r="D888" s="2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7"/>
      <c r="S888" s="8"/>
      <c r="T888" s="8"/>
    </row>
    <row r="889" spans="1:20" ht="15.75" customHeight="1" x14ac:dyDescent="0.25">
      <c r="A889" s="2"/>
      <c r="B889" s="2"/>
      <c r="C889" s="2"/>
      <c r="D889" s="2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7"/>
      <c r="S889" s="8"/>
      <c r="T889" s="8"/>
    </row>
    <row r="890" spans="1:20" ht="15.75" customHeight="1" x14ac:dyDescent="0.25">
      <c r="A890" s="2"/>
      <c r="B890" s="2"/>
      <c r="C890" s="2"/>
      <c r="D890" s="2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7"/>
      <c r="S890" s="8"/>
      <c r="T890" s="8"/>
    </row>
    <row r="891" spans="1:20" ht="15.75" customHeight="1" x14ac:dyDescent="0.25">
      <c r="A891" s="2"/>
      <c r="B891" s="2"/>
      <c r="C891" s="2"/>
      <c r="D891" s="2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7"/>
      <c r="S891" s="8"/>
      <c r="T891" s="8"/>
    </row>
    <row r="892" spans="1:20" ht="15.75" customHeight="1" x14ac:dyDescent="0.25">
      <c r="A892" s="2"/>
      <c r="B892" s="2"/>
      <c r="C892" s="2"/>
      <c r="D892" s="2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7"/>
      <c r="S892" s="8"/>
      <c r="T892" s="8"/>
    </row>
    <row r="893" spans="1:20" ht="15.75" customHeight="1" x14ac:dyDescent="0.25">
      <c r="A893" s="2"/>
      <c r="B893" s="2"/>
      <c r="C893" s="2"/>
      <c r="D893" s="2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7"/>
      <c r="S893" s="8"/>
      <c r="T893" s="8"/>
    </row>
    <row r="894" spans="1:20" ht="15.75" customHeight="1" x14ac:dyDescent="0.25">
      <c r="A894" s="2"/>
      <c r="B894" s="2"/>
      <c r="C894" s="2"/>
      <c r="D894" s="2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7"/>
      <c r="S894" s="8"/>
      <c r="T894" s="8"/>
    </row>
    <row r="895" spans="1:20" ht="15.75" customHeight="1" x14ac:dyDescent="0.25">
      <c r="A895" s="2"/>
      <c r="B895" s="2"/>
      <c r="C895" s="2"/>
      <c r="D895" s="2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7"/>
      <c r="S895" s="8"/>
      <c r="T895" s="8"/>
    </row>
    <row r="896" spans="1:20" ht="15.75" customHeight="1" x14ac:dyDescent="0.25">
      <c r="A896" s="2"/>
      <c r="B896" s="2"/>
      <c r="C896" s="2"/>
      <c r="D896" s="2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7"/>
      <c r="S896" s="8"/>
      <c r="T896" s="8"/>
    </row>
    <row r="897" spans="1:20" ht="15.75" customHeight="1" x14ac:dyDescent="0.25">
      <c r="A897" s="2"/>
      <c r="B897" s="2"/>
      <c r="C897" s="2"/>
      <c r="D897" s="2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7"/>
      <c r="S897" s="8"/>
      <c r="T897" s="8"/>
    </row>
    <row r="898" spans="1:20" ht="15.75" customHeight="1" x14ac:dyDescent="0.25">
      <c r="A898" s="2"/>
      <c r="B898" s="2"/>
      <c r="C898" s="2"/>
      <c r="D898" s="2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7"/>
      <c r="S898" s="8"/>
      <c r="T898" s="8"/>
    </row>
    <row r="899" spans="1:20" ht="15.75" customHeight="1" x14ac:dyDescent="0.25">
      <c r="A899" s="2"/>
      <c r="B899" s="2"/>
      <c r="C899" s="2"/>
      <c r="D899" s="2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7"/>
      <c r="S899" s="8"/>
      <c r="T899" s="8"/>
    </row>
    <row r="900" spans="1:20" ht="15.75" customHeight="1" x14ac:dyDescent="0.25">
      <c r="A900" s="2"/>
      <c r="B900" s="2"/>
      <c r="C900" s="2"/>
      <c r="D900" s="2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7"/>
      <c r="S900" s="8"/>
      <c r="T900" s="8"/>
    </row>
    <row r="901" spans="1:20" ht="15.75" customHeight="1" x14ac:dyDescent="0.25">
      <c r="A901" s="2"/>
      <c r="B901" s="2"/>
      <c r="C901" s="2"/>
      <c r="D901" s="2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7"/>
      <c r="S901" s="8"/>
      <c r="T901" s="8"/>
    </row>
    <row r="902" spans="1:20" ht="15.75" customHeight="1" x14ac:dyDescent="0.25">
      <c r="A902" s="2"/>
      <c r="B902" s="2"/>
      <c r="C902" s="2"/>
      <c r="D902" s="2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7"/>
      <c r="S902" s="8"/>
      <c r="T902" s="8"/>
    </row>
    <row r="903" spans="1:20" ht="15.75" customHeight="1" x14ac:dyDescent="0.25">
      <c r="A903" s="2"/>
      <c r="B903" s="2"/>
      <c r="C903" s="2"/>
      <c r="D903" s="2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7"/>
      <c r="S903" s="8"/>
      <c r="T903" s="8"/>
    </row>
    <row r="904" spans="1:20" ht="15.75" customHeight="1" x14ac:dyDescent="0.25">
      <c r="A904" s="2"/>
      <c r="B904" s="2"/>
      <c r="C904" s="2"/>
      <c r="D904" s="2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7"/>
      <c r="S904" s="8"/>
      <c r="T904" s="8"/>
    </row>
    <row r="905" spans="1:20" ht="15.75" customHeight="1" x14ac:dyDescent="0.25">
      <c r="A905" s="2"/>
      <c r="B905" s="2"/>
      <c r="C905" s="2"/>
      <c r="D905" s="2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7"/>
      <c r="S905" s="8"/>
      <c r="T905" s="8"/>
    </row>
    <row r="906" spans="1:20" ht="15.75" customHeight="1" x14ac:dyDescent="0.25">
      <c r="A906" s="2"/>
      <c r="B906" s="2"/>
      <c r="C906" s="2"/>
      <c r="D906" s="2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7"/>
      <c r="S906" s="8"/>
      <c r="T906" s="8"/>
    </row>
    <row r="907" spans="1:20" ht="15.75" customHeight="1" x14ac:dyDescent="0.25">
      <c r="A907" s="2"/>
      <c r="B907" s="2"/>
      <c r="C907" s="2"/>
      <c r="D907" s="2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7"/>
      <c r="S907" s="8"/>
      <c r="T907" s="8"/>
    </row>
    <row r="908" spans="1:20" ht="15.75" customHeight="1" x14ac:dyDescent="0.25">
      <c r="A908" s="2"/>
      <c r="B908" s="2"/>
      <c r="C908" s="2"/>
      <c r="D908" s="2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7"/>
      <c r="S908" s="8"/>
      <c r="T908" s="8"/>
    </row>
    <row r="909" spans="1:20" ht="15.75" customHeight="1" x14ac:dyDescent="0.25">
      <c r="A909" s="2"/>
      <c r="B909" s="2"/>
      <c r="C909" s="2"/>
      <c r="D909" s="2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7"/>
      <c r="S909" s="8"/>
      <c r="T909" s="8"/>
    </row>
    <row r="910" spans="1:20" ht="15.75" customHeight="1" x14ac:dyDescent="0.25">
      <c r="A910" s="2"/>
      <c r="B910" s="2"/>
      <c r="C910" s="2"/>
      <c r="D910" s="2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7"/>
      <c r="S910" s="8"/>
      <c r="T910" s="8"/>
    </row>
    <row r="911" spans="1:20" ht="15.75" customHeight="1" x14ac:dyDescent="0.25">
      <c r="A911" s="2"/>
      <c r="B911" s="2"/>
      <c r="C911" s="2"/>
      <c r="D911" s="2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7"/>
      <c r="S911" s="8"/>
      <c r="T911" s="8"/>
    </row>
    <row r="912" spans="1:20" ht="15.75" customHeight="1" x14ac:dyDescent="0.25">
      <c r="A912" s="2"/>
      <c r="B912" s="2"/>
      <c r="C912" s="2"/>
      <c r="D912" s="2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7"/>
      <c r="S912" s="8"/>
      <c r="T912" s="8"/>
    </row>
    <row r="913" spans="1:20" ht="15.75" customHeight="1" x14ac:dyDescent="0.25">
      <c r="A913" s="2"/>
      <c r="B913" s="2"/>
      <c r="C913" s="2"/>
      <c r="D913" s="2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7"/>
      <c r="S913" s="8"/>
      <c r="T913" s="8"/>
    </row>
    <row r="914" spans="1:20" ht="15.75" customHeight="1" x14ac:dyDescent="0.25">
      <c r="A914" s="2"/>
      <c r="B914" s="2"/>
      <c r="C914" s="2"/>
      <c r="D914" s="2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7"/>
      <c r="S914" s="8"/>
      <c r="T914" s="8"/>
    </row>
    <row r="915" spans="1:20" ht="15.75" customHeight="1" x14ac:dyDescent="0.25">
      <c r="A915" s="2"/>
      <c r="B915" s="2"/>
      <c r="C915" s="2"/>
      <c r="D915" s="2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7"/>
      <c r="S915" s="8"/>
      <c r="T915" s="8"/>
    </row>
    <row r="916" spans="1:20" ht="15.75" customHeight="1" x14ac:dyDescent="0.25">
      <c r="A916" s="2"/>
      <c r="B916" s="2"/>
      <c r="C916" s="2"/>
      <c r="D916" s="2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7"/>
      <c r="S916" s="8"/>
      <c r="T916" s="8"/>
    </row>
    <row r="917" spans="1:20" ht="15.75" customHeight="1" x14ac:dyDescent="0.25">
      <c r="A917" s="2"/>
      <c r="B917" s="2"/>
      <c r="C917" s="2"/>
      <c r="D917" s="2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7"/>
      <c r="S917" s="8"/>
      <c r="T917" s="8"/>
    </row>
    <row r="918" spans="1:20" ht="15.75" customHeight="1" x14ac:dyDescent="0.25">
      <c r="A918" s="2"/>
      <c r="B918" s="2"/>
      <c r="C918" s="2"/>
      <c r="D918" s="2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7"/>
      <c r="S918" s="8"/>
      <c r="T918" s="8"/>
    </row>
    <row r="919" spans="1:20" ht="15.75" customHeight="1" x14ac:dyDescent="0.25">
      <c r="A919" s="2"/>
      <c r="B919" s="2"/>
      <c r="C919" s="2"/>
      <c r="D919" s="2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7"/>
      <c r="S919" s="8"/>
      <c r="T919" s="8"/>
    </row>
    <row r="920" spans="1:20" ht="15.75" customHeight="1" x14ac:dyDescent="0.25">
      <c r="A920" s="2"/>
      <c r="B920" s="2"/>
      <c r="C920" s="2"/>
      <c r="D920" s="2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7"/>
      <c r="S920" s="8"/>
      <c r="T920" s="8"/>
    </row>
    <row r="921" spans="1:20" ht="15.75" customHeight="1" x14ac:dyDescent="0.25">
      <c r="A921" s="2"/>
      <c r="B921" s="2"/>
      <c r="C921" s="2"/>
      <c r="D921" s="2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7"/>
      <c r="S921" s="8"/>
      <c r="T921" s="8"/>
    </row>
    <row r="922" spans="1:20" ht="15.75" customHeight="1" x14ac:dyDescent="0.25">
      <c r="A922" s="2"/>
      <c r="B922" s="2"/>
      <c r="C922" s="2"/>
      <c r="D922" s="2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7"/>
      <c r="S922" s="8"/>
      <c r="T922" s="8"/>
    </row>
    <row r="923" spans="1:20" ht="15.75" customHeight="1" x14ac:dyDescent="0.25">
      <c r="A923" s="2"/>
      <c r="B923" s="2"/>
      <c r="C923" s="2"/>
      <c r="D923" s="2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7"/>
      <c r="S923" s="8"/>
      <c r="T923" s="8"/>
    </row>
    <row r="924" spans="1:20" ht="15.75" customHeight="1" x14ac:dyDescent="0.25">
      <c r="A924" s="2"/>
      <c r="B924" s="2"/>
      <c r="C924" s="2"/>
      <c r="D924" s="2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7"/>
      <c r="S924" s="8"/>
      <c r="T924" s="8"/>
    </row>
    <row r="925" spans="1:20" ht="15.75" customHeight="1" x14ac:dyDescent="0.25">
      <c r="A925" s="2"/>
      <c r="B925" s="2"/>
      <c r="C925" s="2"/>
      <c r="D925" s="2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7"/>
      <c r="S925" s="8"/>
      <c r="T925" s="8"/>
    </row>
    <row r="926" spans="1:20" ht="15.75" customHeight="1" x14ac:dyDescent="0.25">
      <c r="A926" s="2"/>
      <c r="B926" s="2"/>
      <c r="C926" s="2"/>
      <c r="D926" s="2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7"/>
      <c r="S926" s="8"/>
      <c r="T926" s="8"/>
    </row>
    <row r="927" spans="1:20" ht="15.75" customHeight="1" x14ac:dyDescent="0.25">
      <c r="A927" s="2"/>
      <c r="B927" s="2"/>
      <c r="C927" s="2"/>
      <c r="D927" s="2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7"/>
      <c r="S927" s="8"/>
      <c r="T927" s="8"/>
    </row>
    <row r="928" spans="1:20" ht="15.75" customHeight="1" x14ac:dyDescent="0.25">
      <c r="A928" s="2"/>
      <c r="B928" s="2"/>
      <c r="C928" s="2"/>
      <c r="D928" s="2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7"/>
      <c r="S928" s="8"/>
      <c r="T928" s="8"/>
    </row>
    <row r="929" spans="1:20" ht="15.75" customHeight="1" x14ac:dyDescent="0.25">
      <c r="A929" s="2"/>
      <c r="B929" s="2"/>
      <c r="C929" s="2"/>
      <c r="D929" s="2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7"/>
      <c r="S929" s="8"/>
      <c r="T929" s="8"/>
    </row>
    <row r="930" spans="1:20" ht="15.75" customHeight="1" x14ac:dyDescent="0.25">
      <c r="A930" s="2"/>
      <c r="B930" s="2"/>
      <c r="C930" s="2"/>
      <c r="D930" s="2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7"/>
      <c r="S930" s="8"/>
      <c r="T930" s="8"/>
    </row>
    <row r="931" spans="1:20" ht="15.75" customHeight="1" x14ac:dyDescent="0.25">
      <c r="A931" s="2"/>
      <c r="B931" s="2"/>
      <c r="C931" s="2"/>
      <c r="D931" s="2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7"/>
      <c r="S931" s="8"/>
      <c r="T931" s="8"/>
    </row>
    <row r="932" spans="1:20" ht="15.75" customHeight="1" x14ac:dyDescent="0.25">
      <c r="A932" s="2"/>
      <c r="B932" s="2"/>
      <c r="C932" s="2"/>
      <c r="D932" s="2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7"/>
      <c r="S932" s="8"/>
      <c r="T932" s="8"/>
    </row>
    <row r="933" spans="1:20" ht="15.75" customHeight="1" x14ac:dyDescent="0.25">
      <c r="A933" s="2"/>
      <c r="B933" s="2"/>
      <c r="C933" s="2"/>
      <c r="D933" s="2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7"/>
      <c r="S933" s="8"/>
      <c r="T933" s="8"/>
    </row>
    <row r="934" spans="1:20" ht="15.75" customHeight="1" x14ac:dyDescent="0.25">
      <c r="A934" s="2"/>
      <c r="B934" s="2"/>
      <c r="C934" s="2"/>
      <c r="D934" s="2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7"/>
      <c r="S934" s="8"/>
      <c r="T934" s="8"/>
    </row>
    <row r="935" spans="1:20" ht="15.75" customHeight="1" x14ac:dyDescent="0.25">
      <c r="A935" s="2"/>
      <c r="B935" s="2"/>
      <c r="C935" s="2"/>
      <c r="D935" s="2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7"/>
      <c r="S935" s="8"/>
      <c r="T935" s="8"/>
    </row>
    <row r="936" spans="1:20" ht="15.75" customHeight="1" x14ac:dyDescent="0.25">
      <c r="A936" s="2"/>
      <c r="B936" s="2"/>
      <c r="C936" s="2"/>
      <c r="D936" s="2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7"/>
      <c r="S936" s="8"/>
      <c r="T936" s="8"/>
    </row>
    <row r="937" spans="1:20" ht="15.75" customHeight="1" x14ac:dyDescent="0.25">
      <c r="A937" s="2"/>
      <c r="B937" s="2"/>
      <c r="C937" s="2"/>
      <c r="D937" s="2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7"/>
      <c r="S937" s="8"/>
      <c r="T937" s="8"/>
    </row>
    <row r="938" spans="1:20" ht="15.75" customHeight="1" x14ac:dyDescent="0.25">
      <c r="A938" s="2"/>
      <c r="B938" s="2"/>
      <c r="C938" s="2"/>
      <c r="D938" s="2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7"/>
      <c r="S938" s="8"/>
      <c r="T938" s="8"/>
    </row>
    <row r="939" spans="1:20" ht="15.75" customHeight="1" x14ac:dyDescent="0.25">
      <c r="A939" s="2"/>
      <c r="B939" s="2"/>
      <c r="C939" s="2"/>
      <c r="D939" s="2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7"/>
      <c r="S939" s="8"/>
      <c r="T939" s="8"/>
    </row>
    <row r="940" spans="1:20" ht="15.75" customHeight="1" x14ac:dyDescent="0.25">
      <c r="A940" s="2"/>
      <c r="B940" s="2"/>
      <c r="C940" s="2"/>
      <c r="D940" s="2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7"/>
      <c r="S940" s="8"/>
      <c r="T940" s="8"/>
    </row>
    <row r="941" spans="1:20" ht="15.75" customHeight="1" x14ac:dyDescent="0.25">
      <c r="A941" s="2"/>
      <c r="B941" s="2"/>
      <c r="C941" s="2"/>
      <c r="D941" s="2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7"/>
      <c r="S941" s="8"/>
      <c r="T941" s="8"/>
    </row>
    <row r="942" spans="1:20" ht="15.75" customHeight="1" x14ac:dyDescent="0.25">
      <c r="A942" s="2"/>
      <c r="B942" s="2"/>
      <c r="C942" s="2"/>
      <c r="D942" s="2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7"/>
      <c r="S942" s="8"/>
      <c r="T942" s="8"/>
    </row>
    <row r="943" spans="1:20" ht="15.75" customHeight="1" x14ac:dyDescent="0.25">
      <c r="A943" s="2"/>
      <c r="B943" s="2"/>
      <c r="C943" s="2"/>
      <c r="D943" s="2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7"/>
      <c r="S943" s="8"/>
      <c r="T943" s="8"/>
    </row>
    <row r="944" spans="1:20" ht="15.75" customHeight="1" x14ac:dyDescent="0.25">
      <c r="A944" s="2"/>
      <c r="B944" s="2"/>
      <c r="C944" s="2"/>
      <c r="D944" s="2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7"/>
      <c r="S944" s="8"/>
      <c r="T944" s="8"/>
    </row>
    <row r="945" spans="1:20" ht="15.75" customHeight="1" x14ac:dyDescent="0.25">
      <c r="A945" s="2"/>
      <c r="B945" s="2"/>
      <c r="C945" s="2"/>
      <c r="D945" s="2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7"/>
      <c r="S945" s="8"/>
      <c r="T945" s="8"/>
    </row>
    <row r="946" spans="1:20" ht="15.75" customHeight="1" x14ac:dyDescent="0.25">
      <c r="A946" s="2"/>
      <c r="B946" s="2"/>
      <c r="C946" s="2"/>
      <c r="D946" s="2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7"/>
      <c r="S946" s="8"/>
      <c r="T946" s="8"/>
    </row>
    <row r="947" spans="1:20" ht="15.75" customHeight="1" x14ac:dyDescent="0.25">
      <c r="A947" s="2"/>
      <c r="B947" s="2"/>
      <c r="C947" s="2"/>
      <c r="D947" s="2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7"/>
      <c r="S947" s="8"/>
      <c r="T947" s="8"/>
    </row>
    <row r="948" spans="1:20" ht="15.75" customHeight="1" x14ac:dyDescent="0.25">
      <c r="A948" s="2"/>
      <c r="B948" s="2"/>
      <c r="C948" s="2"/>
      <c r="D948" s="2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7"/>
      <c r="S948" s="8"/>
      <c r="T948" s="8"/>
    </row>
    <row r="949" spans="1:20" ht="15.75" customHeight="1" x14ac:dyDescent="0.25">
      <c r="A949" s="2"/>
      <c r="B949" s="2"/>
      <c r="C949" s="2"/>
      <c r="D949" s="2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7"/>
      <c r="S949" s="8"/>
      <c r="T949" s="8"/>
    </row>
    <row r="950" spans="1:20" ht="15.75" customHeight="1" x14ac:dyDescent="0.25">
      <c r="A950" s="2"/>
      <c r="B950" s="2"/>
      <c r="C950" s="2"/>
      <c r="D950" s="2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7"/>
      <c r="S950" s="8"/>
      <c r="T950" s="8"/>
    </row>
    <row r="951" spans="1:20" ht="15.75" customHeight="1" x14ac:dyDescent="0.25">
      <c r="A951" s="2"/>
      <c r="B951" s="2"/>
      <c r="C951" s="2"/>
      <c r="D951" s="2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7"/>
      <c r="S951" s="8"/>
      <c r="T951" s="8"/>
    </row>
    <row r="952" spans="1:20" ht="15.75" customHeight="1" x14ac:dyDescent="0.25">
      <c r="A952" s="2"/>
      <c r="B952" s="2"/>
      <c r="C952" s="2"/>
      <c r="D952" s="2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7"/>
      <c r="S952" s="8"/>
      <c r="T952" s="8"/>
    </row>
    <row r="953" spans="1:20" ht="15.75" customHeight="1" x14ac:dyDescent="0.25">
      <c r="A953" s="2"/>
      <c r="B953" s="2"/>
      <c r="C953" s="2"/>
      <c r="D953" s="2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7"/>
      <c r="S953" s="8"/>
      <c r="T953" s="8"/>
    </row>
    <row r="954" spans="1:20" ht="15.75" customHeight="1" x14ac:dyDescent="0.25">
      <c r="A954" s="2"/>
      <c r="B954" s="2"/>
      <c r="C954" s="2"/>
      <c r="D954" s="2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7"/>
      <c r="S954" s="8"/>
      <c r="T954" s="8"/>
    </row>
    <row r="955" spans="1:20" ht="15.75" customHeight="1" x14ac:dyDescent="0.25">
      <c r="A955" s="2"/>
      <c r="B955" s="2"/>
      <c r="C955" s="2"/>
      <c r="D955" s="2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7"/>
      <c r="S955" s="8"/>
      <c r="T955" s="8"/>
    </row>
    <row r="956" spans="1:20" ht="15.75" customHeight="1" x14ac:dyDescent="0.25">
      <c r="A956" s="2"/>
      <c r="B956" s="2"/>
      <c r="C956" s="2"/>
      <c r="D956" s="2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7"/>
      <c r="S956" s="8"/>
      <c r="T956" s="8"/>
    </row>
    <row r="957" spans="1:20" ht="15.75" customHeight="1" x14ac:dyDescent="0.25">
      <c r="A957" s="2"/>
      <c r="B957" s="2"/>
      <c r="C957" s="2"/>
      <c r="D957" s="2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7"/>
      <c r="S957" s="8"/>
      <c r="T957" s="8"/>
    </row>
    <row r="958" spans="1:20" ht="15.75" customHeight="1" x14ac:dyDescent="0.25">
      <c r="A958" s="2"/>
      <c r="B958" s="2"/>
      <c r="C958" s="2"/>
      <c r="D958" s="2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7"/>
      <c r="S958" s="8"/>
      <c r="T958" s="8"/>
    </row>
    <row r="959" spans="1:20" ht="15.75" customHeight="1" x14ac:dyDescent="0.25">
      <c r="A959" s="2"/>
      <c r="B959" s="2"/>
      <c r="C959" s="2"/>
      <c r="D959" s="2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7"/>
      <c r="S959" s="8"/>
      <c r="T959" s="8"/>
    </row>
    <row r="960" spans="1:20" ht="15.75" customHeight="1" x14ac:dyDescent="0.25">
      <c r="A960" s="2"/>
      <c r="B960" s="2"/>
      <c r="C960" s="2"/>
      <c r="D960" s="2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7"/>
      <c r="S960" s="8"/>
      <c r="T960" s="8"/>
    </row>
    <row r="961" spans="1:20" ht="15.75" customHeight="1" x14ac:dyDescent="0.25">
      <c r="A961" s="2"/>
      <c r="B961" s="2"/>
      <c r="C961" s="2"/>
      <c r="D961" s="2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7"/>
      <c r="S961" s="8"/>
      <c r="T961" s="8"/>
    </row>
    <row r="962" spans="1:20" ht="15.75" customHeight="1" x14ac:dyDescent="0.25">
      <c r="A962" s="2"/>
      <c r="B962" s="2"/>
      <c r="C962" s="2"/>
      <c r="D962" s="2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7"/>
      <c r="S962" s="8"/>
      <c r="T962" s="8"/>
    </row>
    <row r="963" spans="1:20" ht="15.75" customHeight="1" x14ac:dyDescent="0.25">
      <c r="A963" s="2"/>
      <c r="B963" s="2"/>
      <c r="C963" s="2"/>
      <c r="D963" s="2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7"/>
      <c r="S963" s="8"/>
      <c r="T963" s="8"/>
    </row>
    <row r="964" spans="1:20" ht="15.75" customHeight="1" x14ac:dyDescent="0.25">
      <c r="A964" s="2"/>
      <c r="B964" s="2"/>
      <c r="C964" s="2"/>
      <c r="D964" s="2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7"/>
      <c r="S964" s="8"/>
      <c r="T964" s="8"/>
    </row>
    <row r="965" spans="1:20" ht="15.75" customHeight="1" x14ac:dyDescent="0.25">
      <c r="A965" s="2"/>
      <c r="B965" s="2"/>
      <c r="C965" s="2"/>
      <c r="D965" s="2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7"/>
      <c r="S965" s="8"/>
      <c r="T965" s="8"/>
    </row>
    <row r="966" spans="1:20" ht="15.75" customHeight="1" x14ac:dyDescent="0.25">
      <c r="A966" s="2"/>
      <c r="B966" s="2"/>
      <c r="C966" s="2"/>
      <c r="D966" s="2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7"/>
      <c r="S966" s="8"/>
      <c r="T966" s="8"/>
    </row>
    <row r="967" spans="1:20" ht="15.75" customHeight="1" x14ac:dyDescent="0.25">
      <c r="A967" s="2"/>
      <c r="B967" s="2"/>
      <c r="C967" s="2"/>
      <c r="D967" s="2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7"/>
      <c r="S967" s="8"/>
      <c r="T967" s="8"/>
    </row>
    <row r="968" spans="1:20" ht="15.75" customHeight="1" x14ac:dyDescent="0.25">
      <c r="A968" s="2"/>
      <c r="B968" s="2"/>
      <c r="C968" s="2"/>
      <c r="D968" s="2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7"/>
      <c r="S968" s="8"/>
      <c r="T968" s="8"/>
    </row>
    <row r="969" spans="1:20" ht="15.75" customHeight="1" x14ac:dyDescent="0.25">
      <c r="A969" s="2"/>
      <c r="B969" s="2"/>
      <c r="C969" s="2"/>
      <c r="D969" s="2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7"/>
      <c r="S969" s="8"/>
      <c r="T969" s="8"/>
    </row>
    <row r="970" spans="1:20" ht="15.75" customHeight="1" x14ac:dyDescent="0.25">
      <c r="A970" s="2"/>
      <c r="B970" s="2"/>
      <c r="C970" s="2"/>
      <c r="D970" s="2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7"/>
      <c r="S970" s="8"/>
      <c r="T970" s="8"/>
    </row>
    <row r="971" spans="1:20" ht="15.75" customHeight="1" x14ac:dyDescent="0.25">
      <c r="A971" s="2"/>
      <c r="B971" s="2"/>
      <c r="C971" s="2"/>
      <c r="D971" s="2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7"/>
      <c r="S971" s="8"/>
      <c r="T971" s="8"/>
    </row>
    <row r="972" spans="1:20" ht="15.75" customHeight="1" x14ac:dyDescent="0.25">
      <c r="A972" s="2"/>
      <c r="B972" s="2"/>
      <c r="C972" s="2"/>
      <c r="D972" s="2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7"/>
      <c r="S972" s="8"/>
      <c r="T972" s="8"/>
    </row>
    <row r="973" spans="1:20" ht="15.75" customHeight="1" x14ac:dyDescent="0.25">
      <c r="A973" s="2"/>
      <c r="B973" s="2"/>
      <c r="C973" s="2"/>
      <c r="D973" s="2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7"/>
      <c r="S973" s="8"/>
      <c r="T973" s="8"/>
    </row>
    <row r="974" spans="1:20" ht="15.75" customHeight="1" x14ac:dyDescent="0.25">
      <c r="A974" s="2"/>
      <c r="B974" s="2"/>
      <c r="C974" s="2"/>
      <c r="D974" s="2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7"/>
      <c r="S974" s="8"/>
      <c r="T974" s="8"/>
    </row>
    <row r="975" spans="1:20" ht="15.75" customHeight="1" x14ac:dyDescent="0.25">
      <c r="A975" s="2"/>
      <c r="B975" s="2"/>
      <c r="C975" s="2"/>
      <c r="D975" s="2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7"/>
      <c r="S975" s="8"/>
      <c r="T975" s="8"/>
    </row>
    <row r="976" spans="1:20" ht="15.75" customHeight="1" x14ac:dyDescent="0.25">
      <c r="A976" s="2"/>
      <c r="B976" s="2"/>
      <c r="C976" s="2"/>
      <c r="D976" s="2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7"/>
      <c r="S976" s="8"/>
      <c r="T976" s="8"/>
    </row>
    <row r="977" spans="1:33" ht="15.75" customHeight="1" x14ac:dyDescent="0.25">
      <c r="A977" s="2"/>
      <c r="B977" s="2"/>
      <c r="C977" s="2"/>
      <c r="D977" s="2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7"/>
      <c r="S977" s="8"/>
      <c r="T977" s="8"/>
    </row>
    <row r="978" spans="1:33" ht="15.75" customHeight="1" x14ac:dyDescent="0.25">
      <c r="A978" s="2"/>
      <c r="B978" s="2"/>
      <c r="C978" s="2"/>
      <c r="D978" s="2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7"/>
      <c r="S978" s="8"/>
      <c r="T978" s="8"/>
    </row>
    <row r="979" spans="1:33" ht="15.75" customHeight="1" x14ac:dyDescent="0.25">
      <c r="A979" s="10"/>
      <c r="B979" s="10"/>
      <c r="C979" s="10"/>
      <c r="D979" s="10"/>
      <c r="E979" s="10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2"/>
      <c r="S979" s="13"/>
      <c r="T979" s="13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</row>
    <row r="980" spans="1:33" ht="15.75" customHeight="1" x14ac:dyDescent="0.25">
      <c r="A980" s="2"/>
      <c r="B980" s="2"/>
      <c r="C980" s="2"/>
      <c r="D980" s="2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7"/>
      <c r="S980" s="8"/>
      <c r="T980" s="8"/>
    </row>
    <row r="981" spans="1:33" ht="15.75" customHeight="1" x14ac:dyDescent="0.25">
      <c r="A981" s="2"/>
      <c r="B981" s="2"/>
      <c r="C981" s="2"/>
      <c r="D981" s="2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7"/>
      <c r="S981" s="8"/>
      <c r="T981" s="8"/>
    </row>
    <row r="982" spans="1:33" ht="15.75" customHeight="1" x14ac:dyDescent="0.25">
      <c r="A982" s="2"/>
      <c r="B982" s="2"/>
      <c r="C982" s="2"/>
      <c r="D982" s="2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7"/>
      <c r="S982" s="8"/>
      <c r="T982" s="8"/>
    </row>
    <row r="983" spans="1:33" ht="15.75" customHeight="1" x14ac:dyDescent="0.25">
      <c r="A983" s="2"/>
      <c r="B983" s="2"/>
      <c r="C983" s="2"/>
      <c r="D983" s="2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7"/>
      <c r="S983" s="8"/>
      <c r="T983" s="8"/>
    </row>
    <row r="984" spans="1:33" ht="15.75" customHeight="1" x14ac:dyDescent="0.25">
      <c r="A984" s="2"/>
      <c r="B984" s="2"/>
      <c r="C984" s="2"/>
      <c r="D984" s="2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7"/>
      <c r="S984" s="8"/>
      <c r="T984" s="8"/>
    </row>
    <row r="985" spans="1:33" ht="15.75" customHeight="1" x14ac:dyDescent="0.25">
      <c r="A985" s="2"/>
      <c r="B985" s="2"/>
      <c r="C985" s="2"/>
      <c r="D985" s="2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7"/>
      <c r="S985" s="8"/>
      <c r="T985" s="8"/>
    </row>
    <row r="986" spans="1:33" ht="15.75" customHeight="1" x14ac:dyDescent="0.25">
      <c r="A986" s="2"/>
      <c r="B986" s="2"/>
      <c r="C986" s="2"/>
      <c r="D986" s="2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7"/>
      <c r="S986" s="8"/>
      <c r="T986" s="8"/>
    </row>
    <row r="987" spans="1:33" ht="15.75" customHeight="1" x14ac:dyDescent="0.25">
      <c r="A987" s="2"/>
      <c r="B987" s="2"/>
      <c r="C987" s="2"/>
      <c r="D987" s="2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7"/>
      <c r="S987" s="8"/>
      <c r="T987" s="8"/>
    </row>
    <row r="988" spans="1:33" ht="15.75" customHeight="1" x14ac:dyDescent="0.25">
      <c r="A988" s="2"/>
      <c r="B988" s="2"/>
      <c r="C988" s="2"/>
      <c r="D988" s="2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7"/>
      <c r="S988" s="8"/>
      <c r="T988" s="8"/>
    </row>
    <row r="989" spans="1:33" ht="15.75" customHeight="1" x14ac:dyDescent="0.25">
      <c r="A989" s="2"/>
      <c r="B989" s="2"/>
      <c r="C989" s="2"/>
      <c r="D989" s="2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7"/>
      <c r="S989" s="8"/>
      <c r="T989" s="8"/>
    </row>
    <row r="990" spans="1:33" ht="15.75" customHeight="1" x14ac:dyDescent="0.25">
      <c r="A990" s="2"/>
      <c r="B990" s="2"/>
      <c r="C990" s="2"/>
      <c r="D990" s="2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7"/>
      <c r="S990" s="8"/>
      <c r="T990" s="8"/>
    </row>
    <row r="991" spans="1:33" ht="15.75" customHeight="1" x14ac:dyDescent="0.25">
      <c r="A991" s="2"/>
      <c r="B991" s="2"/>
      <c r="C991" s="2"/>
      <c r="D991" s="2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7"/>
      <c r="S991" s="8"/>
      <c r="T991" s="8"/>
    </row>
    <row r="992" spans="1:33" ht="15.75" customHeight="1" x14ac:dyDescent="0.25">
      <c r="A992" s="2"/>
      <c r="B992" s="2"/>
      <c r="C992" s="2"/>
      <c r="D992" s="2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7"/>
      <c r="S992" s="8"/>
      <c r="T992" s="8"/>
    </row>
    <row r="993" spans="1:20" ht="15.75" customHeight="1" x14ac:dyDescent="0.25">
      <c r="A993" s="2"/>
      <c r="B993" s="2"/>
      <c r="C993" s="2"/>
      <c r="D993" s="2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7"/>
      <c r="S993" s="8"/>
      <c r="T993" s="8"/>
    </row>
    <row r="994" spans="1:20" ht="15.75" customHeight="1" x14ac:dyDescent="0.25">
      <c r="A994" s="2"/>
      <c r="B994" s="2"/>
      <c r="C994" s="2"/>
      <c r="D994" s="2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7"/>
      <c r="S994" s="8"/>
      <c r="T994" s="8"/>
    </row>
    <row r="995" spans="1:20" ht="15.75" customHeight="1" x14ac:dyDescent="0.25">
      <c r="A995" s="2"/>
      <c r="B995" s="2"/>
      <c r="C995" s="2"/>
      <c r="D995" s="2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7"/>
      <c r="S995" s="8"/>
      <c r="T995" s="8"/>
    </row>
    <row r="996" spans="1:20" ht="15.75" customHeight="1" x14ac:dyDescent="0.25">
      <c r="A996" s="2"/>
      <c r="B996" s="2"/>
      <c r="C996" s="2"/>
      <c r="D996" s="2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7"/>
      <c r="S996" s="8"/>
      <c r="T996" s="8"/>
    </row>
    <row r="997" spans="1:20" ht="15.75" customHeight="1" x14ac:dyDescent="0.25">
      <c r="A997" s="2"/>
      <c r="B997" s="2"/>
      <c r="C997" s="2"/>
      <c r="D997" s="2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7"/>
      <c r="S997" s="8"/>
      <c r="T997" s="8"/>
    </row>
    <row r="998" spans="1:20" ht="15.75" customHeight="1" x14ac:dyDescent="0.25">
      <c r="A998" s="2"/>
      <c r="B998" s="2"/>
      <c r="C998" s="2"/>
      <c r="D998" s="2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7"/>
      <c r="S998" s="8"/>
      <c r="T998" s="8"/>
    </row>
    <row r="999" spans="1:20" ht="15.75" customHeight="1" x14ac:dyDescent="0.25">
      <c r="A999" s="2"/>
      <c r="B999" s="2"/>
      <c r="C999" s="2"/>
      <c r="D999" s="2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7"/>
      <c r="S999" s="8"/>
      <c r="T999" s="8"/>
    </row>
    <row r="1000" spans="1:20" ht="15.75" customHeight="1" x14ac:dyDescent="0.25">
      <c r="A1000" s="2"/>
      <c r="B1000" s="2"/>
      <c r="C1000" s="2"/>
      <c r="D1000" s="2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7"/>
      <c r="S1000" s="8"/>
      <c r="T1000" s="8"/>
    </row>
    <row r="1001" spans="1:20" ht="15.75" customHeight="1" x14ac:dyDescent="0.25">
      <c r="A1001" s="2"/>
      <c r="B1001" s="2"/>
      <c r="C1001" s="2"/>
      <c r="D1001" s="2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7"/>
      <c r="S1001" s="8"/>
      <c r="T1001" s="8"/>
    </row>
    <row r="1002" spans="1:20" ht="15.75" customHeight="1" x14ac:dyDescent="0.25">
      <c r="A1002" s="2"/>
      <c r="B1002" s="2"/>
      <c r="C1002" s="2"/>
      <c r="D1002" s="2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7"/>
      <c r="S1002" s="8"/>
      <c r="T1002" s="8"/>
    </row>
    <row r="1003" spans="1:20" ht="15.75" customHeight="1" x14ac:dyDescent="0.25">
      <c r="A1003" s="2"/>
      <c r="B1003" s="2"/>
      <c r="C1003" s="2"/>
      <c r="D1003" s="2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7"/>
      <c r="S1003" s="8"/>
      <c r="T1003" s="8"/>
    </row>
    <row r="1004" spans="1:20" ht="15.75" customHeight="1" x14ac:dyDescent="0.25">
      <c r="A1004" s="2"/>
      <c r="B1004" s="2"/>
      <c r="C1004" s="2"/>
      <c r="D1004" s="2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7"/>
      <c r="S1004" s="8"/>
      <c r="T1004" s="8"/>
    </row>
    <row r="1005" spans="1:20" ht="15.75" customHeight="1" x14ac:dyDescent="0.25">
      <c r="A1005" s="2"/>
      <c r="B1005" s="2"/>
      <c r="C1005" s="2"/>
      <c r="D1005" s="2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7"/>
      <c r="S1005" s="8"/>
      <c r="T1005" s="8"/>
    </row>
    <row r="1006" spans="1:20" ht="15.75" customHeight="1" x14ac:dyDescent="0.25">
      <c r="A1006" s="2"/>
      <c r="B1006" s="2"/>
      <c r="C1006" s="2"/>
      <c r="D1006" s="2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7"/>
      <c r="S1006" s="8"/>
      <c r="T1006" s="8"/>
    </row>
    <row r="1007" spans="1:20" ht="15.75" customHeight="1" x14ac:dyDescent="0.25">
      <c r="A1007" s="2"/>
      <c r="B1007" s="2"/>
      <c r="C1007" s="2"/>
      <c r="D1007" s="2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7"/>
      <c r="S1007" s="8"/>
      <c r="T1007" s="8"/>
    </row>
    <row r="1008" spans="1:20" ht="15.75" customHeight="1" x14ac:dyDescent="0.25">
      <c r="A1008" s="2"/>
      <c r="B1008" s="2"/>
      <c r="C1008" s="2"/>
      <c r="D1008" s="2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7"/>
      <c r="S1008" s="8"/>
      <c r="T1008" s="8"/>
    </row>
    <row r="1009" spans="1:20" ht="15.75" customHeight="1" x14ac:dyDescent="0.25">
      <c r="A1009" s="2"/>
      <c r="B1009" s="2"/>
      <c r="C1009" s="2"/>
      <c r="D1009" s="2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7"/>
      <c r="S1009" s="8"/>
      <c r="T1009" s="8"/>
    </row>
    <row r="1010" spans="1:20" ht="15.75" customHeight="1" x14ac:dyDescent="0.25">
      <c r="A1010" s="2"/>
      <c r="B1010" s="2"/>
      <c r="C1010" s="2"/>
      <c r="D1010" s="2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7"/>
      <c r="S1010" s="8"/>
      <c r="T1010" s="8"/>
    </row>
    <row r="1011" spans="1:20" ht="15.75" customHeight="1" x14ac:dyDescent="0.25">
      <c r="A1011" s="2"/>
      <c r="B1011" s="2"/>
      <c r="C1011" s="2"/>
      <c r="D1011" s="2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7"/>
      <c r="S1011" s="8"/>
      <c r="T1011" s="8"/>
    </row>
    <row r="1012" spans="1:20" ht="15.75" customHeight="1" x14ac:dyDescent="0.25">
      <c r="A1012" s="2"/>
      <c r="B1012" s="2"/>
      <c r="C1012" s="2"/>
      <c r="D1012" s="2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7"/>
      <c r="S1012" s="8"/>
      <c r="T1012" s="8"/>
    </row>
    <row r="1013" spans="1:20" ht="15.75" customHeight="1" x14ac:dyDescent="0.25">
      <c r="A1013" s="2"/>
      <c r="B1013" s="2"/>
      <c r="C1013" s="2"/>
      <c r="D1013" s="2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7"/>
      <c r="S1013" s="8"/>
      <c r="T1013" s="8"/>
    </row>
    <row r="1014" spans="1:20" ht="15.75" customHeight="1" x14ac:dyDescent="0.25">
      <c r="A1014" s="2"/>
      <c r="B1014" s="2"/>
      <c r="C1014" s="2"/>
      <c r="D1014" s="2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7"/>
      <c r="S1014" s="8"/>
      <c r="T1014" s="8"/>
    </row>
    <row r="1015" spans="1:20" ht="15.75" customHeight="1" x14ac:dyDescent="0.25">
      <c r="A1015" s="2"/>
      <c r="B1015" s="2"/>
      <c r="C1015" s="2"/>
      <c r="D1015" s="2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7"/>
      <c r="S1015" s="8"/>
      <c r="T1015" s="8"/>
    </row>
    <row r="1016" spans="1:20" ht="15.75" customHeight="1" x14ac:dyDescent="0.25">
      <c r="A1016" s="2"/>
      <c r="B1016" s="2"/>
      <c r="C1016" s="2"/>
      <c r="D1016" s="2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7"/>
      <c r="S1016" s="8"/>
      <c r="T1016" s="8"/>
    </row>
    <row r="1017" spans="1:20" ht="15.75" customHeight="1" x14ac:dyDescent="0.25">
      <c r="A1017" s="2"/>
      <c r="B1017" s="2"/>
      <c r="C1017" s="2"/>
      <c r="D1017" s="2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7"/>
      <c r="S1017" s="8"/>
      <c r="T1017" s="8"/>
    </row>
    <row r="1018" spans="1:20" ht="15.75" customHeight="1" x14ac:dyDescent="0.25">
      <c r="A1018" s="2"/>
      <c r="B1018" s="2"/>
      <c r="C1018" s="2"/>
      <c r="D1018" s="2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7"/>
      <c r="S1018" s="8"/>
      <c r="T1018" s="8"/>
    </row>
    <row r="1019" spans="1:20" ht="15.75" customHeight="1" x14ac:dyDescent="0.25">
      <c r="A1019" s="2"/>
      <c r="B1019" s="2"/>
      <c r="C1019" s="2"/>
      <c r="D1019" s="2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7"/>
      <c r="S1019" s="8"/>
      <c r="T1019" s="8"/>
    </row>
    <row r="1020" spans="1:20" ht="15.75" customHeight="1" x14ac:dyDescent="0.25">
      <c r="A1020" s="2"/>
      <c r="B1020" s="2"/>
      <c r="C1020" s="2"/>
      <c r="D1020" s="2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7"/>
      <c r="S1020" s="8"/>
      <c r="T1020" s="8"/>
    </row>
    <row r="1021" spans="1:20" ht="15.75" customHeight="1" x14ac:dyDescent="0.25">
      <c r="A1021" s="2"/>
      <c r="B1021" s="2"/>
      <c r="C1021" s="2"/>
      <c r="D1021" s="2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7"/>
      <c r="S1021" s="8"/>
      <c r="T1021" s="8"/>
    </row>
    <row r="1022" spans="1:20" ht="15.75" customHeight="1" x14ac:dyDescent="0.25">
      <c r="A1022" s="2"/>
      <c r="B1022" s="2"/>
      <c r="C1022" s="2"/>
      <c r="D1022" s="2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7"/>
      <c r="S1022" s="8"/>
      <c r="T1022" s="8"/>
    </row>
    <row r="1023" spans="1:20" ht="15.75" customHeight="1" x14ac:dyDescent="0.25">
      <c r="A1023" s="2"/>
      <c r="B1023" s="2"/>
      <c r="C1023" s="2"/>
      <c r="D1023" s="2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7"/>
      <c r="S1023" s="8"/>
      <c r="T1023" s="8"/>
    </row>
    <row r="1024" spans="1:20" ht="15.75" customHeight="1" x14ac:dyDescent="0.25">
      <c r="A1024" s="2"/>
      <c r="B1024" s="2"/>
      <c r="C1024" s="2"/>
      <c r="D1024" s="2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7"/>
      <c r="S1024" s="8"/>
      <c r="T1024" s="8"/>
    </row>
    <row r="1025" spans="1:20" ht="15.75" customHeight="1" x14ac:dyDescent="0.25">
      <c r="A1025" s="2"/>
      <c r="B1025" s="2"/>
      <c r="C1025" s="2"/>
      <c r="D1025" s="2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7"/>
      <c r="S1025" s="8"/>
      <c r="T1025" s="8"/>
    </row>
    <row r="1026" spans="1:20" ht="15.75" customHeight="1" x14ac:dyDescent="0.25">
      <c r="A1026" s="2"/>
      <c r="B1026" s="2"/>
      <c r="C1026" s="2"/>
      <c r="D1026" s="2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7"/>
      <c r="S1026" s="8"/>
      <c r="T1026" s="8"/>
    </row>
    <row r="1027" spans="1:20" ht="15.75" customHeight="1" x14ac:dyDescent="0.25">
      <c r="A1027" s="2"/>
      <c r="B1027" s="2"/>
      <c r="C1027" s="2"/>
      <c r="D1027" s="2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7"/>
      <c r="S1027" s="8"/>
      <c r="T1027" s="8"/>
    </row>
    <row r="1028" spans="1:20" ht="15.75" customHeight="1" x14ac:dyDescent="0.25">
      <c r="A1028" s="2"/>
      <c r="B1028" s="2"/>
      <c r="C1028" s="2"/>
      <c r="D1028" s="2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7"/>
      <c r="S1028" s="8"/>
      <c r="T1028" s="8"/>
    </row>
    <row r="1029" spans="1:20" ht="15.75" customHeight="1" x14ac:dyDescent="0.25">
      <c r="A1029" s="2"/>
      <c r="B1029" s="2"/>
      <c r="C1029" s="2"/>
      <c r="D1029" s="2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7"/>
      <c r="S1029" s="8"/>
      <c r="T1029" s="8"/>
    </row>
    <row r="1030" spans="1:20" ht="15.75" customHeight="1" x14ac:dyDescent="0.25">
      <c r="A1030" s="2"/>
      <c r="B1030" s="2"/>
      <c r="C1030" s="2"/>
      <c r="D1030" s="2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7"/>
      <c r="S1030" s="8"/>
      <c r="T1030" s="8"/>
    </row>
    <row r="1031" spans="1:20" ht="15.75" customHeight="1" x14ac:dyDescent="0.25">
      <c r="A1031" s="2"/>
      <c r="B1031" s="2"/>
      <c r="C1031" s="2"/>
      <c r="D1031" s="2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7"/>
      <c r="S1031" s="8"/>
      <c r="T1031" s="8"/>
    </row>
    <row r="1032" spans="1:20" ht="15.75" customHeight="1" x14ac:dyDescent="0.25">
      <c r="A1032" s="2"/>
      <c r="B1032" s="2"/>
      <c r="C1032" s="2"/>
      <c r="D1032" s="2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7"/>
      <c r="S1032" s="8"/>
      <c r="T1032" s="8"/>
    </row>
    <row r="1033" spans="1:20" ht="15.75" customHeight="1" x14ac:dyDescent="0.25">
      <c r="A1033" s="2"/>
      <c r="B1033" s="2"/>
      <c r="C1033" s="2"/>
      <c r="D1033" s="2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7"/>
      <c r="S1033" s="8"/>
      <c r="T1033" s="8"/>
    </row>
    <row r="1034" spans="1:20" ht="15.75" customHeight="1" x14ac:dyDescent="0.25">
      <c r="A1034" s="2"/>
      <c r="B1034" s="2"/>
      <c r="C1034" s="2"/>
      <c r="D1034" s="2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7"/>
      <c r="S1034" s="8"/>
      <c r="T1034" s="8"/>
    </row>
    <row r="1035" spans="1:20" ht="15.75" customHeight="1" x14ac:dyDescent="0.25">
      <c r="A1035" s="2"/>
      <c r="B1035" s="2"/>
      <c r="C1035" s="2"/>
      <c r="D1035" s="2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7"/>
      <c r="S1035" s="8"/>
      <c r="T1035" s="8"/>
    </row>
    <row r="1036" spans="1:20" ht="15.75" customHeight="1" x14ac:dyDescent="0.25">
      <c r="A1036" s="2"/>
      <c r="B1036" s="2"/>
      <c r="C1036" s="2"/>
      <c r="D1036" s="2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7"/>
      <c r="S1036" s="8"/>
      <c r="T1036" s="8"/>
    </row>
    <row r="1037" spans="1:20" ht="15.75" customHeight="1" x14ac:dyDescent="0.25">
      <c r="A1037" s="2"/>
      <c r="B1037" s="2"/>
      <c r="C1037" s="2"/>
      <c r="D1037" s="2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7"/>
      <c r="S1037" s="8"/>
      <c r="T1037" s="8"/>
    </row>
    <row r="1038" spans="1:20" ht="15.75" customHeight="1" x14ac:dyDescent="0.25">
      <c r="A1038" s="2"/>
      <c r="B1038" s="2"/>
      <c r="C1038" s="2"/>
      <c r="D1038" s="2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7"/>
      <c r="S1038" s="8"/>
      <c r="T1038" s="8"/>
    </row>
    <row r="1039" spans="1:20" ht="15.75" customHeight="1" x14ac:dyDescent="0.25">
      <c r="A1039" s="2"/>
      <c r="B1039" s="2"/>
      <c r="C1039" s="2"/>
      <c r="D1039" s="2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7"/>
      <c r="S1039" s="8"/>
      <c r="T1039" s="8"/>
    </row>
    <row r="1040" spans="1:20" ht="15.75" customHeight="1" x14ac:dyDescent="0.25">
      <c r="A1040" s="2"/>
      <c r="B1040" s="2"/>
      <c r="C1040" s="2"/>
      <c r="D1040" s="2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7"/>
      <c r="S1040" s="8"/>
      <c r="T1040" s="8"/>
    </row>
    <row r="1041" spans="1:20" ht="15.75" customHeight="1" x14ac:dyDescent="0.25">
      <c r="A1041" s="2"/>
      <c r="B1041" s="2"/>
      <c r="C1041" s="2"/>
      <c r="D1041" s="2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7"/>
      <c r="S1041" s="8"/>
      <c r="T1041" s="8"/>
    </row>
    <row r="1042" spans="1:20" ht="15.75" customHeight="1" x14ac:dyDescent="0.25">
      <c r="A1042" s="2"/>
      <c r="B1042" s="2"/>
      <c r="C1042" s="2"/>
      <c r="D1042" s="2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7"/>
      <c r="S1042" s="8"/>
      <c r="T1042" s="8"/>
    </row>
    <row r="1043" spans="1:20" ht="15.75" customHeight="1" x14ac:dyDescent="0.25">
      <c r="A1043" s="2"/>
      <c r="B1043" s="2"/>
      <c r="C1043" s="2"/>
      <c r="D1043" s="2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7"/>
      <c r="S1043" s="8"/>
      <c r="T1043" s="8"/>
    </row>
    <row r="1044" spans="1:20" ht="15.75" customHeight="1" x14ac:dyDescent="0.25">
      <c r="A1044" s="2"/>
      <c r="B1044" s="2"/>
      <c r="C1044" s="2"/>
      <c r="D1044" s="2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7"/>
      <c r="S1044" s="8"/>
      <c r="T1044" s="8"/>
    </row>
    <row r="1045" spans="1:20" ht="15.75" customHeight="1" x14ac:dyDescent="0.25">
      <c r="A1045" s="2"/>
      <c r="B1045" s="2"/>
      <c r="C1045" s="2"/>
      <c r="D1045" s="2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7"/>
      <c r="S1045" s="8"/>
      <c r="T1045" s="8"/>
    </row>
    <row r="1046" spans="1:20" ht="15.75" customHeight="1" x14ac:dyDescent="0.25">
      <c r="A1046" s="2"/>
      <c r="B1046" s="2"/>
      <c r="C1046" s="2"/>
      <c r="D1046" s="2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7"/>
      <c r="S1046" s="8"/>
      <c r="T1046" s="8"/>
    </row>
    <row r="1047" spans="1:20" ht="15.75" customHeight="1" x14ac:dyDescent="0.25">
      <c r="A1047" s="2"/>
      <c r="B1047" s="2"/>
      <c r="C1047" s="2"/>
      <c r="D1047" s="2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7"/>
      <c r="S1047" s="8"/>
      <c r="T1047" s="8"/>
    </row>
    <row r="1048" spans="1:20" ht="15.75" customHeight="1" x14ac:dyDescent="0.25">
      <c r="A1048" s="2"/>
      <c r="B1048" s="2"/>
      <c r="C1048" s="2"/>
      <c r="D1048" s="2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7"/>
      <c r="S1048" s="8"/>
      <c r="T1048" s="8"/>
    </row>
    <row r="1049" spans="1:20" ht="15.75" customHeight="1" x14ac:dyDescent="0.25">
      <c r="A1049" s="2"/>
      <c r="B1049" s="2"/>
      <c r="C1049" s="2"/>
      <c r="D1049" s="2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7"/>
      <c r="S1049" s="8"/>
      <c r="T1049" s="8"/>
    </row>
    <row r="1050" spans="1:20" ht="15.75" customHeight="1" x14ac:dyDescent="0.25">
      <c r="A1050" s="2"/>
      <c r="B1050" s="2"/>
      <c r="C1050" s="2"/>
      <c r="D1050" s="2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7"/>
      <c r="S1050" s="8"/>
      <c r="T1050" s="8"/>
    </row>
    <row r="1051" spans="1:20" ht="15.75" customHeight="1" x14ac:dyDescent="0.25">
      <c r="A1051" s="2"/>
      <c r="B1051" s="2"/>
      <c r="C1051" s="2"/>
      <c r="D1051" s="2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7"/>
      <c r="S1051" s="8"/>
      <c r="T1051" s="8"/>
    </row>
    <row r="1052" spans="1:20" ht="15.75" customHeight="1" x14ac:dyDescent="0.25">
      <c r="A1052" s="2"/>
      <c r="B1052" s="2"/>
      <c r="C1052" s="2"/>
      <c r="D1052" s="2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7"/>
      <c r="S1052" s="8"/>
      <c r="T1052" s="8"/>
    </row>
    <row r="1053" spans="1:20" ht="15.75" customHeight="1" x14ac:dyDescent="0.25">
      <c r="A1053" s="2"/>
      <c r="B1053" s="2"/>
      <c r="C1053" s="2"/>
      <c r="D1053" s="2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7"/>
      <c r="S1053" s="8"/>
      <c r="T1053" s="8"/>
    </row>
    <row r="1054" spans="1:20" ht="15.75" customHeight="1" x14ac:dyDescent="0.25">
      <c r="A1054" s="2"/>
      <c r="B1054" s="2"/>
      <c r="C1054" s="2"/>
      <c r="D1054" s="2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7"/>
      <c r="S1054" s="8"/>
      <c r="T1054" s="8"/>
    </row>
    <row r="1055" spans="1:20" ht="15.75" customHeight="1" x14ac:dyDescent="0.25">
      <c r="A1055" s="2"/>
      <c r="B1055" s="2"/>
      <c r="C1055" s="2"/>
      <c r="D1055" s="2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7"/>
      <c r="S1055" s="8"/>
      <c r="T1055" s="8"/>
    </row>
    <row r="1056" spans="1:20" ht="15.75" customHeight="1" x14ac:dyDescent="0.25">
      <c r="A1056" s="2"/>
      <c r="B1056" s="2"/>
      <c r="C1056" s="2"/>
      <c r="D1056" s="2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7"/>
      <c r="S1056" s="8"/>
      <c r="T1056" s="8"/>
    </row>
    <row r="1057" spans="1:20" ht="15.75" customHeight="1" x14ac:dyDescent="0.25">
      <c r="A1057" s="2"/>
      <c r="B1057" s="2"/>
      <c r="C1057" s="2"/>
      <c r="D1057" s="2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7"/>
      <c r="S1057" s="8"/>
      <c r="T1057" s="8"/>
    </row>
    <row r="1058" spans="1:20" ht="15.75" customHeight="1" x14ac:dyDescent="0.25">
      <c r="A1058" s="2"/>
      <c r="B1058" s="2"/>
      <c r="C1058" s="2"/>
      <c r="D1058" s="2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7"/>
      <c r="S1058" s="8"/>
      <c r="T1058" s="8"/>
    </row>
    <row r="1059" spans="1:20" ht="15.75" customHeight="1" x14ac:dyDescent="0.25">
      <c r="A1059" s="2"/>
      <c r="B1059" s="2"/>
      <c r="C1059" s="2"/>
      <c r="D1059" s="2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7"/>
      <c r="S1059" s="8"/>
      <c r="T1059" s="8"/>
    </row>
    <row r="1060" spans="1:20" ht="15.75" customHeight="1" x14ac:dyDescent="0.25">
      <c r="A1060" s="2"/>
      <c r="B1060" s="2"/>
      <c r="C1060" s="2"/>
      <c r="D1060" s="2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7"/>
      <c r="S1060" s="8"/>
      <c r="T1060" s="8"/>
    </row>
    <row r="1061" spans="1:20" ht="15.75" customHeight="1" x14ac:dyDescent="0.25">
      <c r="A1061" s="2"/>
      <c r="B1061" s="2"/>
      <c r="C1061" s="2"/>
      <c r="D1061" s="2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7"/>
      <c r="S1061" s="8"/>
      <c r="T1061" s="8"/>
    </row>
    <row r="1062" spans="1:20" ht="15.75" customHeight="1" x14ac:dyDescent="0.25">
      <c r="A1062" s="2"/>
      <c r="B1062" s="2"/>
      <c r="C1062" s="2"/>
      <c r="D1062" s="2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7"/>
      <c r="S1062" s="8"/>
      <c r="T1062" s="8"/>
    </row>
    <row r="1063" spans="1:20" ht="15.75" customHeight="1" x14ac:dyDescent="0.25">
      <c r="A1063" s="2"/>
      <c r="B1063" s="2"/>
      <c r="C1063" s="2"/>
      <c r="D1063" s="2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7"/>
      <c r="S1063" s="8"/>
      <c r="T1063" s="8"/>
    </row>
    <row r="1064" spans="1:20" ht="15.75" customHeight="1" x14ac:dyDescent="0.25">
      <c r="A1064" s="2"/>
      <c r="B1064" s="2"/>
      <c r="C1064" s="2"/>
      <c r="D1064" s="2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7"/>
      <c r="S1064" s="8"/>
      <c r="T1064" s="8"/>
    </row>
    <row r="1065" spans="1:20" ht="15.75" customHeight="1" x14ac:dyDescent="0.25">
      <c r="A1065" s="2"/>
      <c r="B1065" s="2"/>
      <c r="C1065" s="2"/>
      <c r="D1065" s="2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7"/>
      <c r="S1065" s="8"/>
      <c r="T1065" s="8"/>
    </row>
    <row r="1066" spans="1:20" ht="15.75" customHeight="1" x14ac:dyDescent="0.25">
      <c r="A1066" s="2"/>
      <c r="B1066" s="2"/>
      <c r="C1066" s="2"/>
      <c r="D1066" s="2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7"/>
      <c r="S1066" s="8"/>
      <c r="T1066" s="8"/>
    </row>
    <row r="1067" spans="1:20" ht="15.75" customHeight="1" x14ac:dyDescent="0.25">
      <c r="A1067" s="2"/>
      <c r="B1067" s="2"/>
      <c r="C1067" s="2"/>
      <c r="D1067" s="2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7"/>
      <c r="S1067" s="8"/>
      <c r="T1067" s="8"/>
    </row>
    <row r="1068" spans="1:20" ht="15.75" customHeight="1" x14ac:dyDescent="0.25">
      <c r="A1068" s="2"/>
      <c r="B1068" s="2"/>
      <c r="C1068" s="2"/>
      <c r="D1068" s="2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7"/>
      <c r="S1068" s="8"/>
      <c r="T1068" s="8"/>
    </row>
    <row r="1069" spans="1:20" ht="15.75" customHeight="1" x14ac:dyDescent="0.25">
      <c r="A1069" s="2"/>
      <c r="B1069" s="2"/>
      <c r="C1069" s="2"/>
      <c r="D1069" s="2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7"/>
      <c r="S1069" s="8"/>
      <c r="T1069" s="8"/>
    </row>
    <row r="1070" spans="1:20" ht="15.75" customHeight="1" x14ac:dyDescent="0.25">
      <c r="A1070" s="2"/>
      <c r="B1070" s="2"/>
      <c r="C1070" s="2"/>
      <c r="D1070" s="2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7"/>
      <c r="S1070" s="8"/>
      <c r="T1070" s="8"/>
    </row>
    <row r="1071" spans="1:20" ht="15.75" customHeight="1" x14ac:dyDescent="0.25">
      <c r="A1071" s="2"/>
      <c r="B1071" s="2"/>
      <c r="C1071" s="2"/>
      <c r="D1071" s="2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7"/>
      <c r="S1071" s="8"/>
      <c r="T1071" s="8"/>
    </row>
    <row r="1072" spans="1:20" ht="15.75" customHeight="1" x14ac:dyDescent="0.25">
      <c r="A1072" s="2"/>
      <c r="B1072" s="2"/>
      <c r="C1072" s="2"/>
      <c r="D1072" s="2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7"/>
      <c r="S1072" s="8"/>
      <c r="T1072" s="8"/>
    </row>
    <row r="1073" spans="1:20" ht="15.75" customHeight="1" x14ac:dyDescent="0.25">
      <c r="A1073" s="2"/>
      <c r="B1073" s="2"/>
      <c r="C1073" s="2"/>
      <c r="D1073" s="2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7"/>
      <c r="S1073" s="8"/>
      <c r="T1073" s="8"/>
    </row>
    <row r="1074" spans="1:20" ht="15.75" customHeight="1" x14ac:dyDescent="0.25">
      <c r="A1074" s="2"/>
      <c r="B1074" s="2"/>
      <c r="C1074" s="2"/>
      <c r="D1074" s="2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7"/>
      <c r="S1074" s="8"/>
      <c r="T1074" s="8"/>
    </row>
    <row r="1075" spans="1:20" ht="15.75" customHeight="1" x14ac:dyDescent="0.25">
      <c r="A1075" s="2"/>
      <c r="B1075" s="2"/>
      <c r="C1075" s="2"/>
      <c r="D1075" s="2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7"/>
      <c r="S1075" s="8"/>
      <c r="T1075" s="8"/>
    </row>
    <row r="1076" spans="1:20" ht="15.75" customHeight="1" x14ac:dyDescent="0.25">
      <c r="A1076" s="2"/>
      <c r="B1076" s="2"/>
      <c r="C1076" s="2"/>
      <c r="D1076" s="2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7"/>
      <c r="S1076" s="8"/>
      <c r="T1076" s="8"/>
    </row>
    <row r="1077" spans="1:20" ht="15.75" customHeight="1" x14ac:dyDescent="0.25">
      <c r="A1077" s="2"/>
      <c r="B1077" s="2"/>
      <c r="C1077" s="2"/>
      <c r="D1077" s="2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7"/>
      <c r="S1077" s="8"/>
      <c r="T1077" s="8"/>
    </row>
    <row r="1078" spans="1:20" ht="15.75" customHeight="1" x14ac:dyDescent="0.25">
      <c r="A1078" s="2"/>
      <c r="B1078" s="2"/>
      <c r="C1078" s="2"/>
      <c r="D1078" s="2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7"/>
      <c r="S1078" s="8"/>
      <c r="T1078" s="8"/>
    </row>
    <row r="1079" spans="1:20" ht="15.75" customHeight="1" x14ac:dyDescent="0.25">
      <c r="A1079" s="2"/>
      <c r="B1079" s="2"/>
      <c r="C1079" s="2"/>
      <c r="D1079" s="2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7"/>
      <c r="S1079" s="8"/>
      <c r="T1079" s="8"/>
    </row>
    <row r="1080" spans="1:20" ht="15.75" customHeight="1" x14ac:dyDescent="0.25">
      <c r="A1080" s="2"/>
      <c r="B1080" s="2"/>
      <c r="C1080" s="2"/>
      <c r="D1080" s="2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7"/>
      <c r="S1080" s="8"/>
      <c r="T1080" s="8"/>
    </row>
    <row r="1081" spans="1:20" ht="15.75" customHeight="1" x14ac:dyDescent="0.25">
      <c r="A1081" s="2"/>
      <c r="B1081" s="2"/>
      <c r="C1081" s="2"/>
      <c r="D1081" s="2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7"/>
      <c r="S1081" s="8"/>
      <c r="T1081" s="8"/>
    </row>
    <row r="1082" spans="1:20" ht="15.75" customHeight="1" x14ac:dyDescent="0.25">
      <c r="A1082" s="2"/>
      <c r="B1082" s="2"/>
      <c r="C1082" s="2"/>
      <c r="D1082" s="2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7"/>
      <c r="S1082" s="8"/>
      <c r="T1082" s="8"/>
    </row>
    <row r="1083" spans="1:20" ht="15.75" customHeight="1" x14ac:dyDescent="0.25">
      <c r="A1083" s="2"/>
      <c r="B1083" s="2"/>
      <c r="C1083" s="2"/>
      <c r="D1083" s="2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7"/>
      <c r="S1083" s="8"/>
      <c r="T1083" s="8"/>
    </row>
    <row r="1084" spans="1:20" ht="15.75" customHeight="1" x14ac:dyDescent="0.25">
      <c r="A1084" s="2"/>
      <c r="B1084" s="2"/>
      <c r="C1084" s="2"/>
      <c r="D1084" s="2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7"/>
      <c r="S1084" s="8"/>
      <c r="T1084" s="8"/>
    </row>
    <row r="1085" spans="1:20" ht="15.75" customHeight="1" x14ac:dyDescent="0.25">
      <c r="A1085" s="2"/>
      <c r="B1085" s="2"/>
      <c r="C1085" s="2"/>
      <c r="D1085" s="2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7"/>
      <c r="S1085" s="8"/>
      <c r="T1085" s="8"/>
    </row>
    <row r="1086" spans="1:20" ht="15.75" customHeight="1" x14ac:dyDescent="0.25">
      <c r="A1086" s="2"/>
      <c r="B1086" s="2"/>
      <c r="C1086" s="2"/>
      <c r="D1086" s="2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7"/>
      <c r="S1086" s="8"/>
      <c r="T1086" s="8"/>
    </row>
    <row r="1087" spans="1:20" ht="15.75" customHeight="1" x14ac:dyDescent="0.25">
      <c r="A1087" s="2"/>
      <c r="B1087" s="2"/>
      <c r="C1087" s="2"/>
      <c r="D1087" s="2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7"/>
      <c r="S1087" s="8"/>
      <c r="T1087" s="8"/>
    </row>
    <row r="1088" spans="1:20" ht="15.75" customHeight="1" x14ac:dyDescent="0.25">
      <c r="A1088" s="2"/>
      <c r="B1088" s="2"/>
      <c r="C1088" s="2"/>
      <c r="D1088" s="2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7"/>
      <c r="S1088" s="8"/>
      <c r="T1088" s="8"/>
    </row>
    <row r="1089" spans="1:20" ht="15.75" customHeight="1" x14ac:dyDescent="0.25">
      <c r="A1089" s="2"/>
      <c r="B1089" s="2"/>
      <c r="C1089" s="2"/>
      <c r="D1089" s="2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7"/>
      <c r="S1089" s="8"/>
      <c r="T1089" s="8"/>
    </row>
    <row r="1090" spans="1:20" ht="15.75" customHeight="1" x14ac:dyDescent="0.25">
      <c r="A1090" s="2"/>
      <c r="B1090" s="2"/>
      <c r="C1090" s="2"/>
      <c r="D1090" s="2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7"/>
      <c r="S1090" s="8"/>
      <c r="T1090" s="8"/>
    </row>
    <row r="1091" spans="1:20" ht="15.75" customHeight="1" x14ac:dyDescent="0.25">
      <c r="A1091" s="2"/>
      <c r="B1091" s="2"/>
      <c r="C1091" s="2"/>
      <c r="D1091" s="2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7"/>
      <c r="S1091" s="8"/>
      <c r="T1091" s="8"/>
    </row>
    <row r="1092" spans="1:20" ht="15.75" customHeight="1" x14ac:dyDescent="0.25">
      <c r="A1092" s="2"/>
      <c r="B1092" s="2"/>
      <c r="C1092" s="2"/>
      <c r="D1092" s="2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7"/>
      <c r="S1092" s="8"/>
      <c r="T1092" s="8"/>
    </row>
    <row r="1093" spans="1:20" ht="15.75" customHeight="1" x14ac:dyDescent="0.25">
      <c r="A1093" s="2"/>
      <c r="B1093" s="2"/>
      <c r="C1093" s="2"/>
      <c r="D1093" s="2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7"/>
      <c r="S1093" s="8"/>
      <c r="T1093" s="8"/>
    </row>
    <row r="1094" spans="1:20" ht="15.75" customHeight="1" x14ac:dyDescent="0.25">
      <c r="A1094" s="2"/>
      <c r="B1094" s="2"/>
      <c r="C1094" s="2"/>
      <c r="D1094" s="2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7"/>
      <c r="S1094" s="8"/>
      <c r="T1094" s="8"/>
    </row>
    <row r="1095" spans="1:20" ht="15.75" customHeight="1" x14ac:dyDescent="0.25">
      <c r="A1095" s="2"/>
      <c r="B1095" s="2"/>
      <c r="C1095" s="2"/>
      <c r="D1095" s="2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7"/>
      <c r="S1095" s="8"/>
      <c r="T1095" s="8"/>
    </row>
    <row r="1096" spans="1:20" ht="15.75" customHeight="1" x14ac:dyDescent="0.25">
      <c r="A1096" s="2"/>
      <c r="B1096" s="2"/>
      <c r="C1096" s="2"/>
      <c r="D1096" s="2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7"/>
      <c r="S1096" s="8"/>
      <c r="T1096" s="8"/>
    </row>
    <row r="1097" spans="1:20" ht="15.75" customHeight="1" x14ac:dyDescent="0.25">
      <c r="A1097" s="2"/>
      <c r="B1097" s="2"/>
      <c r="C1097" s="2"/>
      <c r="D1097" s="2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7"/>
      <c r="S1097" s="8"/>
      <c r="T1097" s="8"/>
    </row>
    <row r="1098" spans="1:20" ht="15.75" customHeight="1" x14ac:dyDescent="0.25">
      <c r="A1098" s="2"/>
      <c r="B1098" s="2"/>
      <c r="C1098" s="2"/>
      <c r="D1098" s="2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7"/>
      <c r="S1098" s="8"/>
      <c r="T1098" s="8"/>
    </row>
    <row r="1099" spans="1:20" ht="15.75" customHeight="1" x14ac:dyDescent="0.25">
      <c r="A1099" s="2"/>
      <c r="B1099" s="2"/>
      <c r="C1099" s="2"/>
      <c r="D1099" s="2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7"/>
      <c r="S1099" s="8"/>
      <c r="T1099" s="8"/>
    </row>
    <row r="1100" spans="1:20" ht="15.75" customHeight="1" x14ac:dyDescent="0.25">
      <c r="A1100" s="2"/>
      <c r="B1100" s="2"/>
      <c r="C1100" s="2"/>
      <c r="D1100" s="2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7"/>
      <c r="S1100" s="8"/>
      <c r="T1100" s="8"/>
    </row>
    <row r="1101" spans="1:20" ht="15.75" customHeight="1" x14ac:dyDescent="0.25">
      <c r="A1101" s="2"/>
      <c r="B1101" s="2"/>
      <c r="C1101" s="2"/>
      <c r="D1101" s="2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7"/>
      <c r="S1101" s="8"/>
      <c r="T1101" s="8"/>
    </row>
    <row r="1102" spans="1:20" ht="15.75" customHeight="1" x14ac:dyDescent="0.25">
      <c r="A1102" s="2"/>
      <c r="B1102" s="2"/>
      <c r="C1102" s="2"/>
      <c r="D1102" s="2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7"/>
      <c r="S1102" s="8"/>
      <c r="T1102" s="8"/>
    </row>
    <row r="1103" spans="1:20" ht="15.75" customHeight="1" x14ac:dyDescent="0.25">
      <c r="A1103" s="2"/>
      <c r="B1103" s="2"/>
      <c r="C1103" s="2"/>
      <c r="D1103" s="2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7"/>
      <c r="S1103" s="8"/>
      <c r="T1103" s="8"/>
    </row>
    <row r="1104" spans="1:20" ht="15.75" customHeight="1" x14ac:dyDescent="0.25">
      <c r="A1104" s="2"/>
      <c r="B1104" s="2"/>
      <c r="C1104" s="2"/>
      <c r="D1104" s="2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7"/>
      <c r="S1104" s="8"/>
      <c r="T1104" s="8"/>
    </row>
    <row r="1105" spans="1:20" ht="15.75" customHeight="1" x14ac:dyDescent="0.25">
      <c r="A1105" s="2"/>
      <c r="B1105" s="2"/>
      <c r="C1105" s="2"/>
      <c r="D1105" s="2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7"/>
      <c r="S1105" s="8"/>
      <c r="T1105" s="8"/>
    </row>
    <row r="1106" spans="1:20" ht="15.75" customHeight="1" x14ac:dyDescent="0.25">
      <c r="A1106" s="2"/>
      <c r="B1106" s="2"/>
      <c r="C1106" s="2"/>
      <c r="D1106" s="2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7"/>
      <c r="S1106" s="8"/>
      <c r="T1106" s="8"/>
    </row>
    <row r="1107" spans="1:20" ht="15.75" customHeight="1" x14ac:dyDescent="0.25">
      <c r="A1107" s="2"/>
      <c r="B1107" s="2"/>
      <c r="C1107" s="2"/>
      <c r="D1107" s="2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7"/>
      <c r="S1107" s="8"/>
      <c r="T1107" s="8"/>
    </row>
    <row r="1108" spans="1:20" ht="15.75" customHeight="1" x14ac:dyDescent="0.25">
      <c r="A1108" s="2"/>
      <c r="B1108" s="2"/>
      <c r="C1108" s="2"/>
      <c r="D1108" s="2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7"/>
      <c r="S1108" s="8"/>
      <c r="T1108" s="8"/>
    </row>
    <row r="1109" spans="1:20" ht="15.75" customHeight="1" x14ac:dyDescent="0.25">
      <c r="A1109" s="2"/>
      <c r="B1109" s="2"/>
      <c r="C1109" s="2"/>
      <c r="D1109" s="2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7"/>
      <c r="S1109" s="8"/>
      <c r="T1109" s="8"/>
    </row>
    <row r="1110" spans="1:20" ht="15.75" customHeight="1" x14ac:dyDescent="0.25">
      <c r="A1110" s="2"/>
      <c r="B1110" s="2"/>
      <c r="C1110" s="2"/>
      <c r="D1110" s="2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7"/>
      <c r="S1110" s="8"/>
      <c r="T1110" s="8"/>
    </row>
    <row r="1111" spans="1:20" ht="15.75" customHeight="1" x14ac:dyDescent="0.25">
      <c r="A1111" s="2"/>
      <c r="B1111" s="2"/>
      <c r="C1111" s="2"/>
      <c r="D1111" s="2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7"/>
      <c r="S1111" s="8"/>
      <c r="T1111" s="8"/>
    </row>
    <row r="1112" spans="1:20" ht="15.75" customHeight="1" x14ac:dyDescent="0.25">
      <c r="A1112" s="2"/>
      <c r="B1112" s="2"/>
      <c r="C1112" s="2"/>
      <c r="D1112" s="2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7"/>
      <c r="S1112" s="8"/>
      <c r="T1112" s="8"/>
    </row>
    <row r="1113" spans="1:20" ht="15.75" customHeight="1" x14ac:dyDescent="0.25">
      <c r="A1113" s="2"/>
      <c r="B1113" s="2"/>
      <c r="C1113" s="2"/>
      <c r="D1113" s="2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7"/>
      <c r="S1113" s="8"/>
      <c r="T1113" s="8"/>
    </row>
    <row r="1114" spans="1:20" ht="15.75" customHeight="1" x14ac:dyDescent="0.25">
      <c r="A1114" s="2"/>
      <c r="B1114" s="2"/>
      <c r="C1114" s="2"/>
      <c r="D1114" s="2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7"/>
      <c r="S1114" s="8"/>
      <c r="T1114" s="8"/>
    </row>
    <row r="1115" spans="1:20" ht="15.75" customHeight="1" x14ac:dyDescent="0.25">
      <c r="A1115" s="2"/>
      <c r="B1115" s="2"/>
      <c r="C1115" s="2"/>
      <c r="D1115" s="2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7"/>
      <c r="S1115" s="8"/>
      <c r="T1115" s="8"/>
    </row>
    <row r="1116" spans="1:20" ht="15.75" customHeight="1" x14ac:dyDescent="0.25">
      <c r="A1116" s="2"/>
      <c r="B1116" s="2"/>
      <c r="C1116" s="2"/>
      <c r="D1116" s="2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7"/>
      <c r="S1116" s="8"/>
      <c r="T1116" s="8"/>
    </row>
    <row r="1117" spans="1:20" ht="15.75" customHeight="1" x14ac:dyDescent="0.25">
      <c r="A1117" s="2"/>
      <c r="B1117" s="2"/>
      <c r="C1117" s="2"/>
      <c r="D1117" s="2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7"/>
      <c r="S1117" s="8"/>
      <c r="T1117" s="8"/>
    </row>
    <row r="1118" spans="1:20" ht="15.75" customHeight="1" x14ac:dyDescent="0.25">
      <c r="A1118" s="2"/>
      <c r="B1118" s="2"/>
      <c r="C1118" s="2"/>
      <c r="D1118" s="2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7"/>
      <c r="S1118" s="8"/>
      <c r="T1118" s="8"/>
    </row>
    <row r="1119" spans="1:20" ht="15.75" customHeight="1" x14ac:dyDescent="0.25">
      <c r="A1119" s="2"/>
      <c r="B1119" s="2"/>
      <c r="C1119" s="2"/>
      <c r="D1119" s="2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7"/>
      <c r="S1119" s="8"/>
      <c r="T1119" s="8"/>
    </row>
    <row r="1120" spans="1:20" ht="15.75" customHeight="1" x14ac:dyDescent="0.25">
      <c r="A1120" s="2"/>
      <c r="B1120" s="2"/>
      <c r="C1120" s="2"/>
      <c r="D1120" s="2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7"/>
      <c r="S1120" s="8"/>
      <c r="T1120" s="8"/>
    </row>
    <row r="1121" spans="1:20" ht="15.75" customHeight="1" x14ac:dyDescent="0.25">
      <c r="A1121" s="2"/>
      <c r="B1121" s="2"/>
      <c r="C1121" s="2"/>
      <c r="D1121" s="2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7"/>
      <c r="S1121" s="8"/>
      <c r="T1121" s="8"/>
    </row>
    <row r="1122" spans="1:20" ht="15.75" customHeight="1" x14ac:dyDescent="0.25">
      <c r="A1122" s="2"/>
      <c r="B1122" s="2"/>
      <c r="C1122" s="2"/>
      <c r="D1122" s="2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7"/>
      <c r="S1122" s="8"/>
      <c r="T1122" s="8"/>
    </row>
    <row r="1123" spans="1:20" ht="15.75" customHeight="1" x14ac:dyDescent="0.25">
      <c r="A1123" s="2"/>
      <c r="B1123" s="2"/>
      <c r="C1123" s="2"/>
      <c r="D1123" s="2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7"/>
      <c r="S1123" s="8"/>
      <c r="T1123" s="8"/>
    </row>
    <row r="1124" spans="1:20" ht="15.75" customHeight="1" x14ac:dyDescent="0.25">
      <c r="A1124" s="2"/>
      <c r="B1124" s="2"/>
      <c r="C1124" s="2"/>
      <c r="D1124" s="2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7"/>
      <c r="S1124" s="8"/>
      <c r="T1124" s="8"/>
    </row>
    <row r="1125" spans="1:20" ht="15.75" customHeight="1" x14ac:dyDescent="0.25">
      <c r="A1125" s="2"/>
      <c r="B1125" s="2"/>
      <c r="C1125" s="2"/>
      <c r="D1125" s="2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7"/>
      <c r="S1125" s="8"/>
      <c r="T1125" s="8"/>
    </row>
    <row r="1126" spans="1:20" ht="15.75" customHeight="1" x14ac:dyDescent="0.25">
      <c r="A1126" s="2"/>
      <c r="B1126" s="2"/>
      <c r="C1126" s="2"/>
      <c r="D1126" s="2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7"/>
      <c r="S1126" s="8"/>
      <c r="T1126" s="8"/>
    </row>
    <row r="1127" spans="1:20" ht="15.75" customHeight="1" x14ac:dyDescent="0.25">
      <c r="A1127" s="2"/>
      <c r="B1127" s="2"/>
      <c r="C1127" s="2"/>
      <c r="D1127" s="2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7"/>
      <c r="S1127" s="8"/>
      <c r="T1127" s="8"/>
    </row>
    <row r="1128" spans="1:20" ht="15.75" customHeight="1" x14ac:dyDescent="0.25">
      <c r="A1128" s="2"/>
      <c r="B1128" s="2"/>
      <c r="C1128" s="2"/>
      <c r="D1128" s="2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7"/>
      <c r="S1128" s="8"/>
      <c r="T1128" s="8"/>
    </row>
    <row r="1129" spans="1:20" ht="15.75" customHeight="1" x14ac:dyDescent="0.25">
      <c r="A1129" s="2"/>
      <c r="B1129" s="2"/>
      <c r="C1129" s="2"/>
      <c r="D1129" s="2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7"/>
      <c r="S1129" s="8"/>
      <c r="T1129" s="8"/>
    </row>
    <row r="1130" spans="1:20" ht="15.75" customHeight="1" x14ac:dyDescent="0.25">
      <c r="A1130" s="2"/>
      <c r="B1130" s="2"/>
      <c r="C1130" s="2"/>
      <c r="D1130" s="2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7"/>
      <c r="S1130" s="8"/>
      <c r="T1130" s="8"/>
    </row>
    <row r="1131" spans="1:20" ht="15.75" customHeight="1" x14ac:dyDescent="0.25">
      <c r="A1131" s="2"/>
      <c r="B1131" s="2"/>
      <c r="C1131" s="2"/>
      <c r="D1131" s="2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7"/>
      <c r="S1131" s="8"/>
      <c r="T1131" s="8"/>
    </row>
    <row r="1132" spans="1:20" ht="15.75" customHeight="1" x14ac:dyDescent="0.25">
      <c r="A1132" s="2"/>
      <c r="B1132" s="2"/>
      <c r="C1132" s="2"/>
      <c r="D1132" s="2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7"/>
      <c r="S1132" s="8"/>
      <c r="T1132" s="8"/>
    </row>
    <row r="1133" spans="1:20" ht="15.75" customHeight="1" x14ac:dyDescent="0.25">
      <c r="A1133" s="2"/>
      <c r="B1133" s="2"/>
      <c r="C1133" s="2"/>
      <c r="D1133" s="2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7"/>
      <c r="S1133" s="8"/>
      <c r="T1133" s="8"/>
    </row>
    <row r="1134" spans="1:20" ht="15.75" customHeight="1" x14ac:dyDescent="0.25">
      <c r="A1134" s="2"/>
      <c r="B1134" s="2"/>
      <c r="C1134" s="2"/>
      <c r="D1134" s="2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7"/>
      <c r="S1134" s="8"/>
      <c r="T1134" s="8"/>
    </row>
    <row r="1135" spans="1:20" ht="15.75" customHeight="1" x14ac:dyDescent="0.25">
      <c r="A1135" s="2"/>
      <c r="B1135" s="2"/>
      <c r="C1135" s="2"/>
      <c r="D1135" s="2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7"/>
      <c r="S1135" s="8"/>
      <c r="T1135" s="8"/>
    </row>
    <row r="1136" spans="1:20" ht="15.75" customHeight="1" x14ac:dyDescent="0.25">
      <c r="A1136" s="2"/>
      <c r="B1136" s="2"/>
      <c r="C1136" s="2"/>
      <c r="D1136" s="2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7"/>
      <c r="S1136" s="8"/>
      <c r="T1136" s="8"/>
    </row>
    <row r="1137" spans="1:20" ht="15.75" customHeight="1" x14ac:dyDescent="0.25">
      <c r="A1137" s="2"/>
      <c r="B1137" s="2"/>
      <c r="C1137" s="2"/>
      <c r="D1137" s="2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7"/>
      <c r="S1137" s="8"/>
      <c r="T1137" s="8"/>
    </row>
    <row r="1138" spans="1:20" ht="15.75" customHeight="1" x14ac:dyDescent="0.25">
      <c r="A1138" s="2"/>
      <c r="B1138" s="2"/>
      <c r="C1138" s="2"/>
      <c r="D1138" s="2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7"/>
      <c r="S1138" s="8"/>
      <c r="T1138" s="8"/>
    </row>
    <row r="1139" spans="1:20" ht="15.75" customHeight="1" x14ac:dyDescent="0.25">
      <c r="A1139" s="2"/>
      <c r="B1139" s="2"/>
      <c r="C1139" s="2"/>
      <c r="D1139" s="2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7"/>
      <c r="S1139" s="8"/>
      <c r="T1139" s="8"/>
    </row>
    <row r="1140" spans="1:20" ht="15.75" customHeight="1" x14ac:dyDescent="0.25">
      <c r="A1140" s="2"/>
      <c r="B1140" s="2"/>
      <c r="C1140" s="2"/>
      <c r="D1140" s="2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7"/>
      <c r="S1140" s="8"/>
      <c r="T1140" s="8"/>
    </row>
    <row r="1141" spans="1:20" ht="15.75" customHeight="1" x14ac:dyDescent="0.25">
      <c r="A1141" s="2"/>
      <c r="B1141" s="2"/>
      <c r="C1141" s="2"/>
      <c r="D1141" s="2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7"/>
      <c r="S1141" s="8"/>
      <c r="T1141" s="8"/>
    </row>
    <row r="1142" spans="1:20" ht="15.75" customHeight="1" x14ac:dyDescent="0.25">
      <c r="A1142" s="2"/>
      <c r="B1142" s="2"/>
      <c r="C1142" s="2"/>
      <c r="D1142" s="2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7"/>
      <c r="S1142" s="8"/>
      <c r="T1142" s="8"/>
    </row>
    <row r="1143" spans="1:20" ht="15.75" customHeight="1" x14ac:dyDescent="0.25">
      <c r="A1143" s="2"/>
      <c r="B1143" s="2"/>
      <c r="C1143" s="2"/>
      <c r="D1143" s="2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7"/>
      <c r="S1143" s="8"/>
      <c r="T1143" s="8"/>
    </row>
    <row r="1144" spans="1:20" ht="15.75" customHeight="1" x14ac:dyDescent="0.25">
      <c r="A1144" s="2"/>
      <c r="B1144" s="2"/>
      <c r="C1144" s="2"/>
      <c r="D1144" s="2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7"/>
      <c r="S1144" s="8"/>
      <c r="T1144" s="8"/>
    </row>
    <row r="1145" spans="1:20" ht="15.75" customHeight="1" x14ac:dyDescent="0.25">
      <c r="A1145" s="2"/>
      <c r="B1145" s="2"/>
      <c r="C1145" s="2"/>
      <c r="D1145" s="2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7"/>
      <c r="S1145" s="8"/>
      <c r="T1145" s="8"/>
    </row>
    <row r="1146" spans="1:20" ht="15.75" customHeight="1" x14ac:dyDescent="0.25">
      <c r="A1146" s="2"/>
      <c r="B1146" s="2"/>
      <c r="C1146" s="2"/>
      <c r="D1146" s="2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7"/>
      <c r="S1146" s="8"/>
      <c r="T1146" s="8"/>
    </row>
    <row r="1147" spans="1:20" ht="15.75" customHeight="1" x14ac:dyDescent="0.25">
      <c r="A1147" s="2"/>
      <c r="B1147" s="2"/>
      <c r="C1147" s="2"/>
      <c r="D1147" s="2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7"/>
      <c r="S1147" s="8"/>
      <c r="T1147" s="8"/>
    </row>
    <row r="1148" spans="1:20" ht="15.75" customHeight="1" x14ac:dyDescent="0.25">
      <c r="A1148" s="2"/>
      <c r="B1148" s="2"/>
      <c r="C1148" s="2"/>
      <c r="D1148" s="2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7"/>
      <c r="S1148" s="8"/>
      <c r="T1148" s="8"/>
    </row>
    <row r="1149" spans="1:20" ht="15.75" customHeight="1" x14ac:dyDescent="0.25">
      <c r="A1149" s="2"/>
      <c r="B1149" s="2"/>
      <c r="C1149" s="2"/>
      <c r="D1149" s="2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7"/>
      <c r="S1149" s="8"/>
      <c r="T1149" s="8"/>
    </row>
    <row r="1150" spans="1:20" ht="15.75" customHeight="1" x14ac:dyDescent="0.25">
      <c r="A1150" s="2"/>
      <c r="B1150" s="2"/>
      <c r="C1150" s="2"/>
      <c r="D1150" s="2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7"/>
      <c r="S1150" s="8"/>
      <c r="T1150" s="8"/>
    </row>
    <row r="1151" spans="1:20" ht="15.75" customHeight="1" x14ac:dyDescent="0.25">
      <c r="A1151" s="2"/>
      <c r="B1151" s="2"/>
      <c r="C1151" s="2"/>
      <c r="D1151" s="2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7"/>
      <c r="S1151" s="8"/>
      <c r="T1151" s="8"/>
    </row>
    <row r="1152" spans="1:20" ht="15.75" customHeight="1" x14ac:dyDescent="0.25">
      <c r="A1152" s="2"/>
      <c r="B1152" s="2"/>
      <c r="C1152" s="2"/>
      <c r="D1152" s="2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7"/>
      <c r="S1152" s="8"/>
      <c r="T1152" s="8"/>
    </row>
    <row r="1153" spans="1:20" ht="15.75" customHeight="1" x14ac:dyDescent="0.25">
      <c r="A1153" s="2"/>
      <c r="B1153" s="2"/>
      <c r="C1153" s="2"/>
      <c r="D1153" s="2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7"/>
      <c r="S1153" s="8"/>
      <c r="T1153" s="8"/>
    </row>
    <row r="1154" spans="1:20" ht="15.75" customHeight="1" x14ac:dyDescent="0.25">
      <c r="A1154" s="2"/>
      <c r="B1154" s="2"/>
      <c r="C1154" s="2"/>
      <c r="D1154" s="2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7"/>
      <c r="S1154" s="8"/>
      <c r="T1154" s="8"/>
    </row>
    <row r="1155" spans="1:20" ht="15.75" customHeight="1" x14ac:dyDescent="0.25">
      <c r="A1155" s="2"/>
      <c r="B1155" s="2"/>
      <c r="C1155" s="2"/>
      <c r="D1155" s="2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7"/>
      <c r="S1155" s="8"/>
      <c r="T1155" s="8"/>
    </row>
    <row r="1156" spans="1:20" ht="15.75" customHeight="1" x14ac:dyDescent="0.25">
      <c r="A1156" s="2"/>
      <c r="B1156" s="2"/>
      <c r="C1156" s="2"/>
      <c r="D1156" s="2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7"/>
      <c r="S1156" s="8"/>
      <c r="T1156" s="8"/>
    </row>
    <row r="1157" spans="1:20" ht="15.75" customHeight="1" x14ac:dyDescent="0.25">
      <c r="A1157" s="2"/>
      <c r="B1157" s="2"/>
      <c r="C1157" s="2"/>
      <c r="D1157" s="2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7"/>
      <c r="S1157" s="8"/>
      <c r="T1157" s="8"/>
    </row>
    <row r="1158" spans="1:20" ht="15.75" customHeight="1" x14ac:dyDescent="0.25">
      <c r="A1158" s="2"/>
      <c r="B1158" s="2"/>
      <c r="C1158" s="2"/>
      <c r="D1158" s="2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7"/>
      <c r="S1158" s="8"/>
      <c r="T1158" s="8"/>
    </row>
    <row r="1159" spans="1:20" ht="15.75" customHeight="1" x14ac:dyDescent="0.25">
      <c r="A1159" s="2"/>
      <c r="B1159" s="2"/>
      <c r="C1159" s="2"/>
      <c r="D1159" s="2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7"/>
      <c r="S1159" s="8"/>
      <c r="T1159" s="8"/>
    </row>
    <row r="1160" spans="1:20" ht="15.75" customHeight="1" x14ac:dyDescent="0.25">
      <c r="A1160" s="2"/>
      <c r="B1160" s="2"/>
      <c r="C1160" s="2"/>
      <c r="D1160" s="2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7"/>
      <c r="S1160" s="8"/>
      <c r="T1160" s="8"/>
    </row>
    <row r="1161" spans="1:20" ht="15.75" customHeight="1" x14ac:dyDescent="0.25">
      <c r="A1161" s="2"/>
      <c r="B1161" s="2"/>
      <c r="C1161" s="2"/>
      <c r="D1161" s="2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7"/>
      <c r="S1161" s="8"/>
      <c r="T1161" s="8"/>
    </row>
    <row r="1162" spans="1:20" ht="15.75" customHeight="1" x14ac:dyDescent="0.25">
      <c r="A1162" s="2"/>
      <c r="B1162" s="2"/>
      <c r="C1162" s="2"/>
      <c r="D1162" s="2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7"/>
      <c r="S1162" s="8"/>
      <c r="T1162" s="8"/>
    </row>
    <row r="1163" spans="1:20" ht="15.75" customHeight="1" x14ac:dyDescent="0.25">
      <c r="A1163" s="2"/>
      <c r="B1163" s="2"/>
      <c r="C1163" s="2"/>
      <c r="D1163" s="2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7"/>
      <c r="S1163" s="8"/>
      <c r="T1163" s="8"/>
    </row>
    <row r="1164" spans="1:20" ht="15.75" customHeight="1" x14ac:dyDescent="0.25">
      <c r="A1164" s="2"/>
      <c r="B1164" s="2"/>
      <c r="C1164" s="2"/>
      <c r="D1164" s="2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7"/>
      <c r="S1164" s="8"/>
      <c r="T1164" s="8"/>
    </row>
    <row r="1165" spans="1:20" ht="15.75" customHeight="1" x14ac:dyDescent="0.25">
      <c r="A1165" s="2"/>
      <c r="B1165" s="2"/>
      <c r="C1165" s="2"/>
      <c r="D1165" s="2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7"/>
      <c r="S1165" s="8"/>
      <c r="T1165" s="8"/>
    </row>
    <row r="1166" spans="1:20" ht="15.75" customHeight="1" x14ac:dyDescent="0.25">
      <c r="A1166" s="2"/>
      <c r="B1166" s="2"/>
      <c r="C1166" s="2"/>
      <c r="D1166" s="2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7"/>
      <c r="S1166" s="8"/>
      <c r="T1166" s="8"/>
    </row>
    <row r="1167" spans="1:20" ht="15.75" customHeight="1" x14ac:dyDescent="0.25">
      <c r="A1167" s="2"/>
      <c r="B1167" s="2"/>
      <c r="C1167" s="2"/>
      <c r="D1167" s="2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7"/>
      <c r="S1167" s="8"/>
      <c r="T1167" s="8"/>
    </row>
    <row r="1168" spans="1:20" ht="15.75" customHeight="1" x14ac:dyDescent="0.25">
      <c r="A1168" s="2"/>
      <c r="B1168" s="2"/>
      <c r="C1168" s="2"/>
      <c r="D1168" s="2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7"/>
      <c r="S1168" s="8"/>
      <c r="T1168" s="8"/>
    </row>
    <row r="1169" spans="1:20" ht="15.75" customHeight="1" x14ac:dyDescent="0.25">
      <c r="A1169" s="2"/>
      <c r="B1169" s="2"/>
      <c r="C1169" s="2"/>
      <c r="D1169" s="2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7"/>
      <c r="S1169" s="8"/>
      <c r="T1169" s="8"/>
    </row>
    <row r="1170" spans="1:20" ht="15.75" customHeight="1" x14ac:dyDescent="0.25">
      <c r="A1170" s="2"/>
      <c r="B1170" s="2"/>
      <c r="C1170" s="2"/>
      <c r="D1170" s="2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7"/>
      <c r="S1170" s="8"/>
      <c r="T1170" s="8"/>
    </row>
    <row r="1171" spans="1:20" ht="15.75" customHeight="1" x14ac:dyDescent="0.25">
      <c r="A1171" s="2"/>
      <c r="B1171" s="2"/>
      <c r="C1171" s="2"/>
      <c r="D1171" s="2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7"/>
      <c r="S1171" s="8"/>
      <c r="T1171" s="8"/>
    </row>
    <row r="1172" spans="1:20" ht="15.75" customHeight="1" x14ac:dyDescent="0.25">
      <c r="A1172" s="2"/>
      <c r="B1172" s="2"/>
      <c r="C1172" s="2"/>
      <c r="D1172" s="2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7"/>
      <c r="S1172" s="8"/>
      <c r="T1172" s="8"/>
    </row>
    <row r="1173" spans="1:20" ht="15.75" customHeight="1" x14ac:dyDescent="0.25">
      <c r="A1173" s="2"/>
      <c r="B1173" s="2"/>
      <c r="C1173" s="2"/>
      <c r="D1173" s="2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7"/>
      <c r="S1173" s="8"/>
      <c r="T1173" s="8"/>
    </row>
    <row r="1174" spans="1:20" ht="15.75" customHeight="1" x14ac:dyDescent="0.25">
      <c r="A1174" s="2"/>
      <c r="B1174" s="2"/>
      <c r="C1174" s="2"/>
      <c r="D1174" s="2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7"/>
      <c r="S1174" s="8"/>
      <c r="T1174" s="8"/>
    </row>
    <row r="1175" spans="1:20" ht="15.75" customHeight="1" x14ac:dyDescent="0.25">
      <c r="A1175" s="2"/>
      <c r="B1175" s="2"/>
      <c r="C1175" s="2"/>
      <c r="D1175" s="2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7"/>
      <c r="S1175" s="8"/>
      <c r="T1175" s="8"/>
    </row>
    <row r="1176" spans="1:20" ht="15.75" customHeight="1" x14ac:dyDescent="0.25">
      <c r="A1176" s="2"/>
      <c r="B1176" s="2"/>
      <c r="C1176" s="2"/>
      <c r="D1176" s="2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7"/>
      <c r="S1176" s="8"/>
      <c r="T1176" s="8"/>
    </row>
    <row r="1177" spans="1:20" ht="15.75" customHeight="1" x14ac:dyDescent="0.25">
      <c r="A1177" s="2"/>
      <c r="B1177" s="2"/>
      <c r="C1177" s="2"/>
      <c r="D1177" s="2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7"/>
      <c r="S1177" s="8"/>
      <c r="T1177" s="8"/>
    </row>
    <row r="1178" spans="1:20" ht="15.75" customHeight="1" x14ac:dyDescent="0.25">
      <c r="A1178" s="2"/>
      <c r="B1178" s="2"/>
      <c r="C1178" s="2"/>
      <c r="D1178" s="2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7"/>
      <c r="S1178" s="8"/>
      <c r="T1178" s="8"/>
    </row>
    <row r="1179" spans="1:20" ht="15.75" customHeight="1" x14ac:dyDescent="0.25">
      <c r="A1179" s="2"/>
      <c r="B1179" s="2"/>
      <c r="C1179" s="2"/>
      <c r="D1179" s="2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7"/>
      <c r="S1179" s="8"/>
      <c r="T1179" s="8"/>
    </row>
    <row r="1180" spans="1:20" ht="15.75" customHeight="1" x14ac:dyDescent="0.25">
      <c r="A1180" s="2"/>
      <c r="B1180" s="2"/>
      <c r="C1180" s="2"/>
      <c r="D1180" s="2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7"/>
      <c r="S1180" s="8"/>
      <c r="T1180" s="8"/>
    </row>
    <row r="1181" spans="1:20" ht="15.75" customHeight="1" x14ac:dyDescent="0.25">
      <c r="A1181" s="2"/>
      <c r="B1181" s="2"/>
      <c r="C1181" s="2"/>
      <c r="D1181" s="2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7"/>
      <c r="S1181" s="8"/>
      <c r="T1181" s="8"/>
    </row>
    <row r="1182" spans="1:20" ht="15.75" customHeight="1" x14ac:dyDescent="0.25">
      <c r="A1182" s="2"/>
      <c r="B1182" s="2"/>
      <c r="C1182" s="2"/>
      <c r="D1182" s="2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7"/>
      <c r="S1182" s="8"/>
      <c r="T1182" s="8"/>
    </row>
    <row r="1183" spans="1:20" ht="15.75" customHeight="1" x14ac:dyDescent="0.25">
      <c r="A1183" s="2"/>
      <c r="B1183" s="2"/>
      <c r="C1183" s="2"/>
      <c r="D1183" s="2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7"/>
      <c r="S1183" s="8"/>
      <c r="T1183" s="8"/>
    </row>
    <row r="1184" spans="1:20" ht="15.75" customHeight="1" x14ac:dyDescent="0.25">
      <c r="A1184" s="2"/>
      <c r="B1184" s="2"/>
      <c r="C1184" s="2"/>
      <c r="D1184" s="2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7"/>
      <c r="S1184" s="8"/>
      <c r="T1184" s="8"/>
    </row>
    <row r="1185" spans="1:20" ht="15.75" customHeight="1" x14ac:dyDescent="0.25">
      <c r="A1185" s="2"/>
      <c r="B1185" s="2"/>
      <c r="C1185" s="2"/>
      <c r="D1185" s="2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7"/>
      <c r="S1185" s="8"/>
      <c r="T1185" s="8"/>
    </row>
    <row r="1186" spans="1:20" ht="15.75" customHeight="1" x14ac:dyDescent="0.25">
      <c r="A1186" s="2"/>
      <c r="B1186" s="2"/>
      <c r="C1186" s="2"/>
      <c r="D1186" s="2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7"/>
      <c r="S1186" s="8"/>
      <c r="T1186" s="8"/>
    </row>
    <row r="1187" spans="1:20" ht="15.75" customHeight="1" x14ac:dyDescent="0.25">
      <c r="A1187" s="2"/>
      <c r="B1187" s="2"/>
      <c r="C1187" s="2"/>
      <c r="D1187" s="2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7"/>
      <c r="S1187" s="8"/>
      <c r="T1187" s="8"/>
    </row>
    <row r="1188" spans="1:20" ht="15.75" customHeight="1" x14ac:dyDescent="0.25">
      <c r="A1188" s="2"/>
      <c r="B1188" s="2"/>
      <c r="C1188" s="2"/>
      <c r="D1188" s="2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7"/>
      <c r="S1188" s="8"/>
      <c r="T1188" s="8"/>
    </row>
    <row r="1189" spans="1:20" ht="15.75" customHeight="1" x14ac:dyDescent="0.25">
      <c r="A1189" s="2"/>
      <c r="B1189" s="2"/>
      <c r="C1189" s="2"/>
      <c r="D1189" s="2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7"/>
      <c r="S1189" s="8"/>
      <c r="T1189" s="8"/>
    </row>
    <row r="1190" spans="1:20" ht="15.75" customHeight="1" x14ac:dyDescent="0.25">
      <c r="A1190" s="2"/>
      <c r="B1190" s="2"/>
      <c r="C1190" s="2"/>
      <c r="D1190" s="2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7"/>
      <c r="S1190" s="8"/>
      <c r="T1190" s="8"/>
    </row>
    <row r="1191" spans="1:20" ht="15.75" customHeight="1" x14ac:dyDescent="0.25">
      <c r="A1191" s="2"/>
      <c r="B1191" s="2"/>
      <c r="C1191" s="2"/>
      <c r="D1191" s="2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7"/>
      <c r="S1191" s="8"/>
      <c r="T1191" s="8"/>
    </row>
    <row r="1192" spans="1:20" ht="15.75" customHeight="1" x14ac:dyDescent="0.25">
      <c r="A1192" s="2"/>
      <c r="B1192" s="2"/>
      <c r="C1192" s="2"/>
      <c r="D1192" s="2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7"/>
      <c r="S1192" s="8"/>
      <c r="T1192" s="8"/>
    </row>
    <row r="1193" spans="1:20" ht="15.75" customHeight="1" x14ac:dyDescent="0.25">
      <c r="A1193" s="2"/>
      <c r="B1193" s="2"/>
      <c r="C1193" s="2"/>
      <c r="D1193" s="2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7"/>
      <c r="S1193" s="8"/>
      <c r="T1193" s="8"/>
    </row>
    <row r="1194" spans="1:20" ht="15.75" customHeight="1" x14ac:dyDescent="0.25">
      <c r="A1194" s="2"/>
      <c r="B1194" s="2"/>
      <c r="C1194" s="2"/>
      <c r="D1194" s="2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7"/>
      <c r="S1194" s="8"/>
      <c r="T1194" s="8"/>
    </row>
    <row r="1195" spans="1:20" ht="15.75" customHeight="1" x14ac:dyDescent="0.25">
      <c r="A1195" s="2"/>
      <c r="B1195" s="2"/>
      <c r="C1195" s="2"/>
      <c r="D1195" s="2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7"/>
      <c r="S1195" s="8"/>
      <c r="T1195" s="8"/>
    </row>
    <row r="1196" spans="1:20" ht="15.75" customHeight="1" x14ac:dyDescent="0.25">
      <c r="A1196" s="2"/>
      <c r="B1196" s="2"/>
      <c r="C1196" s="2"/>
      <c r="D1196" s="2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7"/>
      <c r="S1196" s="8"/>
      <c r="T1196" s="8"/>
    </row>
    <row r="1197" spans="1:20" ht="15.75" customHeight="1" x14ac:dyDescent="0.25">
      <c r="A1197" s="2"/>
      <c r="B1197" s="2"/>
      <c r="C1197" s="2"/>
      <c r="D1197" s="2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7"/>
      <c r="S1197" s="8"/>
      <c r="T1197" s="8"/>
    </row>
    <row r="1198" spans="1:20" ht="15.75" customHeight="1" x14ac:dyDescent="0.25">
      <c r="A1198" s="2"/>
      <c r="B1198" s="2"/>
      <c r="C1198" s="2"/>
      <c r="D1198" s="2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7"/>
      <c r="S1198" s="8"/>
      <c r="T1198" s="8"/>
    </row>
    <row r="1199" spans="1:20" ht="15.75" customHeight="1" x14ac:dyDescent="0.25">
      <c r="A1199" s="2"/>
      <c r="B1199" s="2"/>
      <c r="C1199" s="2"/>
      <c r="D1199" s="2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7"/>
      <c r="S1199" s="8"/>
      <c r="T1199" s="8"/>
    </row>
    <row r="1200" spans="1:20" ht="15.75" customHeight="1" x14ac:dyDescent="0.25">
      <c r="A1200" s="2"/>
      <c r="B1200" s="2"/>
      <c r="C1200" s="2"/>
      <c r="D1200" s="2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7"/>
      <c r="S1200" s="8"/>
      <c r="T1200" s="8"/>
    </row>
    <row r="1201" spans="1:20" ht="15.75" customHeight="1" x14ac:dyDescent="0.25">
      <c r="A1201" s="2"/>
      <c r="B1201" s="2"/>
      <c r="C1201" s="2"/>
      <c r="D1201" s="2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7"/>
      <c r="S1201" s="8"/>
      <c r="T1201" s="8"/>
    </row>
    <row r="1202" spans="1:20" ht="15.75" customHeight="1" x14ac:dyDescent="0.25">
      <c r="A1202" s="2"/>
      <c r="B1202" s="2"/>
      <c r="C1202" s="2"/>
      <c r="D1202" s="2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7"/>
      <c r="S1202" s="8"/>
      <c r="T1202" s="8"/>
    </row>
    <row r="1203" spans="1:20" ht="15.75" customHeight="1" x14ac:dyDescent="0.25">
      <c r="A1203" s="2"/>
      <c r="B1203" s="2"/>
      <c r="C1203" s="2"/>
      <c r="D1203" s="2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7"/>
      <c r="S1203" s="8"/>
      <c r="T1203" s="8"/>
    </row>
    <row r="1204" spans="1:20" ht="15.75" customHeight="1" x14ac:dyDescent="0.25">
      <c r="A1204" s="2"/>
      <c r="B1204" s="2"/>
      <c r="C1204" s="2"/>
      <c r="D1204" s="2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7"/>
      <c r="S1204" s="8"/>
      <c r="T1204" s="8"/>
    </row>
    <row r="1205" spans="1:20" ht="15.75" customHeight="1" x14ac:dyDescent="0.25">
      <c r="A1205" s="2"/>
      <c r="B1205" s="2"/>
      <c r="C1205" s="2"/>
      <c r="D1205" s="2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7"/>
      <c r="S1205" s="8"/>
      <c r="T1205" s="8"/>
    </row>
    <row r="1206" spans="1:20" ht="15.75" customHeight="1" x14ac:dyDescent="0.25">
      <c r="A1206" s="2"/>
      <c r="B1206" s="2"/>
      <c r="C1206" s="2"/>
      <c r="D1206" s="2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7"/>
      <c r="S1206" s="8"/>
      <c r="T1206" s="8"/>
    </row>
    <row r="1207" spans="1:20" ht="15.75" customHeight="1" x14ac:dyDescent="0.25">
      <c r="A1207" s="2"/>
      <c r="B1207" s="2"/>
      <c r="C1207" s="2"/>
      <c r="D1207" s="2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7"/>
      <c r="S1207" s="8"/>
      <c r="T1207" s="8"/>
    </row>
    <row r="1208" spans="1:20" ht="15.75" customHeight="1" x14ac:dyDescent="0.25">
      <c r="A1208" s="2"/>
      <c r="B1208" s="2"/>
      <c r="C1208" s="2"/>
      <c r="D1208" s="2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7"/>
      <c r="S1208" s="8"/>
      <c r="T1208" s="8"/>
    </row>
    <row r="1209" spans="1:20" ht="15.75" customHeight="1" x14ac:dyDescent="0.25">
      <c r="A1209" s="2"/>
      <c r="B1209" s="2"/>
      <c r="C1209" s="2"/>
      <c r="D1209" s="2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7"/>
      <c r="S1209" s="8"/>
      <c r="T1209" s="8"/>
    </row>
    <row r="1210" spans="1:20" ht="15.75" customHeight="1" x14ac:dyDescent="0.25">
      <c r="A1210" s="2"/>
      <c r="B1210" s="2"/>
      <c r="C1210" s="2"/>
      <c r="D1210" s="2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7"/>
      <c r="S1210" s="8"/>
      <c r="T1210" s="8"/>
    </row>
    <row r="1211" spans="1:20" ht="15.75" customHeight="1" x14ac:dyDescent="0.25">
      <c r="A1211" s="2"/>
      <c r="B1211" s="2"/>
      <c r="C1211" s="2"/>
      <c r="D1211" s="2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7"/>
      <c r="S1211" s="8"/>
      <c r="T1211" s="8"/>
    </row>
    <row r="1212" spans="1:20" ht="15.75" customHeight="1" x14ac:dyDescent="0.25">
      <c r="A1212" s="2"/>
      <c r="B1212" s="2"/>
      <c r="C1212" s="2"/>
      <c r="D1212" s="2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7"/>
      <c r="S1212" s="8"/>
      <c r="T1212" s="8"/>
    </row>
    <row r="1213" spans="1:20" ht="15.75" customHeight="1" x14ac:dyDescent="0.25">
      <c r="A1213" s="2"/>
      <c r="B1213" s="2"/>
      <c r="C1213" s="2"/>
      <c r="D1213" s="2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7"/>
      <c r="S1213" s="8"/>
      <c r="T1213" s="8"/>
    </row>
    <row r="1214" spans="1:20" ht="15.75" customHeight="1" x14ac:dyDescent="0.25">
      <c r="A1214" s="2"/>
      <c r="B1214" s="2"/>
      <c r="C1214" s="2"/>
      <c r="D1214" s="2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7"/>
      <c r="S1214" s="8"/>
      <c r="T1214" s="8"/>
    </row>
    <row r="1215" spans="1:20" ht="15.75" customHeight="1" x14ac:dyDescent="0.25">
      <c r="A1215" s="2"/>
      <c r="B1215" s="2"/>
      <c r="C1215" s="2"/>
      <c r="D1215" s="2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7"/>
      <c r="S1215" s="8"/>
      <c r="T1215" s="8"/>
    </row>
    <row r="1216" spans="1:20" ht="15.75" customHeight="1" x14ac:dyDescent="0.25">
      <c r="A1216" s="2"/>
      <c r="B1216" s="2"/>
      <c r="C1216" s="2"/>
      <c r="D1216" s="2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7"/>
      <c r="S1216" s="8"/>
      <c r="T1216" s="8"/>
    </row>
    <row r="1217" spans="1:33" ht="15.75" customHeight="1" x14ac:dyDescent="0.25">
      <c r="A1217" s="2"/>
      <c r="B1217" s="2"/>
      <c r="C1217" s="2"/>
      <c r="D1217" s="2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7"/>
      <c r="S1217" s="8"/>
      <c r="T1217" s="8"/>
    </row>
    <row r="1218" spans="1:33" ht="15.75" customHeight="1" x14ac:dyDescent="0.25">
      <c r="A1218" s="2"/>
      <c r="B1218" s="2"/>
      <c r="C1218" s="2"/>
      <c r="D1218" s="2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7"/>
      <c r="S1218" s="8"/>
      <c r="T1218" s="8"/>
    </row>
    <row r="1219" spans="1:33" ht="15.75" customHeight="1" x14ac:dyDescent="0.25">
      <c r="A1219" s="2"/>
      <c r="B1219" s="2"/>
      <c r="C1219" s="2"/>
      <c r="D1219" s="2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7"/>
      <c r="S1219" s="8"/>
      <c r="T1219" s="8"/>
    </row>
    <row r="1220" spans="1:33" ht="15.75" customHeight="1" x14ac:dyDescent="0.25">
      <c r="A1220" s="2"/>
      <c r="B1220" s="2"/>
      <c r="C1220" s="2"/>
      <c r="D1220" s="2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7"/>
      <c r="S1220" s="8"/>
      <c r="T1220" s="8"/>
    </row>
    <row r="1221" spans="1:33" ht="15.75" customHeight="1" x14ac:dyDescent="0.25">
      <c r="A1221" s="2"/>
      <c r="B1221" s="2"/>
      <c r="C1221" s="2"/>
      <c r="D1221" s="2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7"/>
      <c r="S1221" s="8"/>
      <c r="T1221" s="8"/>
    </row>
    <row r="1222" spans="1:33" ht="15.75" customHeight="1" x14ac:dyDescent="0.25">
      <c r="A1222" s="2"/>
      <c r="B1222" s="2"/>
      <c r="C1222" s="2"/>
      <c r="D1222" s="2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7"/>
      <c r="S1222" s="8"/>
      <c r="T1222" s="8"/>
    </row>
    <row r="1223" spans="1:33" ht="15.75" customHeight="1" x14ac:dyDescent="0.25">
      <c r="A1223" s="10"/>
      <c r="B1223" s="10"/>
      <c r="C1223" s="10"/>
      <c r="D1223" s="10"/>
      <c r="E1223" s="10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2"/>
      <c r="S1223" s="13"/>
      <c r="T1223" s="13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</row>
    <row r="1224" spans="1:33" ht="15.75" customHeight="1" x14ac:dyDescent="0.25">
      <c r="A1224" s="2"/>
      <c r="B1224" s="2"/>
      <c r="C1224" s="2"/>
      <c r="D1224" s="2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7"/>
      <c r="S1224" s="8"/>
      <c r="T1224" s="8"/>
    </row>
    <row r="1225" spans="1:33" ht="15.75" customHeight="1" x14ac:dyDescent="0.25">
      <c r="A1225" s="2"/>
      <c r="B1225" s="2"/>
      <c r="C1225" s="2"/>
      <c r="D1225" s="2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7"/>
      <c r="S1225" s="8"/>
      <c r="T1225" s="8"/>
    </row>
    <row r="1226" spans="1:33" ht="15.75" customHeight="1" x14ac:dyDescent="0.25">
      <c r="A1226" s="2"/>
      <c r="B1226" s="2"/>
      <c r="C1226" s="2"/>
      <c r="D1226" s="2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7"/>
      <c r="S1226" s="8"/>
      <c r="T1226" s="8"/>
    </row>
    <row r="1227" spans="1:33" ht="15.75" customHeight="1" x14ac:dyDescent="0.25">
      <c r="A1227" s="2"/>
      <c r="B1227" s="2"/>
      <c r="C1227" s="2"/>
      <c r="D1227" s="2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7"/>
      <c r="S1227" s="8"/>
      <c r="T1227" s="8"/>
    </row>
    <row r="1228" spans="1:33" ht="15.75" customHeight="1" x14ac:dyDescent="0.25">
      <c r="A1228" s="2"/>
      <c r="B1228" s="2"/>
      <c r="C1228" s="2"/>
      <c r="D1228" s="2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7"/>
      <c r="S1228" s="8"/>
      <c r="T1228" s="8"/>
    </row>
    <row r="1229" spans="1:33" ht="15.75" customHeight="1" x14ac:dyDescent="0.25">
      <c r="A1229" s="2"/>
      <c r="B1229" s="2"/>
      <c r="C1229" s="2"/>
      <c r="D1229" s="2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7"/>
      <c r="S1229" s="8"/>
      <c r="T1229" s="8"/>
    </row>
    <row r="1230" spans="1:33" ht="15.75" customHeight="1" x14ac:dyDescent="0.25">
      <c r="A1230" s="2"/>
      <c r="B1230" s="2"/>
      <c r="C1230" s="2"/>
      <c r="D1230" s="2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7"/>
      <c r="S1230" s="8"/>
      <c r="T1230" s="8"/>
    </row>
    <row r="1231" spans="1:33" ht="15.75" customHeight="1" x14ac:dyDescent="0.25">
      <c r="A1231" s="2"/>
      <c r="B1231" s="2"/>
      <c r="C1231" s="2"/>
      <c r="D1231" s="2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7"/>
      <c r="S1231" s="8"/>
      <c r="T1231" s="8"/>
    </row>
    <row r="1232" spans="1:33" ht="15.75" customHeight="1" x14ac:dyDescent="0.25">
      <c r="A1232" s="2"/>
      <c r="B1232" s="2"/>
      <c r="C1232" s="2"/>
      <c r="D1232" s="2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7"/>
      <c r="S1232" s="8"/>
      <c r="T1232" s="8"/>
    </row>
    <row r="1233" spans="1:20" ht="15.75" customHeight="1" x14ac:dyDescent="0.25">
      <c r="A1233" s="2"/>
      <c r="B1233" s="2"/>
      <c r="C1233" s="2"/>
      <c r="D1233" s="2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7"/>
      <c r="S1233" s="8"/>
      <c r="T1233" s="8"/>
    </row>
    <row r="1234" spans="1:20" ht="15.75" customHeight="1" x14ac:dyDescent="0.25">
      <c r="A1234" s="2"/>
      <c r="B1234" s="2"/>
      <c r="C1234" s="2"/>
      <c r="D1234" s="2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7"/>
      <c r="S1234" s="8"/>
      <c r="T1234" s="8"/>
    </row>
    <row r="1235" spans="1:20" ht="15.75" customHeight="1" x14ac:dyDescent="0.25">
      <c r="A1235" s="2"/>
      <c r="B1235" s="2"/>
      <c r="C1235" s="2"/>
      <c r="D1235" s="2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7"/>
      <c r="S1235" s="8"/>
      <c r="T1235" s="8"/>
    </row>
    <row r="1236" spans="1:20" ht="15.75" customHeight="1" x14ac:dyDescent="0.25">
      <c r="A1236" s="2"/>
      <c r="B1236" s="2"/>
      <c r="C1236" s="2"/>
      <c r="D1236" s="2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7"/>
      <c r="S1236" s="8"/>
      <c r="T1236" s="8"/>
    </row>
    <row r="1237" spans="1:20" ht="15.75" customHeight="1" x14ac:dyDescent="0.25">
      <c r="A1237" s="2"/>
      <c r="B1237" s="2"/>
      <c r="C1237" s="2"/>
      <c r="D1237" s="2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7"/>
      <c r="S1237" s="8"/>
      <c r="T1237" s="8"/>
    </row>
    <row r="1238" spans="1:20" ht="15.75" customHeight="1" x14ac:dyDescent="0.25">
      <c r="A1238" s="2"/>
      <c r="B1238" s="2"/>
      <c r="C1238" s="2"/>
      <c r="D1238" s="2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7"/>
      <c r="S1238" s="8"/>
      <c r="T1238" s="8"/>
    </row>
    <row r="1239" spans="1:20" ht="15.75" customHeight="1" x14ac:dyDescent="0.25">
      <c r="A1239" s="2"/>
      <c r="B1239" s="2"/>
      <c r="C1239" s="2"/>
      <c r="D1239" s="2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7"/>
      <c r="S1239" s="8"/>
      <c r="T1239" s="8"/>
    </row>
    <row r="1240" spans="1:20" ht="15.75" customHeight="1" x14ac:dyDescent="0.25">
      <c r="A1240" s="2"/>
      <c r="B1240" s="2"/>
      <c r="C1240" s="2"/>
      <c r="D1240" s="2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7"/>
      <c r="S1240" s="8"/>
      <c r="T1240" s="8"/>
    </row>
    <row r="1241" spans="1:20" ht="15.75" customHeight="1" x14ac:dyDescent="0.25">
      <c r="A1241" s="2"/>
      <c r="B1241" s="2"/>
      <c r="C1241" s="2"/>
      <c r="D1241" s="2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7"/>
      <c r="S1241" s="8"/>
      <c r="T1241" s="8"/>
    </row>
    <row r="1242" spans="1:20" ht="15.75" customHeight="1" x14ac:dyDescent="0.25">
      <c r="A1242" s="2"/>
      <c r="B1242" s="2"/>
      <c r="C1242" s="2"/>
      <c r="D1242" s="2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7"/>
      <c r="S1242" s="8"/>
      <c r="T1242" s="8"/>
    </row>
    <row r="1243" spans="1:20" ht="15.75" customHeight="1" x14ac:dyDescent="0.25">
      <c r="A1243" s="2"/>
      <c r="B1243" s="2"/>
      <c r="C1243" s="2"/>
      <c r="D1243" s="2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7"/>
      <c r="S1243" s="8"/>
      <c r="T1243" s="8"/>
    </row>
    <row r="1244" spans="1:20" ht="15.75" customHeight="1" x14ac:dyDescent="0.25">
      <c r="A1244" s="2"/>
      <c r="B1244" s="2"/>
      <c r="C1244" s="2"/>
      <c r="D1244" s="2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7"/>
      <c r="S1244" s="8"/>
      <c r="T1244" s="8"/>
    </row>
    <row r="1245" spans="1:20" ht="15.75" customHeight="1" x14ac:dyDescent="0.25">
      <c r="A1245" s="2"/>
      <c r="B1245" s="2"/>
      <c r="C1245" s="2"/>
      <c r="D1245" s="2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7"/>
      <c r="S1245" s="8"/>
      <c r="T1245" s="8"/>
    </row>
    <row r="1246" spans="1:20" ht="15.75" customHeight="1" x14ac:dyDescent="0.25">
      <c r="A1246" s="2"/>
      <c r="B1246" s="2"/>
      <c r="C1246" s="2"/>
      <c r="D1246" s="2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7"/>
      <c r="S1246" s="8"/>
      <c r="T1246" s="8"/>
    </row>
    <row r="1247" spans="1:20" ht="15.75" customHeight="1" x14ac:dyDescent="0.25">
      <c r="A1247" s="2"/>
      <c r="B1247" s="2"/>
      <c r="C1247" s="2"/>
      <c r="D1247" s="2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7"/>
      <c r="S1247" s="8"/>
      <c r="T1247" s="8"/>
    </row>
    <row r="1248" spans="1:20" ht="15.75" customHeight="1" x14ac:dyDescent="0.25">
      <c r="A1248" s="2"/>
      <c r="B1248" s="2"/>
      <c r="C1248" s="2"/>
      <c r="D1248" s="2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7"/>
      <c r="S1248" s="8"/>
      <c r="T1248" s="8"/>
    </row>
    <row r="1249" spans="1:20" ht="15.75" customHeight="1" x14ac:dyDescent="0.25">
      <c r="A1249" s="2"/>
      <c r="B1249" s="2"/>
      <c r="C1249" s="2"/>
      <c r="D1249" s="2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7"/>
      <c r="S1249" s="8"/>
      <c r="T1249" s="8"/>
    </row>
    <row r="1250" spans="1:20" ht="15.75" customHeight="1" x14ac:dyDescent="0.25">
      <c r="A1250" s="2"/>
      <c r="B1250" s="2"/>
      <c r="C1250" s="2"/>
      <c r="D1250" s="2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7"/>
      <c r="S1250" s="8"/>
      <c r="T1250" s="8"/>
    </row>
    <row r="1251" spans="1:20" ht="15.75" customHeight="1" x14ac:dyDescent="0.25">
      <c r="A1251" s="2"/>
      <c r="B1251" s="2"/>
      <c r="C1251" s="2"/>
      <c r="D1251" s="2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7"/>
      <c r="S1251" s="8"/>
      <c r="T1251" s="8"/>
    </row>
    <row r="1252" spans="1:20" ht="15.75" customHeight="1" x14ac:dyDescent="0.25">
      <c r="A1252" s="2"/>
      <c r="B1252" s="2"/>
      <c r="C1252" s="2"/>
      <c r="D1252" s="2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7"/>
      <c r="S1252" s="8"/>
      <c r="T1252" s="8"/>
    </row>
    <row r="1253" spans="1:20" ht="15.75" customHeight="1" x14ac:dyDescent="0.25">
      <c r="A1253" s="2"/>
      <c r="B1253" s="2"/>
      <c r="C1253" s="2"/>
      <c r="D1253" s="2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7"/>
      <c r="S1253" s="8"/>
      <c r="T1253" s="8"/>
    </row>
    <row r="1254" spans="1:20" ht="15.75" customHeight="1" x14ac:dyDescent="0.25">
      <c r="A1254" s="2"/>
      <c r="B1254" s="2"/>
      <c r="C1254" s="2"/>
      <c r="D1254" s="2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7"/>
      <c r="S1254" s="8"/>
      <c r="T1254" s="8"/>
    </row>
    <row r="1255" spans="1:20" ht="15.75" customHeight="1" x14ac:dyDescent="0.25">
      <c r="A1255" s="2"/>
      <c r="B1255" s="2"/>
      <c r="C1255" s="2"/>
      <c r="D1255" s="2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7"/>
      <c r="S1255" s="8"/>
      <c r="T1255" s="8"/>
    </row>
    <row r="1256" spans="1:20" ht="15.75" customHeight="1" x14ac:dyDescent="0.25">
      <c r="A1256" s="2"/>
      <c r="B1256" s="2"/>
      <c r="C1256" s="2"/>
      <c r="D1256" s="2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7"/>
      <c r="S1256" s="8"/>
      <c r="T1256" s="8"/>
    </row>
    <row r="1257" spans="1:20" ht="15.75" customHeight="1" x14ac:dyDescent="0.25">
      <c r="A1257" s="2"/>
      <c r="B1257" s="2"/>
      <c r="C1257" s="2"/>
      <c r="D1257" s="2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7"/>
      <c r="S1257" s="8"/>
      <c r="T1257" s="8"/>
    </row>
    <row r="1258" spans="1:20" ht="15.75" customHeight="1" x14ac:dyDescent="0.25">
      <c r="A1258" s="2"/>
      <c r="B1258" s="2"/>
      <c r="C1258" s="2"/>
      <c r="D1258" s="2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7"/>
      <c r="S1258" s="8"/>
      <c r="T1258" s="8"/>
    </row>
    <row r="1259" spans="1:20" ht="15.75" customHeight="1" x14ac:dyDescent="0.25">
      <c r="A1259" s="2"/>
      <c r="B1259" s="2"/>
      <c r="C1259" s="2"/>
      <c r="D1259" s="2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7"/>
      <c r="S1259" s="8"/>
      <c r="T1259" s="8"/>
    </row>
    <row r="1260" spans="1:20" ht="15.75" customHeight="1" x14ac:dyDescent="0.25">
      <c r="A1260" s="2"/>
      <c r="B1260" s="2"/>
      <c r="C1260" s="2"/>
      <c r="D1260" s="2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7"/>
      <c r="S1260" s="8"/>
      <c r="T1260" s="8"/>
    </row>
    <row r="1261" spans="1:20" ht="15.75" customHeight="1" x14ac:dyDescent="0.25">
      <c r="A1261" s="2"/>
      <c r="B1261" s="2"/>
      <c r="C1261" s="2"/>
      <c r="D1261" s="2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7"/>
      <c r="S1261" s="8"/>
      <c r="T1261" s="8"/>
    </row>
    <row r="1262" spans="1:20" ht="15.75" customHeight="1" x14ac:dyDescent="0.25">
      <c r="A1262" s="2"/>
      <c r="B1262" s="2"/>
      <c r="C1262" s="2"/>
      <c r="D1262" s="2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7"/>
      <c r="S1262" s="8"/>
      <c r="T1262" s="8"/>
    </row>
    <row r="1263" spans="1:20" ht="15.75" customHeight="1" x14ac:dyDescent="0.25">
      <c r="A1263" s="2"/>
      <c r="B1263" s="2"/>
      <c r="C1263" s="2"/>
      <c r="D1263" s="2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7"/>
      <c r="S1263" s="8"/>
      <c r="T1263" s="8"/>
    </row>
    <row r="1264" spans="1:20" ht="15.75" customHeight="1" x14ac:dyDescent="0.25">
      <c r="A1264" s="2"/>
      <c r="B1264" s="2"/>
      <c r="C1264" s="2"/>
      <c r="D1264" s="2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7"/>
      <c r="S1264" s="8"/>
      <c r="T1264" s="8"/>
    </row>
    <row r="1265" spans="1:20" ht="15.75" customHeight="1" x14ac:dyDescent="0.25">
      <c r="A1265" s="2"/>
      <c r="B1265" s="2"/>
      <c r="C1265" s="2"/>
      <c r="D1265" s="2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7"/>
      <c r="S1265" s="8"/>
      <c r="T1265" s="8"/>
    </row>
    <row r="1266" spans="1:20" ht="15.75" customHeight="1" x14ac:dyDescent="0.25">
      <c r="A1266" s="2"/>
      <c r="B1266" s="2"/>
      <c r="C1266" s="2"/>
      <c r="D1266" s="2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7"/>
      <c r="S1266" s="8"/>
      <c r="T1266" s="8"/>
    </row>
    <row r="1267" spans="1:20" ht="15.75" customHeight="1" x14ac:dyDescent="0.25">
      <c r="A1267" s="2"/>
      <c r="B1267" s="2"/>
      <c r="C1267" s="2"/>
      <c r="D1267" s="2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7"/>
      <c r="S1267" s="8"/>
      <c r="T1267" s="8"/>
    </row>
    <row r="1268" spans="1:20" ht="15.75" customHeight="1" x14ac:dyDescent="0.25">
      <c r="A1268" s="2"/>
      <c r="B1268" s="2"/>
      <c r="C1268" s="2"/>
      <c r="D1268" s="2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7"/>
      <c r="S1268" s="8"/>
      <c r="T1268" s="8"/>
    </row>
    <row r="1269" spans="1:20" ht="15.75" customHeight="1" x14ac:dyDescent="0.25">
      <c r="A1269" s="2"/>
      <c r="B1269" s="2"/>
      <c r="C1269" s="2"/>
      <c r="D1269" s="2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7"/>
      <c r="S1269" s="8"/>
      <c r="T1269" s="8"/>
    </row>
    <row r="1270" spans="1:20" ht="15.75" customHeight="1" x14ac:dyDescent="0.25">
      <c r="A1270" s="2"/>
      <c r="B1270" s="2"/>
      <c r="C1270" s="2"/>
      <c r="D1270" s="2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7"/>
      <c r="S1270" s="8"/>
      <c r="T1270" s="8"/>
    </row>
    <row r="1271" spans="1:20" ht="15.75" customHeight="1" x14ac:dyDescent="0.25">
      <c r="A1271" s="2"/>
      <c r="B1271" s="2"/>
      <c r="C1271" s="2"/>
      <c r="D1271" s="2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7"/>
      <c r="S1271" s="8"/>
      <c r="T1271" s="8"/>
    </row>
    <row r="1272" spans="1:20" ht="15.75" customHeight="1" x14ac:dyDescent="0.25">
      <c r="A1272" s="2"/>
      <c r="B1272" s="2"/>
      <c r="C1272" s="2"/>
      <c r="D1272" s="2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7"/>
      <c r="S1272" s="8"/>
      <c r="T1272" s="8"/>
    </row>
    <row r="1273" spans="1:20" ht="15.75" customHeight="1" x14ac:dyDescent="0.25">
      <c r="A1273" s="2"/>
      <c r="B1273" s="2"/>
      <c r="C1273" s="2"/>
      <c r="D1273" s="2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7"/>
      <c r="S1273" s="8"/>
      <c r="T1273" s="8"/>
    </row>
    <row r="1274" spans="1:20" ht="15.75" customHeight="1" x14ac:dyDescent="0.25">
      <c r="A1274" s="2"/>
      <c r="B1274" s="2"/>
      <c r="C1274" s="2"/>
      <c r="D1274" s="2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7"/>
      <c r="S1274" s="8"/>
      <c r="T1274" s="8"/>
    </row>
    <row r="1275" spans="1:20" ht="15.75" customHeight="1" x14ac:dyDescent="0.25">
      <c r="A1275" s="2"/>
      <c r="B1275" s="2"/>
      <c r="C1275" s="2"/>
      <c r="D1275" s="2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7"/>
      <c r="S1275" s="8"/>
      <c r="T1275" s="8"/>
    </row>
    <row r="1276" spans="1:20" ht="15.75" customHeight="1" x14ac:dyDescent="0.25">
      <c r="A1276" s="2"/>
      <c r="B1276" s="2"/>
      <c r="C1276" s="2"/>
      <c r="D1276" s="2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7"/>
      <c r="S1276" s="8"/>
      <c r="T1276" s="8"/>
    </row>
    <row r="1277" spans="1:20" ht="15.75" customHeight="1" x14ac:dyDescent="0.25">
      <c r="A1277" s="2"/>
      <c r="B1277" s="2"/>
      <c r="C1277" s="2"/>
      <c r="D1277" s="2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7"/>
      <c r="S1277" s="8"/>
      <c r="T1277" s="8"/>
    </row>
    <row r="1278" spans="1:20" ht="15.75" customHeight="1" x14ac:dyDescent="0.25">
      <c r="A1278" s="2"/>
      <c r="B1278" s="2"/>
      <c r="C1278" s="2"/>
      <c r="D1278" s="2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7"/>
      <c r="S1278" s="8"/>
      <c r="T1278" s="8"/>
    </row>
    <row r="1279" spans="1:20" ht="15.75" customHeight="1" x14ac:dyDescent="0.25">
      <c r="A1279" s="2"/>
      <c r="B1279" s="2"/>
      <c r="C1279" s="2"/>
      <c r="D1279" s="2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7"/>
      <c r="S1279" s="8"/>
      <c r="T1279" s="8"/>
    </row>
    <row r="1280" spans="1:20" ht="15.75" customHeight="1" x14ac:dyDescent="0.25">
      <c r="A1280" s="2"/>
      <c r="B1280" s="2"/>
      <c r="C1280" s="2"/>
      <c r="D1280" s="2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7"/>
      <c r="S1280" s="8"/>
      <c r="T1280" s="8"/>
    </row>
    <row r="1281" spans="1:20" ht="15.75" customHeight="1" x14ac:dyDescent="0.25">
      <c r="A1281" s="2"/>
      <c r="B1281" s="2"/>
      <c r="C1281" s="2"/>
      <c r="D1281" s="2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7"/>
      <c r="S1281" s="8"/>
      <c r="T1281" s="8"/>
    </row>
    <row r="1282" spans="1:20" ht="15.75" customHeight="1" x14ac:dyDescent="0.25">
      <c r="A1282" s="2"/>
      <c r="B1282" s="2"/>
      <c r="C1282" s="2"/>
      <c r="D1282" s="2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7"/>
      <c r="S1282" s="8"/>
      <c r="T1282" s="8"/>
    </row>
    <row r="1283" spans="1:20" ht="15.75" customHeight="1" x14ac:dyDescent="0.25">
      <c r="A1283" s="2"/>
      <c r="B1283" s="2"/>
      <c r="C1283" s="2"/>
      <c r="D1283" s="2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7"/>
      <c r="S1283" s="8"/>
      <c r="T1283" s="8"/>
    </row>
    <row r="1284" spans="1:20" ht="15.75" customHeight="1" x14ac:dyDescent="0.25">
      <c r="A1284" s="2"/>
      <c r="B1284" s="2"/>
      <c r="C1284" s="2"/>
      <c r="D1284" s="2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7"/>
      <c r="S1284" s="8"/>
      <c r="T1284" s="8"/>
    </row>
    <row r="1285" spans="1:20" ht="15.75" customHeight="1" x14ac:dyDescent="0.25">
      <c r="A1285" s="2"/>
      <c r="B1285" s="2"/>
      <c r="C1285" s="2"/>
      <c r="D1285" s="2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7"/>
      <c r="S1285" s="8"/>
      <c r="T1285" s="8"/>
    </row>
    <row r="1286" spans="1:20" ht="15.75" customHeight="1" x14ac:dyDescent="0.25">
      <c r="A1286" s="2"/>
      <c r="B1286" s="2"/>
      <c r="C1286" s="2"/>
      <c r="D1286" s="2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7"/>
      <c r="S1286" s="8"/>
      <c r="T1286" s="8"/>
    </row>
    <row r="1287" spans="1:20" ht="15.75" customHeight="1" x14ac:dyDescent="0.25">
      <c r="A1287" s="2"/>
      <c r="B1287" s="2"/>
      <c r="C1287" s="2"/>
      <c r="D1287" s="2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7"/>
      <c r="S1287" s="8"/>
      <c r="T1287" s="8"/>
    </row>
    <row r="1288" spans="1:20" ht="15.75" customHeight="1" x14ac:dyDescent="0.25">
      <c r="A1288" s="2"/>
      <c r="B1288" s="2"/>
      <c r="C1288" s="2"/>
      <c r="D1288" s="2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7"/>
      <c r="S1288" s="8"/>
      <c r="T1288" s="8"/>
    </row>
    <row r="1289" spans="1:20" ht="15.75" customHeight="1" x14ac:dyDescent="0.25">
      <c r="A1289" s="2"/>
      <c r="B1289" s="2"/>
      <c r="C1289" s="2"/>
      <c r="D1289" s="2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7"/>
      <c r="S1289" s="8"/>
      <c r="T1289" s="8"/>
    </row>
    <row r="1290" spans="1:20" ht="15.75" customHeight="1" x14ac:dyDescent="0.25">
      <c r="A1290" s="2"/>
      <c r="B1290" s="2"/>
      <c r="C1290" s="2"/>
      <c r="D1290" s="2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7"/>
      <c r="S1290" s="8"/>
      <c r="T1290" s="8"/>
    </row>
    <row r="1291" spans="1:20" ht="15.75" customHeight="1" x14ac:dyDescent="0.25">
      <c r="A1291" s="2"/>
      <c r="B1291" s="2"/>
      <c r="C1291" s="2"/>
      <c r="D1291" s="2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7"/>
      <c r="S1291" s="8"/>
      <c r="T1291" s="8"/>
    </row>
    <row r="1292" spans="1:20" ht="15.75" customHeight="1" x14ac:dyDescent="0.25">
      <c r="A1292" s="2"/>
      <c r="B1292" s="2"/>
      <c r="C1292" s="2"/>
      <c r="D1292" s="2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7"/>
      <c r="S1292" s="8"/>
      <c r="T1292" s="8"/>
    </row>
    <row r="1293" spans="1:20" ht="15.75" customHeight="1" x14ac:dyDescent="0.25">
      <c r="A1293" s="2"/>
      <c r="B1293" s="2"/>
      <c r="C1293" s="2"/>
      <c r="D1293" s="2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7"/>
      <c r="S1293" s="8"/>
      <c r="T1293" s="8"/>
    </row>
    <row r="1294" spans="1:20" ht="15.75" customHeight="1" x14ac:dyDescent="0.25">
      <c r="A1294" s="2"/>
      <c r="B1294" s="2"/>
      <c r="C1294" s="2"/>
      <c r="D1294" s="2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7"/>
      <c r="S1294" s="8"/>
      <c r="T1294" s="8"/>
    </row>
    <row r="1295" spans="1:20" ht="15.75" customHeight="1" x14ac:dyDescent="0.25">
      <c r="A1295" s="2"/>
      <c r="B1295" s="2"/>
      <c r="C1295" s="2"/>
      <c r="D1295" s="2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7"/>
      <c r="S1295" s="8"/>
      <c r="T1295" s="8"/>
    </row>
    <row r="1296" spans="1:20" ht="15.75" customHeight="1" x14ac:dyDescent="0.25">
      <c r="A1296" s="2"/>
      <c r="B1296" s="2"/>
      <c r="C1296" s="2"/>
      <c r="D1296" s="2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7"/>
      <c r="S1296" s="8"/>
      <c r="T1296" s="8"/>
    </row>
    <row r="1297" spans="1:20" ht="15.75" customHeight="1" x14ac:dyDescent="0.25">
      <c r="A1297" s="2"/>
      <c r="B1297" s="2"/>
      <c r="C1297" s="2"/>
      <c r="D1297" s="2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7"/>
      <c r="S1297" s="8"/>
      <c r="T1297" s="8"/>
    </row>
    <row r="1298" spans="1:20" ht="15.75" customHeight="1" x14ac:dyDescent="0.25">
      <c r="A1298" s="2"/>
      <c r="B1298" s="2"/>
      <c r="C1298" s="2"/>
      <c r="D1298" s="2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7"/>
      <c r="S1298" s="8"/>
      <c r="T1298" s="8"/>
    </row>
    <row r="1299" spans="1:20" ht="15.75" customHeight="1" x14ac:dyDescent="0.25">
      <c r="A1299" s="2"/>
      <c r="B1299" s="2"/>
      <c r="C1299" s="2"/>
      <c r="D1299" s="2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7"/>
      <c r="S1299" s="8"/>
      <c r="T1299" s="8"/>
    </row>
    <row r="1300" spans="1:20" ht="15.75" customHeight="1" x14ac:dyDescent="0.25">
      <c r="A1300" s="2"/>
      <c r="B1300" s="2"/>
      <c r="C1300" s="2"/>
      <c r="D1300" s="2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7"/>
      <c r="S1300" s="8"/>
      <c r="T1300" s="8"/>
    </row>
    <row r="1301" spans="1:20" ht="15.75" customHeight="1" x14ac:dyDescent="0.25">
      <c r="A1301" s="2"/>
      <c r="B1301" s="2"/>
      <c r="C1301" s="2"/>
      <c r="D1301" s="2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7"/>
      <c r="S1301" s="8"/>
      <c r="T1301" s="8"/>
    </row>
    <row r="1302" spans="1:20" ht="15.75" customHeight="1" x14ac:dyDescent="0.25">
      <c r="A1302" s="2"/>
      <c r="B1302" s="2"/>
      <c r="C1302" s="2"/>
      <c r="D1302" s="2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7"/>
      <c r="S1302" s="8"/>
      <c r="T1302" s="8"/>
    </row>
    <row r="1303" spans="1:20" ht="15.75" customHeight="1" x14ac:dyDescent="0.25">
      <c r="A1303" s="2"/>
      <c r="B1303" s="2"/>
      <c r="C1303" s="2"/>
      <c r="D1303" s="2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7"/>
      <c r="S1303" s="8"/>
      <c r="T1303" s="8"/>
    </row>
    <row r="1304" spans="1:20" ht="15.75" customHeight="1" x14ac:dyDescent="0.25">
      <c r="A1304" s="2"/>
      <c r="B1304" s="2"/>
      <c r="C1304" s="2"/>
      <c r="D1304" s="2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7"/>
      <c r="S1304" s="8"/>
      <c r="T1304" s="8"/>
    </row>
    <row r="1305" spans="1:20" ht="15.75" customHeight="1" x14ac:dyDescent="0.25">
      <c r="A1305" s="2"/>
      <c r="B1305" s="2"/>
      <c r="C1305" s="2"/>
      <c r="D1305" s="2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7"/>
      <c r="S1305" s="8"/>
      <c r="T1305" s="8"/>
    </row>
    <row r="1306" spans="1:20" ht="15.75" customHeight="1" x14ac:dyDescent="0.25">
      <c r="A1306" s="2"/>
      <c r="B1306" s="2"/>
      <c r="C1306" s="2"/>
      <c r="D1306" s="2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7"/>
      <c r="S1306" s="8"/>
      <c r="T1306" s="8"/>
    </row>
    <row r="1307" spans="1:20" ht="15.75" customHeight="1" x14ac:dyDescent="0.25">
      <c r="A1307" s="2"/>
      <c r="B1307" s="2"/>
      <c r="C1307" s="2"/>
      <c r="D1307" s="2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7"/>
      <c r="S1307" s="8"/>
      <c r="T1307" s="8"/>
    </row>
    <row r="1308" spans="1:20" ht="15.75" customHeight="1" x14ac:dyDescent="0.25">
      <c r="A1308" s="2"/>
      <c r="B1308" s="2"/>
      <c r="C1308" s="2"/>
      <c r="D1308" s="2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7"/>
      <c r="S1308" s="8"/>
      <c r="T1308" s="8"/>
    </row>
    <row r="1309" spans="1:20" ht="15.75" customHeight="1" x14ac:dyDescent="0.25">
      <c r="A1309" s="2"/>
      <c r="B1309" s="2"/>
      <c r="C1309" s="2"/>
      <c r="D1309" s="2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7"/>
      <c r="S1309" s="8"/>
      <c r="T1309" s="8"/>
    </row>
    <row r="1310" spans="1:20" ht="15.75" customHeight="1" x14ac:dyDescent="0.25">
      <c r="A1310" s="2"/>
      <c r="B1310" s="2"/>
      <c r="C1310" s="2"/>
      <c r="D1310" s="2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7"/>
      <c r="S1310" s="8"/>
      <c r="T1310" s="8"/>
    </row>
    <row r="1311" spans="1:20" ht="15.75" customHeight="1" x14ac:dyDescent="0.25">
      <c r="A1311" s="2"/>
      <c r="B1311" s="2"/>
      <c r="C1311" s="2"/>
      <c r="D1311" s="2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7"/>
      <c r="S1311" s="8"/>
      <c r="T1311" s="8"/>
    </row>
    <row r="1312" spans="1:20" ht="15.75" customHeight="1" x14ac:dyDescent="0.25">
      <c r="A1312" s="2"/>
      <c r="B1312" s="2"/>
      <c r="C1312" s="2"/>
      <c r="D1312" s="2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7"/>
      <c r="S1312" s="8"/>
      <c r="T1312" s="8"/>
    </row>
    <row r="1313" spans="1:20" ht="15.75" customHeight="1" x14ac:dyDescent="0.25">
      <c r="A1313" s="2"/>
      <c r="B1313" s="2"/>
      <c r="C1313" s="2"/>
      <c r="D1313" s="2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7"/>
      <c r="S1313" s="8"/>
      <c r="T1313" s="8"/>
    </row>
    <row r="1314" spans="1:20" ht="15.75" customHeight="1" x14ac:dyDescent="0.25">
      <c r="A1314" s="2"/>
      <c r="B1314" s="2"/>
      <c r="C1314" s="2"/>
      <c r="D1314" s="2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7"/>
      <c r="S1314" s="8"/>
      <c r="T1314" s="8"/>
    </row>
    <row r="1315" spans="1:20" ht="15.75" customHeight="1" x14ac:dyDescent="0.25">
      <c r="A1315" s="2"/>
      <c r="B1315" s="2"/>
      <c r="C1315" s="2"/>
      <c r="D1315" s="2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7"/>
      <c r="S1315" s="8"/>
      <c r="T1315" s="8"/>
    </row>
    <row r="1316" spans="1:20" ht="15.75" customHeight="1" x14ac:dyDescent="0.25">
      <c r="A1316" s="2"/>
      <c r="B1316" s="2"/>
      <c r="C1316" s="2"/>
      <c r="D1316" s="2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7"/>
      <c r="S1316" s="8"/>
      <c r="T1316" s="8"/>
    </row>
    <row r="1317" spans="1:20" ht="15.75" customHeight="1" x14ac:dyDescent="0.25">
      <c r="A1317" s="2"/>
      <c r="B1317" s="2"/>
      <c r="C1317" s="2"/>
      <c r="D1317" s="2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7"/>
      <c r="S1317" s="8"/>
      <c r="T1317" s="8"/>
    </row>
    <row r="1318" spans="1:20" ht="15.75" customHeight="1" x14ac:dyDescent="0.25">
      <c r="A1318" s="2"/>
      <c r="B1318" s="2"/>
      <c r="C1318" s="2"/>
      <c r="D1318" s="2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7"/>
      <c r="S1318" s="8"/>
      <c r="T1318" s="8"/>
    </row>
    <row r="1319" spans="1:20" ht="15.75" customHeight="1" x14ac:dyDescent="0.25">
      <c r="A1319" s="2"/>
      <c r="B1319" s="2"/>
      <c r="C1319" s="2"/>
      <c r="D1319" s="2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7"/>
      <c r="S1319" s="8"/>
      <c r="T1319" s="8"/>
    </row>
    <row r="1320" spans="1:20" ht="15.75" customHeight="1" x14ac:dyDescent="0.25">
      <c r="A1320" s="2"/>
      <c r="B1320" s="2"/>
      <c r="C1320" s="2"/>
      <c r="D1320" s="2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7"/>
      <c r="S1320" s="8"/>
      <c r="T1320" s="8"/>
    </row>
    <row r="1321" spans="1:20" ht="15.75" customHeight="1" x14ac:dyDescent="0.25">
      <c r="A1321" s="2"/>
      <c r="B1321" s="2"/>
      <c r="C1321" s="2"/>
      <c r="D1321" s="2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7"/>
      <c r="S1321" s="8"/>
      <c r="T1321" s="8"/>
    </row>
    <row r="1322" spans="1:20" ht="15.75" customHeight="1" x14ac:dyDescent="0.25">
      <c r="A1322" s="2"/>
      <c r="B1322" s="2"/>
      <c r="C1322" s="2"/>
      <c r="D1322" s="2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7"/>
      <c r="S1322" s="8"/>
      <c r="T1322" s="8"/>
    </row>
    <row r="1323" spans="1:20" ht="15.75" customHeight="1" x14ac:dyDescent="0.25">
      <c r="A1323" s="2"/>
      <c r="B1323" s="2"/>
      <c r="C1323" s="2"/>
      <c r="D1323" s="2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7"/>
      <c r="S1323" s="8"/>
      <c r="T1323" s="8"/>
    </row>
    <row r="1324" spans="1:20" ht="15.75" customHeight="1" x14ac:dyDescent="0.25">
      <c r="A1324" s="2"/>
      <c r="B1324" s="2"/>
      <c r="C1324" s="2"/>
      <c r="D1324" s="2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7"/>
      <c r="S1324" s="8"/>
      <c r="T1324" s="8"/>
    </row>
    <row r="1325" spans="1:20" ht="15.75" customHeight="1" x14ac:dyDescent="0.25">
      <c r="A1325" s="2"/>
      <c r="B1325" s="2"/>
      <c r="C1325" s="2"/>
      <c r="D1325" s="2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7"/>
      <c r="S1325" s="8"/>
      <c r="T1325" s="8"/>
    </row>
    <row r="1326" spans="1:20" ht="15.75" customHeight="1" x14ac:dyDescent="0.25">
      <c r="A1326" s="2"/>
      <c r="B1326" s="2"/>
      <c r="C1326" s="2"/>
      <c r="D1326" s="2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7"/>
      <c r="S1326" s="8"/>
      <c r="T1326" s="8"/>
    </row>
    <row r="1327" spans="1:20" ht="15.75" customHeight="1" x14ac:dyDescent="0.25">
      <c r="A1327" s="2"/>
      <c r="B1327" s="2"/>
      <c r="C1327" s="2"/>
      <c r="D1327" s="2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7"/>
      <c r="S1327" s="8"/>
      <c r="T1327" s="8"/>
    </row>
    <row r="1328" spans="1:20" ht="15.75" customHeight="1" x14ac:dyDescent="0.25">
      <c r="A1328" s="2"/>
      <c r="B1328" s="2"/>
      <c r="C1328" s="2"/>
      <c r="D1328" s="2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7"/>
      <c r="S1328" s="8"/>
      <c r="T1328" s="8"/>
    </row>
    <row r="1329" spans="1:20" ht="15.75" customHeight="1" x14ac:dyDescent="0.25">
      <c r="A1329" s="2"/>
      <c r="B1329" s="2"/>
      <c r="C1329" s="2"/>
      <c r="D1329" s="2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7"/>
      <c r="S1329" s="8"/>
      <c r="T1329" s="8"/>
    </row>
    <row r="1330" spans="1:20" ht="15.75" customHeight="1" x14ac:dyDescent="0.25">
      <c r="A1330" s="2"/>
      <c r="B1330" s="2"/>
      <c r="C1330" s="2"/>
      <c r="D1330" s="2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7"/>
      <c r="S1330" s="8"/>
      <c r="T1330" s="8"/>
    </row>
    <row r="1331" spans="1:20" ht="15.75" customHeight="1" x14ac:dyDescent="0.25">
      <c r="A1331" s="2"/>
      <c r="B1331" s="2"/>
      <c r="C1331" s="2"/>
      <c r="D1331" s="2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7"/>
      <c r="S1331" s="8"/>
      <c r="T1331" s="8"/>
    </row>
    <row r="1332" spans="1:20" ht="15.75" customHeight="1" x14ac:dyDescent="0.25">
      <c r="A1332" s="2"/>
      <c r="B1332" s="2"/>
      <c r="C1332" s="2"/>
      <c r="D1332" s="2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7"/>
      <c r="S1332" s="8"/>
      <c r="T1332" s="8"/>
    </row>
    <row r="1333" spans="1:20" ht="15.75" customHeight="1" x14ac:dyDescent="0.25">
      <c r="A1333" s="2"/>
      <c r="B1333" s="2"/>
      <c r="C1333" s="2"/>
      <c r="D1333" s="2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7"/>
      <c r="S1333" s="8"/>
      <c r="T1333" s="8"/>
    </row>
    <row r="1334" spans="1:20" ht="15.75" customHeight="1" x14ac:dyDescent="0.25">
      <c r="A1334" s="2"/>
      <c r="B1334" s="2"/>
      <c r="C1334" s="2"/>
      <c r="D1334" s="2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7"/>
      <c r="S1334" s="8"/>
      <c r="T1334" s="8"/>
    </row>
    <row r="1335" spans="1:20" ht="15.75" customHeight="1" x14ac:dyDescent="0.25">
      <c r="A1335" s="2"/>
      <c r="B1335" s="2"/>
      <c r="C1335" s="2"/>
      <c r="D1335" s="2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7"/>
      <c r="S1335" s="8"/>
      <c r="T1335" s="8"/>
    </row>
    <row r="1336" spans="1:20" ht="15.75" customHeight="1" x14ac:dyDescent="0.25">
      <c r="A1336" s="2"/>
      <c r="B1336" s="2"/>
      <c r="C1336" s="2"/>
      <c r="D1336" s="2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7"/>
      <c r="S1336" s="8"/>
      <c r="T1336" s="8"/>
    </row>
    <row r="1337" spans="1:20" ht="15.75" customHeight="1" x14ac:dyDescent="0.25">
      <c r="A1337" s="2"/>
      <c r="B1337" s="2"/>
      <c r="C1337" s="2"/>
      <c r="D1337" s="2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7"/>
      <c r="S1337" s="8"/>
      <c r="T1337" s="8"/>
    </row>
    <row r="1338" spans="1:20" ht="15.75" customHeight="1" x14ac:dyDescent="0.25">
      <c r="A1338" s="2"/>
      <c r="B1338" s="2"/>
      <c r="C1338" s="2"/>
      <c r="D1338" s="2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7"/>
      <c r="S1338" s="8"/>
      <c r="T1338" s="8"/>
    </row>
    <row r="1339" spans="1:20" ht="15.75" customHeight="1" x14ac:dyDescent="0.25">
      <c r="A1339" s="2"/>
      <c r="B1339" s="2"/>
      <c r="C1339" s="2"/>
      <c r="D1339" s="2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7"/>
      <c r="S1339" s="8"/>
      <c r="T1339" s="8"/>
    </row>
    <row r="1340" spans="1:20" ht="15.75" customHeight="1" x14ac:dyDescent="0.25">
      <c r="A1340" s="2"/>
      <c r="B1340" s="2"/>
      <c r="C1340" s="2"/>
      <c r="D1340" s="2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7"/>
      <c r="S1340" s="8"/>
      <c r="T1340" s="8"/>
    </row>
    <row r="1341" spans="1:20" ht="15.75" customHeight="1" x14ac:dyDescent="0.25">
      <c r="A1341" s="2"/>
      <c r="B1341" s="2"/>
      <c r="C1341" s="2"/>
      <c r="D1341" s="2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7"/>
      <c r="S1341" s="8"/>
      <c r="T1341" s="8"/>
    </row>
    <row r="1342" spans="1:20" ht="15.75" customHeight="1" x14ac:dyDescent="0.25">
      <c r="A1342" s="2"/>
      <c r="B1342" s="2"/>
      <c r="C1342" s="2"/>
      <c r="D1342" s="2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7"/>
      <c r="S1342" s="8"/>
      <c r="T1342" s="8"/>
    </row>
    <row r="1343" spans="1:20" ht="15.75" customHeight="1" x14ac:dyDescent="0.25">
      <c r="A1343" s="2"/>
      <c r="B1343" s="2"/>
      <c r="C1343" s="2"/>
      <c r="D1343" s="2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7"/>
      <c r="S1343" s="8"/>
      <c r="T1343" s="8"/>
    </row>
    <row r="1344" spans="1:20" ht="15.75" customHeight="1" x14ac:dyDescent="0.25">
      <c r="A1344" s="2"/>
      <c r="B1344" s="2"/>
      <c r="C1344" s="2"/>
      <c r="D1344" s="2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7"/>
      <c r="S1344" s="8"/>
      <c r="T1344" s="8"/>
    </row>
    <row r="1345" spans="1:20" ht="15.75" customHeight="1" x14ac:dyDescent="0.25">
      <c r="A1345" s="2"/>
      <c r="B1345" s="2"/>
      <c r="C1345" s="2"/>
      <c r="D1345" s="2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7"/>
      <c r="S1345" s="8"/>
      <c r="T1345" s="8"/>
    </row>
    <row r="1346" spans="1:20" ht="15.75" customHeight="1" x14ac:dyDescent="0.25">
      <c r="A1346" s="2"/>
      <c r="B1346" s="2"/>
      <c r="C1346" s="2"/>
      <c r="D1346" s="2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7"/>
      <c r="S1346" s="8"/>
      <c r="T1346" s="8"/>
    </row>
    <row r="1347" spans="1:20" ht="15.75" customHeight="1" x14ac:dyDescent="0.25">
      <c r="A1347" s="2"/>
      <c r="B1347" s="2"/>
      <c r="C1347" s="2"/>
      <c r="D1347" s="2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7"/>
      <c r="S1347" s="8"/>
      <c r="T1347" s="8"/>
    </row>
    <row r="1348" spans="1:20" ht="15.75" customHeight="1" x14ac:dyDescent="0.25">
      <c r="A1348" s="2"/>
      <c r="B1348" s="2"/>
      <c r="C1348" s="2"/>
      <c r="D1348" s="2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7"/>
      <c r="S1348" s="8"/>
      <c r="T1348" s="8"/>
    </row>
    <row r="1349" spans="1:20" ht="15.75" customHeight="1" x14ac:dyDescent="0.25">
      <c r="A1349" s="2"/>
      <c r="B1349" s="2"/>
      <c r="C1349" s="2"/>
      <c r="D1349" s="2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7"/>
      <c r="S1349" s="8"/>
      <c r="T1349" s="8"/>
    </row>
    <row r="1350" spans="1:20" ht="15.75" customHeight="1" x14ac:dyDescent="0.25">
      <c r="A1350" s="2"/>
      <c r="B1350" s="2"/>
      <c r="C1350" s="2"/>
      <c r="D1350" s="2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7"/>
      <c r="S1350" s="8"/>
      <c r="T1350" s="8"/>
    </row>
    <row r="1351" spans="1:20" ht="15.75" customHeight="1" x14ac:dyDescent="0.25">
      <c r="A1351" s="2"/>
      <c r="B1351" s="2"/>
      <c r="C1351" s="2"/>
      <c r="D1351" s="2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7"/>
      <c r="S1351" s="8"/>
      <c r="T1351" s="8"/>
    </row>
    <row r="1352" spans="1:20" ht="15.75" customHeight="1" x14ac:dyDescent="0.25">
      <c r="A1352" s="2"/>
      <c r="B1352" s="2"/>
      <c r="C1352" s="2"/>
      <c r="D1352" s="2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7"/>
      <c r="S1352" s="8"/>
      <c r="T1352" s="8"/>
    </row>
    <row r="1353" spans="1:20" ht="15.75" customHeight="1" x14ac:dyDescent="0.25">
      <c r="A1353" s="2"/>
      <c r="B1353" s="2"/>
      <c r="C1353" s="2"/>
      <c r="D1353" s="2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7"/>
      <c r="S1353" s="8"/>
      <c r="T1353" s="8"/>
    </row>
    <row r="1354" spans="1:20" ht="15.75" customHeight="1" x14ac:dyDescent="0.25">
      <c r="A1354" s="2"/>
      <c r="B1354" s="2"/>
      <c r="C1354" s="2"/>
      <c r="D1354" s="2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7"/>
      <c r="S1354" s="8"/>
      <c r="T1354" s="8"/>
    </row>
    <row r="1355" spans="1:20" ht="15.75" customHeight="1" x14ac:dyDescent="0.25">
      <c r="A1355" s="2"/>
      <c r="B1355" s="2"/>
      <c r="C1355" s="2"/>
      <c r="D1355" s="2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7"/>
      <c r="S1355" s="8"/>
      <c r="T1355" s="8"/>
    </row>
    <row r="1356" spans="1:20" ht="15.75" customHeight="1" x14ac:dyDescent="0.25">
      <c r="A1356" s="2"/>
      <c r="B1356" s="2"/>
      <c r="C1356" s="2"/>
      <c r="D1356" s="2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7"/>
      <c r="S1356" s="8"/>
      <c r="T1356" s="8"/>
    </row>
    <row r="1357" spans="1:20" ht="15.75" customHeight="1" x14ac:dyDescent="0.25">
      <c r="A1357" s="2"/>
      <c r="B1357" s="2"/>
      <c r="C1357" s="2"/>
      <c r="D1357" s="2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7"/>
      <c r="S1357" s="8"/>
      <c r="T1357" s="8"/>
    </row>
    <row r="1358" spans="1:20" ht="15.75" customHeight="1" x14ac:dyDescent="0.25">
      <c r="A1358" s="2"/>
      <c r="B1358" s="2"/>
      <c r="C1358" s="2"/>
      <c r="D1358" s="2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7"/>
      <c r="S1358" s="8"/>
      <c r="T1358" s="8"/>
    </row>
    <row r="1359" spans="1:20" ht="15.75" customHeight="1" x14ac:dyDescent="0.25">
      <c r="A1359" s="2"/>
      <c r="B1359" s="2"/>
      <c r="C1359" s="2"/>
      <c r="D1359" s="2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7"/>
      <c r="S1359" s="8"/>
      <c r="T1359" s="8"/>
    </row>
    <row r="1360" spans="1:20" ht="15.75" customHeight="1" x14ac:dyDescent="0.25">
      <c r="A1360" s="2"/>
      <c r="B1360" s="2"/>
      <c r="C1360" s="2"/>
      <c r="D1360" s="2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7"/>
      <c r="S1360" s="8"/>
      <c r="T1360" s="8"/>
    </row>
    <row r="1361" spans="1:20" ht="15.75" customHeight="1" x14ac:dyDescent="0.25">
      <c r="A1361" s="2"/>
      <c r="B1361" s="2"/>
      <c r="C1361" s="2"/>
      <c r="D1361" s="2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7"/>
      <c r="S1361" s="8"/>
      <c r="T1361" s="8"/>
    </row>
    <row r="1362" spans="1:20" ht="15.75" customHeight="1" x14ac:dyDescent="0.25">
      <c r="A1362" s="2"/>
      <c r="B1362" s="2"/>
      <c r="C1362" s="2"/>
      <c r="D1362" s="2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7"/>
      <c r="S1362" s="8"/>
      <c r="T1362" s="8"/>
    </row>
    <row r="1363" spans="1:20" ht="15.75" customHeight="1" x14ac:dyDescent="0.25">
      <c r="A1363" s="2"/>
      <c r="B1363" s="2"/>
      <c r="C1363" s="2"/>
      <c r="D1363" s="2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7"/>
      <c r="S1363" s="8"/>
      <c r="T1363" s="8"/>
    </row>
    <row r="1364" spans="1:20" ht="15.75" customHeight="1" x14ac:dyDescent="0.25">
      <c r="A1364" s="2"/>
      <c r="B1364" s="2"/>
      <c r="C1364" s="2"/>
      <c r="D1364" s="2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7"/>
      <c r="S1364" s="8"/>
      <c r="T1364" s="8"/>
    </row>
    <row r="1365" spans="1:20" ht="15.75" customHeight="1" x14ac:dyDescent="0.25">
      <c r="A1365" s="2"/>
      <c r="B1365" s="2"/>
      <c r="C1365" s="2"/>
      <c r="D1365" s="2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7"/>
      <c r="S1365" s="8"/>
      <c r="T1365" s="8"/>
    </row>
    <row r="1366" spans="1:20" ht="15.75" customHeight="1" x14ac:dyDescent="0.25">
      <c r="A1366" s="2"/>
      <c r="B1366" s="2"/>
      <c r="C1366" s="2"/>
      <c r="D1366" s="2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7"/>
      <c r="S1366" s="8"/>
      <c r="T1366" s="8"/>
    </row>
    <row r="1367" spans="1:20" ht="15.75" customHeight="1" x14ac:dyDescent="0.25">
      <c r="A1367" s="2"/>
      <c r="B1367" s="2"/>
      <c r="C1367" s="2"/>
      <c r="D1367" s="2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7"/>
      <c r="S1367" s="8"/>
      <c r="T1367" s="8"/>
    </row>
    <row r="1368" spans="1:20" ht="15.75" customHeight="1" x14ac:dyDescent="0.25">
      <c r="A1368" s="2"/>
      <c r="B1368" s="2"/>
      <c r="C1368" s="2"/>
      <c r="D1368" s="2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7"/>
      <c r="S1368" s="8"/>
      <c r="T1368" s="8"/>
    </row>
    <row r="1369" spans="1:20" ht="15.75" customHeight="1" x14ac:dyDescent="0.25">
      <c r="A1369" s="2"/>
      <c r="B1369" s="2"/>
      <c r="C1369" s="2"/>
      <c r="D1369" s="2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7"/>
      <c r="S1369" s="8"/>
      <c r="T1369" s="8"/>
    </row>
    <row r="1370" spans="1:20" ht="15.75" customHeight="1" x14ac:dyDescent="0.25">
      <c r="A1370" s="2"/>
      <c r="B1370" s="2"/>
      <c r="C1370" s="2"/>
      <c r="D1370" s="2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7"/>
      <c r="S1370" s="8"/>
      <c r="T1370" s="8"/>
    </row>
    <row r="1371" spans="1:20" ht="15.75" customHeight="1" x14ac:dyDescent="0.25">
      <c r="A1371" s="2"/>
      <c r="B1371" s="2"/>
      <c r="C1371" s="2"/>
      <c r="D1371" s="2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7"/>
      <c r="S1371" s="8"/>
      <c r="T1371" s="8"/>
    </row>
    <row r="1372" spans="1:20" ht="15.75" customHeight="1" x14ac:dyDescent="0.25">
      <c r="A1372" s="2"/>
      <c r="B1372" s="2"/>
      <c r="C1372" s="2"/>
      <c r="D1372" s="2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7"/>
      <c r="S1372" s="8"/>
      <c r="T1372" s="8"/>
    </row>
    <row r="1373" spans="1:20" ht="15.75" customHeight="1" x14ac:dyDescent="0.25">
      <c r="A1373" s="2"/>
      <c r="B1373" s="2"/>
      <c r="C1373" s="2"/>
      <c r="D1373" s="2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7"/>
      <c r="S1373" s="8"/>
      <c r="T1373" s="8"/>
    </row>
    <row r="1374" spans="1:20" ht="15.75" customHeight="1" x14ac:dyDescent="0.25">
      <c r="A1374" s="2"/>
      <c r="B1374" s="2"/>
      <c r="C1374" s="2"/>
      <c r="D1374" s="2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7"/>
      <c r="S1374" s="8"/>
      <c r="T1374" s="8"/>
    </row>
    <row r="1375" spans="1:20" ht="15.75" customHeight="1" x14ac:dyDescent="0.25">
      <c r="A1375" s="2"/>
      <c r="B1375" s="2"/>
      <c r="C1375" s="2"/>
      <c r="D1375" s="2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7"/>
      <c r="S1375" s="8"/>
      <c r="T1375" s="8"/>
    </row>
    <row r="1376" spans="1:20" ht="15.75" customHeight="1" x14ac:dyDescent="0.25">
      <c r="A1376" s="2"/>
      <c r="B1376" s="2"/>
      <c r="C1376" s="2"/>
      <c r="D1376" s="2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7"/>
      <c r="S1376" s="8"/>
      <c r="T1376" s="8"/>
    </row>
    <row r="1377" spans="1:20" ht="15.75" customHeight="1" x14ac:dyDescent="0.25">
      <c r="A1377" s="2"/>
      <c r="B1377" s="2"/>
      <c r="C1377" s="2"/>
      <c r="D1377" s="2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7"/>
      <c r="S1377" s="8"/>
      <c r="T1377" s="8"/>
    </row>
    <row r="1378" spans="1:20" ht="15.75" customHeight="1" x14ac:dyDescent="0.25">
      <c r="A1378" s="2"/>
      <c r="B1378" s="2"/>
      <c r="C1378" s="2"/>
      <c r="D1378" s="2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7"/>
      <c r="S1378" s="8"/>
      <c r="T1378" s="8"/>
    </row>
    <row r="1379" spans="1:20" ht="15.75" customHeight="1" x14ac:dyDescent="0.25">
      <c r="A1379" s="2"/>
      <c r="B1379" s="2"/>
      <c r="C1379" s="2"/>
      <c r="D1379" s="2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7"/>
      <c r="S1379" s="8"/>
      <c r="T1379" s="8"/>
    </row>
    <row r="1380" spans="1:20" ht="15.75" customHeight="1" x14ac:dyDescent="0.25">
      <c r="A1380" s="2"/>
      <c r="B1380" s="2"/>
      <c r="C1380" s="2"/>
      <c r="D1380" s="2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7"/>
      <c r="S1380" s="8"/>
      <c r="T1380" s="8"/>
    </row>
    <row r="1381" spans="1:20" ht="15.75" customHeight="1" x14ac:dyDescent="0.25">
      <c r="A1381" s="2"/>
      <c r="B1381" s="2"/>
      <c r="C1381" s="2"/>
      <c r="D1381" s="2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7"/>
      <c r="S1381" s="8"/>
      <c r="T1381" s="8"/>
    </row>
    <row r="1382" spans="1:20" ht="15.75" customHeight="1" x14ac:dyDescent="0.25">
      <c r="A1382" s="2"/>
      <c r="B1382" s="2"/>
      <c r="C1382" s="2"/>
      <c r="D1382" s="2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7"/>
      <c r="S1382" s="8"/>
      <c r="T1382" s="8"/>
    </row>
    <row r="1383" spans="1:20" ht="15.75" customHeight="1" x14ac:dyDescent="0.25">
      <c r="A1383" s="2"/>
      <c r="B1383" s="2"/>
      <c r="C1383" s="2"/>
      <c r="D1383" s="2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7"/>
      <c r="S1383" s="8"/>
      <c r="T1383" s="8"/>
    </row>
    <row r="1384" spans="1:20" ht="15.75" customHeight="1" x14ac:dyDescent="0.25">
      <c r="A1384" s="2"/>
      <c r="B1384" s="2"/>
      <c r="C1384" s="2"/>
      <c r="D1384" s="2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7"/>
      <c r="S1384" s="8"/>
      <c r="T1384" s="8"/>
    </row>
    <row r="1385" spans="1:20" ht="15.75" customHeight="1" x14ac:dyDescent="0.25">
      <c r="A1385" s="2"/>
      <c r="B1385" s="2"/>
      <c r="C1385" s="2"/>
      <c r="D1385" s="2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7"/>
      <c r="S1385" s="8"/>
      <c r="T1385" s="8"/>
    </row>
    <row r="1386" spans="1:20" ht="15.75" customHeight="1" x14ac:dyDescent="0.25">
      <c r="A1386" s="2"/>
      <c r="B1386" s="2"/>
      <c r="C1386" s="2"/>
      <c r="D1386" s="2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7"/>
      <c r="S1386" s="8"/>
      <c r="T1386" s="8"/>
    </row>
    <row r="1387" spans="1:20" ht="15.75" customHeight="1" x14ac:dyDescent="0.25">
      <c r="A1387" s="2"/>
      <c r="B1387" s="2"/>
      <c r="C1387" s="2"/>
      <c r="D1387" s="2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7"/>
      <c r="S1387" s="8"/>
      <c r="T1387" s="8"/>
    </row>
    <row r="1388" spans="1:20" ht="15.75" customHeight="1" x14ac:dyDescent="0.25">
      <c r="A1388" s="2"/>
      <c r="B1388" s="2"/>
      <c r="C1388" s="2"/>
      <c r="D1388" s="2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7"/>
      <c r="S1388" s="8"/>
      <c r="T1388" s="8"/>
    </row>
    <row r="1389" spans="1:20" ht="15.75" customHeight="1" x14ac:dyDescent="0.25">
      <c r="A1389" s="2"/>
      <c r="B1389" s="2"/>
      <c r="C1389" s="2"/>
      <c r="D1389" s="2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7"/>
      <c r="S1389" s="8"/>
      <c r="T1389" s="8"/>
    </row>
    <row r="1390" spans="1:20" ht="15.75" customHeight="1" x14ac:dyDescent="0.25">
      <c r="A1390" s="2"/>
      <c r="B1390" s="2"/>
      <c r="C1390" s="2"/>
      <c r="D1390" s="2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7"/>
      <c r="S1390" s="8"/>
      <c r="T1390" s="8"/>
    </row>
    <row r="1391" spans="1:20" ht="15.75" customHeight="1" x14ac:dyDescent="0.25">
      <c r="A1391" s="2"/>
      <c r="B1391" s="2"/>
      <c r="C1391" s="2"/>
      <c r="D1391" s="2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7"/>
      <c r="S1391" s="8"/>
      <c r="T1391" s="8"/>
    </row>
    <row r="1392" spans="1:20" ht="15.75" customHeight="1" x14ac:dyDescent="0.25">
      <c r="A1392" s="2"/>
      <c r="B1392" s="2"/>
      <c r="C1392" s="2"/>
      <c r="D1392" s="2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7"/>
      <c r="S1392" s="8"/>
      <c r="T1392" s="8"/>
    </row>
    <row r="1393" spans="1:20" ht="15.75" customHeight="1" x14ac:dyDescent="0.25">
      <c r="A1393" s="2"/>
      <c r="B1393" s="2"/>
      <c r="C1393" s="2"/>
      <c r="D1393" s="2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7"/>
      <c r="S1393" s="8"/>
      <c r="T1393" s="8"/>
    </row>
    <row r="1394" spans="1:20" ht="15.75" customHeight="1" x14ac:dyDescent="0.25">
      <c r="A1394" s="2"/>
      <c r="B1394" s="2"/>
      <c r="C1394" s="2"/>
      <c r="D1394" s="2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7"/>
      <c r="S1394" s="8"/>
      <c r="T1394" s="8"/>
    </row>
    <row r="1395" spans="1:20" ht="15.75" customHeight="1" x14ac:dyDescent="0.25">
      <c r="A1395" s="2"/>
      <c r="B1395" s="2"/>
      <c r="C1395" s="2"/>
      <c r="D1395" s="2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7"/>
      <c r="S1395" s="8"/>
      <c r="T1395" s="8"/>
    </row>
    <row r="1396" spans="1:20" ht="15.75" customHeight="1" x14ac:dyDescent="0.25">
      <c r="A1396" s="2"/>
      <c r="B1396" s="2"/>
      <c r="C1396" s="2"/>
      <c r="D1396" s="2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7"/>
      <c r="S1396" s="8"/>
      <c r="T1396" s="8"/>
    </row>
    <row r="1397" spans="1:20" ht="15.75" customHeight="1" x14ac:dyDescent="0.25">
      <c r="A1397" s="2"/>
      <c r="B1397" s="2"/>
      <c r="C1397" s="2"/>
      <c r="D1397" s="2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7"/>
      <c r="S1397" s="8"/>
      <c r="T1397" s="8"/>
    </row>
    <row r="1398" spans="1:20" ht="15.75" customHeight="1" x14ac:dyDescent="0.25">
      <c r="A1398" s="2"/>
      <c r="B1398" s="2"/>
      <c r="C1398" s="2"/>
      <c r="D1398" s="2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7"/>
      <c r="S1398" s="8"/>
      <c r="T1398" s="8"/>
    </row>
    <row r="1399" spans="1:20" ht="15.75" customHeight="1" x14ac:dyDescent="0.25">
      <c r="A1399" s="2"/>
      <c r="B1399" s="2"/>
      <c r="C1399" s="2"/>
      <c r="D1399" s="2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7"/>
      <c r="S1399" s="8"/>
      <c r="T1399" s="8"/>
    </row>
    <row r="1400" spans="1:20" ht="15.75" customHeight="1" x14ac:dyDescent="0.25">
      <c r="A1400" s="2"/>
      <c r="B1400" s="2"/>
      <c r="C1400" s="2"/>
      <c r="D1400" s="2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7"/>
      <c r="S1400" s="8"/>
      <c r="T1400" s="8"/>
    </row>
    <row r="1401" spans="1:20" ht="15.75" customHeight="1" x14ac:dyDescent="0.25">
      <c r="A1401" s="2"/>
      <c r="B1401" s="2"/>
      <c r="C1401" s="2"/>
      <c r="D1401" s="2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7"/>
      <c r="S1401" s="8"/>
      <c r="T1401" s="8"/>
    </row>
    <row r="1402" spans="1:20" ht="15.75" customHeight="1" x14ac:dyDescent="0.25">
      <c r="A1402" s="2"/>
      <c r="B1402" s="2"/>
      <c r="C1402" s="2"/>
      <c r="D1402" s="2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7"/>
      <c r="S1402" s="8"/>
      <c r="T1402" s="8"/>
    </row>
    <row r="1403" spans="1:20" ht="15.75" customHeight="1" x14ac:dyDescent="0.25">
      <c r="A1403" s="2"/>
      <c r="B1403" s="2"/>
      <c r="C1403" s="2"/>
      <c r="D1403" s="2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7"/>
      <c r="S1403" s="8"/>
      <c r="T1403" s="8"/>
    </row>
    <row r="1404" spans="1:20" ht="15.75" customHeight="1" x14ac:dyDescent="0.25">
      <c r="A1404" s="2"/>
      <c r="B1404" s="2"/>
      <c r="C1404" s="2"/>
      <c r="D1404" s="2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7"/>
      <c r="S1404" s="8"/>
      <c r="T1404" s="8"/>
    </row>
    <row r="1405" spans="1:20" ht="15.75" customHeight="1" x14ac:dyDescent="0.25">
      <c r="A1405" s="2"/>
      <c r="B1405" s="2"/>
      <c r="C1405" s="2"/>
      <c r="D1405" s="2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7"/>
      <c r="S1405" s="8"/>
      <c r="T1405" s="8"/>
    </row>
    <row r="1406" spans="1:20" ht="15.75" customHeight="1" x14ac:dyDescent="0.25">
      <c r="A1406" s="2"/>
      <c r="B1406" s="2"/>
      <c r="C1406" s="2"/>
      <c r="D1406" s="2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7"/>
      <c r="S1406" s="8"/>
      <c r="T1406" s="8"/>
    </row>
    <row r="1407" spans="1:20" ht="15.75" customHeight="1" x14ac:dyDescent="0.25">
      <c r="A1407" s="2"/>
      <c r="B1407" s="2"/>
      <c r="C1407" s="2"/>
      <c r="D1407" s="2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7"/>
      <c r="S1407" s="8"/>
      <c r="T1407" s="8"/>
    </row>
    <row r="1408" spans="1:20" ht="15.75" customHeight="1" x14ac:dyDescent="0.25">
      <c r="A1408" s="2"/>
      <c r="B1408" s="2"/>
      <c r="C1408" s="2"/>
      <c r="D1408" s="2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7"/>
      <c r="S1408" s="8"/>
      <c r="T1408" s="8"/>
    </row>
    <row r="1409" spans="1:20" ht="15.75" customHeight="1" x14ac:dyDescent="0.25">
      <c r="A1409" s="2"/>
      <c r="B1409" s="2"/>
      <c r="C1409" s="2"/>
      <c r="D1409" s="2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7"/>
      <c r="S1409" s="8"/>
      <c r="T1409" s="8"/>
    </row>
    <row r="1410" spans="1:20" ht="15.75" customHeight="1" x14ac:dyDescent="0.25">
      <c r="A1410" s="2"/>
      <c r="B1410" s="2"/>
      <c r="C1410" s="2"/>
      <c r="D1410" s="2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7"/>
      <c r="S1410" s="8"/>
      <c r="T1410" s="8"/>
    </row>
    <row r="1411" spans="1:20" ht="15.75" customHeight="1" x14ac:dyDescent="0.25">
      <c r="A1411" s="2"/>
      <c r="B1411" s="2"/>
      <c r="C1411" s="2"/>
      <c r="D1411" s="2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7"/>
      <c r="S1411" s="8"/>
      <c r="T1411" s="8"/>
    </row>
    <row r="1412" spans="1:20" ht="15.75" customHeight="1" x14ac:dyDescent="0.25">
      <c r="A1412" s="2"/>
      <c r="B1412" s="2"/>
      <c r="C1412" s="2"/>
      <c r="D1412" s="2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7"/>
      <c r="S1412" s="8"/>
      <c r="T1412" s="8"/>
    </row>
    <row r="1413" spans="1:20" ht="15.75" customHeight="1" x14ac:dyDescent="0.25">
      <c r="A1413" s="2"/>
      <c r="B1413" s="2"/>
      <c r="C1413" s="2"/>
      <c r="D1413" s="2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7"/>
      <c r="S1413" s="8"/>
      <c r="T1413" s="8"/>
    </row>
    <row r="1414" spans="1:20" ht="15.75" customHeight="1" x14ac:dyDescent="0.25">
      <c r="A1414" s="2"/>
      <c r="B1414" s="2"/>
      <c r="C1414" s="2"/>
      <c r="D1414" s="2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7"/>
      <c r="S1414" s="8"/>
      <c r="T1414" s="8"/>
    </row>
    <row r="1415" spans="1:20" ht="15.75" customHeight="1" x14ac:dyDescent="0.25">
      <c r="A1415" s="2"/>
      <c r="B1415" s="2"/>
      <c r="C1415" s="2"/>
      <c r="D1415" s="2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7"/>
      <c r="S1415" s="8"/>
      <c r="T1415" s="8"/>
    </row>
    <row r="1416" spans="1:20" ht="15.75" customHeight="1" x14ac:dyDescent="0.25">
      <c r="A1416" s="2"/>
      <c r="B1416" s="2"/>
      <c r="C1416" s="2"/>
      <c r="D1416" s="2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7"/>
      <c r="S1416" s="8"/>
      <c r="T1416" s="8"/>
    </row>
    <row r="1417" spans="1:20" ht="15.75" customHeight="1" x14ac:dyDescent="0.25">
      <c r="A1417" s="2"/>
      <c r="B1417" s="2"/>
      <c r="C1417" s="2"/>
      <c r="D1417" s="2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7"/>
      <c r="S1417" s="8"/>
      <c r="T1417" s="8"/>
    </row>
    <row r="1418" spans="1:20" ht="15.75" customHeight="1" x14ac:dyDescent="0.25">
      <c r="A1418" s="2"/>
      <c r="B1418" s="2"/>
      <c r="C1418" s="2"/>
      <c r="D1418" s="2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7"/>
      <c r="S1418" s="8"/>
      <c r="T1418" s="8"/>
    </row>
    <row r="1419" spans="1:20" ht="15.75" customHeight="1" x14ac:dyDescent="0.25">
      <c r="A1419" s="2"/>
      <c r="B1419" s="2"/>
      <c r="C1419" s="2"/>
      <c r="D1419" s="2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7"/>
      <c r="S1419" s="8"/>
      <c r="T1419" s="8"/>
    </row>
    <row r="1420" spans="1:20" ht="15.75" customHeight="1" x14ac:dyDescent="0.25">
      <c r="A1420" s="2"/>
      <c r="B1420" s="2"/>
      <c r="C1420" s="2"/>
      <c r="D1420" s="2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7"/>
      <c r="S1420" s="8"/>
      <c r="T1420" s="8"/>
    </row>
    <row r="1421" spans="1:20" ht="15.75" customHeight="1" x14ac:dyDescent="0.25">
      <c r="A1421" s="2"/>
      <c r="B1421" s="2"/>
      <c r="C1421" s="2"/>
      <c r="D1421" s="2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7"/>
      <c r="S1421" s="8"/>
      <c r="T1421" s="8"/>
    </row>
    <row r="1422" spans="1:20" ht="15.75" customHeight="1" x14ac:dyDescent="0.25">
      <c r="A1422" s="2"/>
      <c r="B1422" s="2"/>
      <c r="C1422" s="2"/>
      <c r="D1422" s="2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7"/>
      <c r="S1422" s="8"/>
      <c r="T1422" s="8"/>
    </row>
    <row r="1423" spans="1:20" ht="15.75" customHeight="1" x14ac:dyDescent="0.25">
      <c r="A1423" s="2"/>
      <c r="B1423" s="2"/>
      <c r="C1423" s="2"/>
      <c r="D1423" s="2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7"/>
      <c r="S1423" s="8"/>
      <c r="T1423" s="8"/>
    </row>
    <row r="1424" spans="1:20" ht="15.75" customHeight="1" x14ac:dyDescent="0.25">
      <c r="A1424" s="2"/>
      <c r="B1424" s="2"/>
      <c r="C1424" s="2"/>
      <c r="D1424" s="2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7"/>
      <c r="S1424" s="8"/>
      <c r="T1424" s="8"/>
    </row>
    <row r="1425" spans="1:20" ht="15.75" customHeight="1" x14ac:dyDescent="0.25">
      <c r="A1425" s="2"/>
      <c r="B1425" s="2"/>
      <c r="C1425" s="2"/>
      <c r="D1425" s="2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7"/>
      <c r="S1425" s="8"/>
      <c r="T1425" s="8"/>
    </row>
    <row r="1426" spans="1:20" ht="15.75" customHeight="1" x14ac:dyDescent="0.25">
      <c r="A1426" s="2"/>
      <c r="B1426" s="2"/>
      <c r="C1426" s="2"/>
      <c r="D1426" s="2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7"/>
      <c r="S1426" s="8"/>
      <c r="T1426" s="8"/>
    </row>
    <row r="1427" spans="1:20" ht="15.75" customHeight="1" x14ac:dyDescent="0.25">
      <c r="A1427" s="2"/>
      <c r="B1427" s="2"/>
      <c r="C1427" s="2"/>
      <c r="D1427" s="2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7"/>
      <c r="S1427" s="8"/>
      <c r="T1427" s="8"/>
    </row>
    <row r="1428" spans="1:20" ht="15.75" customHeight="1" x14ac:dyDescent="0.25">
      <c r="A1428" s="2"/>
      <c r="B1428" s="2"/>
      <c r="C1428" s="2"/>
      <c r="D1428" s="2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7"/>
      <c r="S1428" s="8"/>
      <c r="T1428" s="8"/>
    </row>
    <row r="1429" spans="1:20" ht="15.75" customHeight="1" x14ac:dyDescent="0.25">
      <c r="A1429" s="2"/>
      <c r="B1429" s="2"/>
      <c r="C1429" s="2"/>
      <c r="D1429" s="2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7"/>
      <c r="S1429" s="8"/>
      <c r="T1429" s="8"/>
    </row>
    <row r="1430" spans="1:20" ht="15.75" customHeight="1" x14ac:dyDescent="0.25">
      <c r="A1430" s="2"/>
      <c r="B1430" s="2"/>
      <c r="C1430" s="2"/>
      <c r="D1430" s="2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7"/>
      <c r="S1430" s="8"/>
      <c r="T1430" s="8"/>
    </row>
    <row r="1431" spans="1:20" ht="15.75" customHeight="1" x14ac:dyDescent="0.25">
      <c r="A1431" s="2"/>
      <c r="B1431" s="2"/>
      <c r="C1431" s="2"/>
      <c r="D1431" s="2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7"/>
      <c r="S1431" s="8"/>
      <c r="T1431" s="8"/>
    </row>
    <row r="1432" spans="1:20" ht="15.75" customHeight="1" x14ac:dyDescent="0.25">
      <c r="A1432" s="2"/>
      <c r="B1432" s="2"/>
      <c r="C1432" s="2"/>
      <c r="D1432" s="2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7"/>
      <c r="S1432" s="8"/>
      <c r="T1432" s="8"/>
    </row>
    <row r="1433" spans="1:20" ht="15.75" customHeight="1" x14ac:dyDescent="0.25">
      <c r="A1433" s="2"/>
      <c r="B1433" s="2"/>
      <c r="C1433" s="2"/>
      <c r="D1433" s="2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7"/>
      <c r="S1433" s="8"/>
      <c r="T1433" s="8"/>
    </row>
    <row r="1434" spans="1:20" ht="15.75" customHeight="1" x14ac:dyDescent="0.25">
      <c r="A1434" s="2"/>
      <c r="B1434" s="2"/>
      <c r="C1434" s="2"/>
      <c r="D1434" s="2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7"/>
      <c r="S1434" s="8"/>
      <c r="T1434" s="8"/>
    </row>
    <row r="1435" spans="1:20" ht="15.75" customHeight="1" x14ac:dyDescent="0.25">
      <c r="A1435" s="2"/>
      <c r="B1435" s="2"/>
      <c r="C1435" s="2"/>
      <c r="D1435" s="2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7"/>
      <c r="S1435" s="8"/>
      <c r="T1435" s="8"/>
    </row>
    <row r="1436" spans="1:20" ht="15.75" customHeight="1" x14ac:dyDescent="0.25">
      <c r="A1436" s="2"/>
      <c r="B1436" s="2"/>
      <c r="C1436" s="2"/>
      <c r="D1436" s="2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7"/>
      <c r="S1436" s="8"/>
      <c r="T1436" s="8"/>
    </row>
    <row r="1437" spans="1:20" ht="15.75" customHeight="1" x14ac:dyDescent="0.25">
      <c r="A1437" s="2"/>
      <c r="B1437" s="2"/>
      <c r="C1437" s="2"/>
      <c r="D1437" s="2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7"/>
      <c r="S1437" s="8"/>
      <c r="T1437" s="8"/>
    </row>
    <row r="1438" spans="1:20" ht="15.75" customHeight="1" x14ac:dyDescent="0.25">
      <c r="A1438" s="2"/>
      <c r="B1438" s="2"/>
      <c r="C1438" s="2"/>
      <c r="D1438" s="2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7"/>
      <c r="S1438" s="8"/>
      <c r="T1438" s="8"/>
    </row>
    <row r="1439" spans="1:20" ht="15.75" customHeight="1" x14ac:dyDescent="0.25">
      <c r="A1439" s="2"/>
      <c r="B1439" s="2"/>
      <c r="C1439" s="2"/>
      <c r="D1439" s="2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7"/>
      <c r="S1439" s="8"/>
      <c r="T1439" s="8"/>
    </row>
    <row r="1440" spans="1:20" ht="15.75" customHeight="1" x14ac:dyDescent="0.25">
      <c r="A1440" s="2"/>
      <c r="B1440" s="2"/>
      <c r="C1440" s="2"/>
      <c r="D1440" s="2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7"/>
      <c r="S1440" s="8"/>
      <c r="T1440" s="8"/>
    </row>
    <row r="1441" spans="1:20" ht="15.75" customHeight="1" x14ac:dyDescent="0.25">
      <c r="A1441" s="2"/>
      <c r="B1441" s="2"/>
      <c r="C1441" s="2"/>
      <c r="D1441" s="2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7"/>
      <c r="S1441" s="8"/>
      <c r="T1441" s="8"/>
    </row>
    <row r="1442" spans="1:20" ht="15.75" customHeight="1" x14ac:dyDescent="0.25">
      <c r="A1442" s="2"/>
      <c r="B1442" s="2"/>
      <c r="C1442" s="2"/>
      <c r="D1442" s="2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7"/>
      <c r="S1442" s="8"/>
      <c r="T1442" s="8"/>
    </row>
    <row r="1443" spans="1:20" ht="15.75" customHeight="1" x14ac:dyDescent="0.25">
      <c r="A1443" s="2"/>
      <c r="B1443" s="2"/>
      <c r="C1443" s="2"/>
      <c r="D1443" s="2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7"/>
      <c r="S1443" s="8"/>
      <c r="T1443" s="8"/>
    </row>
    <row r="1444" spans="1:20" ht="15.75" customHeight="1" x14ac:dyDescent="0.25">
      <c r="A1444" s="2"/>
      <c r="B1444" s="2"/>
      <c r="C1444" s="2"/>
      <c r="D1444" s="2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7"/>
      <c r="S1444" s="8"/>
      <c r="T1444" s="8"/>
    </row>
    <row r="1445" spans="1:20" ht="15.75" customHeight="1" x14ac:dyDescent="0.25">
      <c r="A1445" s="2"/>
      <c r="B1445" s="2"/>
      <c r="C1445" s="2"/>
      <c r="D1445" s="2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7"/>
      <c r="S1445" s="8"/>
      <c r="T1445" s="8"/>
    </row>
    <row r="1446" spans="1:20" ht="15.75" customHeight="1" x14ac:dyDescent="0.25">
      <c r="A1446" s="2"/>
      <c r="B1446" s="2"/>
      <c r="C1446" s="2"/>
      <c r="D1446" s="2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7"/>
      <c r="S1446" s="8"/>
      <c r="T1446" s="8"/>
    </row>
    <row r="1447" spans="1:20" ht="15.75" customHeight="1" x14ac:dyDescent="0.25">
      <c r="A1447" s="2"/>
      <c r="B1447" s="2"/>
      <c r="C1447" s="2"/>
      <c r="D1447" s="2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7"/>
      <c r="S1447" s="8"/>
      <c r="T1447" s="8"/>
    </row>
    <row r="1448" spans="1:20" ht="15.75" customHeight="1" x14ac:dyDescent="0.25">
      <c r="A1448" s="2"/>
      <c r="B1448" s="2"/>
      <c r="C1448" s="2"/>
      <c r="D1448" s="2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7"/>
      <c r="S1448" s="8"/>
      <c r="T1448" s="8"/>
    </row>
    <row r="1449" spans="1:20" ht="15.75" customHeight="1" x14ac:dyDescent="0.25">
      <c r="A1449" s="2"/>
      <c r="B1449" s="2"/>
      <c r="C1449" s="2"/>
      <c r="D1449" s="2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7"/>
      <c r="S1449" s="8"/>
      <c r="T1449" s="8"/>
    </row>
    <row r="1450" spans="1:20" ht="15.75" customHeight="1" x14ac:dyDescent="0.25">
      <c r="A1450" s="2"/>
      <c r="B1450" s="2"/>
      <c r="C1450" s="2"/>
      <c r="D1450" s="2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7"/>
      <c r="S1450" s="8"/>
      <c r="T1450" s="8"/>
    </row>
    <row r="1451" spans="1:20" ht="15.75" customHeight="1" x14ac:dyDescent="0.25">
      <c r="A1451" s="2"/>
      <c r="B1451" s="2"/>
      <c r="C1451" s="2"/>
      <c r="D1451" s="2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7"/>
      <c r="S1451" s="8"/>
      <c r="T1451" s="8"/>
    </row>
    <row r="1452" spans="1:20" ht="15.75" customHeight="1" x14ac:dyDescent="0.25">
      <c r="A1452" s="2"/>
      <c r="B1452" s="2"/>
      <c r="C1452" s="2"/>
      <c r="D1452" s="2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7"/>
      <c r="S1452" s="8"/>
      <c r="T1452" s="8"/>
    </row>
    <row r="1453" spans="1:20" ht="15.75" customHeight="1" x14ac:dyDescent="0.25">
      <c r="A1453" s="2"/>
      <c r="B1453" s="2"/>
      <c r="C1453" s="2"/>
      <c r="D1453" s="2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7"/>
      <c r="S1453" s="8"/>
      <c r="T1453" s="8"/>
    </row>
    <row r="1454" spans="1:20" ht="15.75" customHeight="1" x14ac:dyDescent="0.25">
      <c r="A1454" s="2"/>
      <c r="B1454" s="2"/>
      <c r="C1454" s="2"/>
      <c r="D1454" s="2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7"/>
      <c r="S1454" s="8"/>
      <c r="T1454" s="8"/>
    </row>
    <row r="1455" spans="1:20" ht="15.75" customHeight="1" x14ac:dyDescent="0.25">
      <c r="A1455" s="2"/>
      <c r="B1455" s="2"/>
      <c r="C1455" s="2"/>
      <c r="D1455" s="2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7"/>
      <c r="S1455" s="8"/>
      <c r="T1455" s="8"/>
    </row>
    <row r="1456" spans="1:20" ht="15.75" customHeight="1" x14ac:dyDescent="0.25">
      <c r="A1456" s="2"/>
      <c r="B1456" s="2"/>
      <c r="C1456" s="2"/>
      <c r="D1456" s="2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7"/>
      <c r="S1456" s="8"/>
      <c r="T1456" s="8"/>
    </row>
    <row r="1457" spans="1:20" ht="15.75" customHeight="1" x14ac:dyDescent="0.25">
      <c r="A1457" s="2"/>
      <c r="B1457" s="2"/>
      <c r="C1457" s="2"/>
      <c r="D1457" s="2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7"/>
      <c r="S1457" s="8"/>
      <c r="T1457" s="8"/>
    </row>
    <row r="1458" spans="1:20" ht="15.75" customHeight="1" x14ac:dyDescent="0.25">
      <c r="A1458" s="2"/>
      <c r="B1458" s="2"/>
      <c r="C1458" s="2"/>
      <c r="D1458" s="2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7"/>
      <c r="S1458" s="8"/>
      <c r="T1458" s="8"/>
    </row>
    <row r="1459" spans="1:20" ht="15.75" customHeight="1" x14ac:dyDescent="0.25">
      <c r="A1459" s="2"/>
      <c r="B1459" s="2"/>
      <c r="C1459" s="2"/>
      <c r="D1459" s="2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7"/>
      <c r="S1459" s="8"/>
      <c r="T1459" s="8"/>
    </row>
    <row r="1460" spans="1:20" ht="15.75" customHeight="1" x14ac:dyDescent="0.25">
      <c r="A1460" s="2"/>
      <c r="B1460" s="2"/>
      <c r="C1460" s="2"/>
      <c r="D1460" s="2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7"/>
      <c r="S1460" s="8"/>
      <c r="T1460" s="8"/>
    </row>
    <row r="1461" spans="1:20" ht="15.75" customHeight="1" x14ac:dyDescent="0.25">
      <c r="A1461" s="2"/>
      <c r="B1461" s="2"/>
      <c r="C1461" s="2"/>
      <c r="D1461" s="2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7"/>
      <c r="S1461" s="8"/>
      <c r="T1461" s="8"/>
    </row>
    <row r="1462" spans="1:20" ht="15.75" customHeight="1" x14ac:dyDescent="0.25">
      <c r="A1462" s="2"/>
      <c r="B1462" s="2"/>
      <c r="C1462" s="2"/>
      <c r="D1462" s="2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7"/>
      <c r="S1462" s="8"/>
      <c r="T1462" s="8"/>
    </row>
    <row r="1463" spans="1:20" ht="15.75" customHeight="1" x14ac:dyDescent="0.25">
      <c r="A1463" s="2"/>
      <c r="B1463" s="2"/>
      <c r="C1463" s="2"/>
      <c r="D1463" s="2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7"/>
      <c r="S1463" s="8"/>
      <c r="T1463" s="8"/>
    </row>
    <row r="1464" spans="1:20" ht="15.75" customHeight="1" x14ac:dyDescent="0.25">
      <c r="A1464" s="2"/>
      <c r="B1464" s="2"/>
      <c r="C1464" s="2"/>
      <c r="D1464" s="2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7"/>
      <c r="S1464" s="8"/>
      <c r="T1464" s="8"/>
    </row>
    <row r="1465" spans="1:20" ht="15.75" customHeight="1" x14ac:dyDescent="0.25">
      <c r="A1465" s="2"/>
      <c r="B1465" s="2"/>
      <c r="C1465" s="2"/>
      <c r="D1465" s="2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7"/>
      <c r="S1465" s="8"/>
      <c r="T1465" s="8"/>
    </row>
    <row r="1466" spans="1:20" ht="15.75" customHeight="1" x14ac:dyDescent="0.25">
      <c r="A1466" s="2"/>
      <c r="B1466" s="2"/>
      <c r="C1466" s="2"/>
      <c r="D1466" s="2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7"/>
      <c r="S1466" s="8"/>
      <c r="T1466" s="8"/>
    </row>
    <row r="1467" spans="1:20" ht="15.75" customHeight="1" x14ac:dyDescent="0.25">
      <c r="A1467" s="2"/>
      <c r="B1467" s="2"/>
      <c r="C1467" s="2"/>
      <c r="D1467" s="2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7"/>
      <c r="S1467" s="8"/>
      <c r="T1467" s="8"/>
    </row>
    <row r="1468" spans="1:20" ht="15.75" customHeight="1" x14ac:dyDescent="0.25">
      <c r="A1468" s="2"/>
      <c r="B1468" s="2"/>
      <c r="C1468" s="2"/>
      <c r="D1468" s="2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7"/>
      <c r="S1468" s="8"/>
      <c r="T1468" s="8"/>
    </row>
    <row r="1469" spans="1:20" ht="15.75" customHeight="1" x14ac:dyDescent="0.25">
      <c r="A1469" s="2"/>
      <c r="B1469" s="2"/>
      <c r="C1469" s="2"/>
      <c r="D1469" s="2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7"/>
      <c r="S1469" s="8"/>
      <c r="T1469" s="8"/>
    </row>
    <row r="1470" spans="1:20" ht="15.75" customHeight="1" x14ac:dyDescent="0.25">
      <c r="A1470" s="2"/>
      <c r="B1470" s="2"/>
      <c r="C1470" s="2"/>
      <c r="D1470" s="2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7"/>
      <c r="S1470" s="8"/>
      <c r="T1470" s="8"/>
    </row>
    <row r="1471" spans="1:20" ht="15.75" customHeight="1" x14ac:dyDescent="0.25">
      <c r="A1471" s="2"/>
      <c r="B1471" s="2"/>
      <c r="C1471" s="2"/>
      <c r="D1471" s="2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7"/>
      <c r="S1471" s="8"/>
      <c r="T1471" s="8"/>
    </row>
    <row r="1472" spans="1:20" ht="15.75" customHeight="1" x14ac:dyDescent="0.25">
      <c r="A1472" s="2"/>
      <c r="B1472" s="2"/>
      <c r="C1472" s="2"/>
      <c r="D1472" s="2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7"/>
      <c r="S1472" s="8"/>
      <c r="T1472" s="8"/>
    </row>
    <row r="1473" spans="1:20" ht="15.75" customHeight="1" x14ac:dyDescent="0.25">
      <c r="A1473" s="2"/>
      <c r="B1473" s="2"/>
      <c r="C1473" s="2"/>
      <c r="D1473" s="2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7"/>
      <c r="S1473" s="8"/>
      <c r="T1473" s="8"/>
    </row>
    <row r="1474" spans="1:20" ht="15.75" customHeight="1" x14ac:dyDescent="0.25">
      <c r="A1474" s="2"/>
      <c r="B1474" s="2"/>
      <c r="C1474" s="2"/>
      <c r="D1474" s="2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7"/>
      <c r="S1474" s="8"/>
      <c r="T1474" s="8"/>
    </row>
    <row r="1475" spans="1:20" ht="15.75" customHeight="1" x14ac:dyDescent="0.25">
      <c r="A1475" s="2"/>
      <c r="B1475" s="2"/>
      <c r="C1475" s="2"/>
      <c r="D1475" s="2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7"/>
      <c r="S1475" s="8"/>
      <c r="T1475" s="8"/>
    </row>
    <row r="1476" spans="1:20" ht="15.75" customHeight="1" x14ac:dyDescent="0.25">
      <c r="A1476" s="2"/>
      <c r="B1476" s="2"/>
      <c r="C1476" s="2"/>
      <c r="D1476" s="2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7"/>
      <c r="S1476" s="8"/>
      <c r="T1476" s="8"/>
    </row>
    <row r="1477" spans="1:20" ht="15.75" customHeight="1" x14ac:dyDescent="0.25">
      <c r="A1477" s="2"/>
      <c r="B1477" s="2"/>
      <c r="C1477" s="2"/>
      <c r="D1477" s="2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7"/>
      <c r="S1477" s="8"/>
      <c r="T1477" s="8"/>
    </row>
    <row r="1478" spans="1:20" ht="15.75" customHeight="1" x14ac:dyDescent="0.25">
      <c r="A1478" s="2"/>
      <c r="B1478" s="2"/>
      <c r="C1478" s="2"/>
      <c r="D1478" s="2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7"/>
      <c r="S1478" s="8"/>
      <c r="T1478" s="8"/>
    </row>
    <row r="1479" spans="1:20" ht="15.75" customHeight="1" x14ac:dyDescent="0.25">
      <c r="A1479" s="2"/>
      <c r="B1479" s="2"/>
      <c r="C1479" s="2"/>
      <c r="D1479" s="2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7"/>
      <c r="S1479" s="8"/>
      <c r="T1479" s="8"/>
    </row>
    <row r="1480" spans="1:20" ht="15.75" customHeight="1" x14ac:dyDescent="0.25">
      <c r="A1480" s="2"/>
      <c r="B1480" s="2"/>
      <c r="C1480" s="2"/>
      <c r="D1480" s="2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7"/>
      <c r="S1480" s="8"/>
      <c r="T1480" s="8"/>
    </row>
    <row r="1481" spans="1:20" ht="15.75" customHeight="1" x14ac:dyDescent="0.25">
      <c r="A1481" s="2"/>
      <c r="B1481" s="2"/>
      <c r="C1481" s="2"/>
      <c r="D1481" s="2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7"/>
      <c r="S1481" s="8"/>
      <c r="T1481" s="8"/>
    </row>
    <row r="1482" spans="1:20" ht="15.75" customHeight="1" x14ac:dyDescent="0.25">
      <c r="A1482" s="2"/>
      <c r="B1482" s="2"/>
      <c r="C1482" s="2"/>
      <c r="D1482" s="2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7"/>
      <c r="S1482" s="8"/>
      <c r="T1482" s="8"/>
    </row>
    <row r="1483" spans="1:20" ht="15.75" customHeight="1" x14ac:dyDescent="0.25">
      <c r="A1483" s="2"/>
      <c r="B1483" s="2"/>
      <c r="C1483" s="2"/>
      <c r="D1483" s="2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7"/>
      <c r="S1483" s="8"/>
      <c r="T1483" s="8"/>
    </row>
    <row r="1484" spans="1:20" ht="15.75" customHeight="1" x14ac:dyDescent="0.25">
      <c r="A1484" s="2"/>
      <c r="B1484" s="2"/>
      <c r="C1484" s="2"/>
      <c r="D1484" s="2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7"/>
      <c r="S1484" s="8"/>
      <c r="T1484" s="8"/>
    </row>
    <row r="1485" spans="1:20" ht="15.75" customHeight="1" x14ac:dyDescent="0.25">
      <c r="A1485" s="2"/>
      <c r="B1485" s="2"/>
      <c r="C1485" s="2"/>
      <c r="D1485" s="2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7"/>
      <c r="S1485" s="8"/>
      <c r="T1485" s="8"/>
    </row>
    <row r="1486" spans="1:20" ht="15.75" customHeight="1" x14ac:dyDescent="0.25">
      <c r="A1486" s="2"/>
      <c r="B1486" s="2"/>
      <c r="C1486" s="2"/>
      <c r="D1486" s="2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7"/>
      <c r="S1486" s="8"/>
      <c r="T1486" s="8"/>
    </row>
    <row r="1487" spans="1:20" ht="15.75" customHeight="1" x14ac:dyDescent="0.25">
      <c r="A1487" s="2"/>
      <c r="B1487" s="2"/>
      <c r="C1487" s="2"/>
      <c r="D1487" s="2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7"/>
      <c r="S1487" s="8"/>
      <c r="T1487" s="8"/>
    </row>
    <row r="1488" spans="1:20" ht="15.75" customHeight="1" x14ac:dyDescent="0.25">
      <c r="A1488" s="2"/>
      <c r="B1488" s="2"/>
      <c r="C1488" s="2"/>
      <c r="D1488" s="2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7"/>
      <c r="S1488" s="8"/>
      <c r="T1488" s="8"/>
    </row>
    <row r="1489" spans="1:20" ht="15.75" customHeight="1" x14ac:dyDescent="0.25">
      <c r="A1489" s="2"/>
      <c r="B1489" s="2"/>
      <c r="C1489" s="2"/>
      <c r="D1489" s="2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7"/>
      <c r="S1489" s="8"/>
      <c r="T1489" s="8"/>
    </row>
    <row r="1490" spans="1:20" ht="15.75" customHeight="1" x14ac:dyDescent="0.25">
      <c r="A1490" s="2"/>
      <c r="B1490" s="2"/>
      <c r="C1490" s="2"/>
      <c r="D1490" s="2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7"/>
      <c r="S1490" s="8"/>
      <c r="T1490" s="8"/>
    </row>
    <row r="1491" spans="1:20" ht="15.75" customHeight="1" x14ac:dyDescent="0.25">
      <c r="A1491" s="2"/>
      <c r="B1491" s="2"/>
      <c r="C1491" s="2"/>
      <c r="D1491" s="2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7"/>
      <c r="S1491" s="8"/>
      <c r="T1491" s="8"/>
    </row>
    <row r="1492" spans="1:20" ht="15.75" customHeight="1" x14ac:dyDescent="0.25">
      <c r="A1492" s="2"/>
      <c r="B1492" s="2"/>
      <c r="C1492" s="2"/>
      <c r="D1492" s="2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7"/>
      <c r="S1492" s="8"/>
      <c r="T1492" s="8"/>
    </row>
    <row r="1493" spans="1:20" ht="15.75" customHeight="1" x14ac:dyDescent="0.25">
      <c r="A1493" s="2"/>
      <c r="B1493" s="2"/>
      <c r="C1493" s="2"/>
      <c r="D1493" s="2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7"/>
      <c r="S1493" s="8"/>
      <c r="T1493" s="8"/>
    </row>
    <row r="1494" spans="1:20" ht="15.75" customHeight="1" x14ac:dyDescent="0.25">
      <c r="A1494" s="2"/>
      <c r="B1494" s="2"/>
      <c r="C1494" s="2"/>
      <c r="D1494" s="2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7"/>
      <c r="S1494" s="8"/>
      <c r="T1494" s="8"/>
    </row>
    <row r="1495" spans="1:20" ht="15.75" customHeight="1" x14ac:dyDescent="0.25">
      <c r="A1495" s="2"/>
      <c r="B1495" s="2"/>
      <c r="C1495" s="2"/>
      <c r="D1495" s="2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7"/>
      <c r="S1495" s="8"/>
      <c r="T1495" s="8"/>
    </row>
    <row r="1496" spans="1:20" ht="15.75" customHeight="1" x14ac:dyDescent="0.25">
      <c r="A1496" s="2"/>
      <c r="B1496" s="2"/>
      <c r="C1496" s="2"/>
      <c r="D1496" s="2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7"/>
      <c r="S1496" s="8"/>
      <c r="T1496" s="8"/>
    </row>
    <row r="1497" spans="1:20" ht="15.75" customHeight="1" x14ac:dyDescent="0.25">
      <c r="A1497" s="2"/>
      <c r="B1497" s="2"/>
      <c r="C1497" s="2"/>
      <c r="D1497" s="2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7"/>
      <c r="S1497" s="8"/>
      <c r="T1497" s="8"/>
    </row>
    <row r="1498" spans="1:20" ht="15.75" customHeight="1" x14ac:dyDescent="0.25">
      <c r="A1498" s="2"/>
      <c r="B1498" s="2"/>
      <c r="C1498" s="2"/>
      <c r="D1498" s="2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7"/>
      <c r="S1498" s="8"/>
      <c r="T1498" s="8"/>
    </row>
    <row r="1499" spans="1:20" ht="15.75" customHeight="1" x14ac:dyDescent="0.25">
      <c r="A1499" s="2"/>
      <c r="B1499" s="2"/>
      <c r="C1499" s="2"/>
      <c r="D1499" s="2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7"/>
      <c r="S1499" s="8"/>
      <c r="T1499" s="8"/>
    </row>
    <row r="1500" spans="1:20" ht="15.75" customHeight="1" x14ac:dyDescent="0.25">
      <c r="A1500" s="2"/>
      <c r="B1500" s="2"/>
      <c r="C1500" s="2"/>
      <c r="D1500" s="2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7"/>
      <c r="S1500" s="8"/>
      <c r="T1500" s="8"/>
    </row>
    <row r="1501" spans="1:20" ht="15.75" customHeight="1" x14ac:dyDescent="0.25">
      <c r="A1501" s="2"/>
      <c r="B1501" s="2"/>
      <c r="C1501" s="2"/>
      <c r="D1501" s="2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7"/>
      <c r="S1501" s="8"/>
      <c r="T1501" s="8"/>
    </row>
    <row r="1502" spans="1:20" ht="15.75" customHeight="1" x14ac:dyDescent="0.25">
      <c r="A1502" s="2"/>
      <c r="B1502" s="2"/>
      <c r="C1502" s="2"/>
      <c r="D1502" s="2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7"/>
      <c r="S1502" s="8"/>
      <c r="T1502" s="8"/>
    </row>
    <row r="1503" spans="1:20" ht="15.75" customHeight="1" x14ac:dyDescent="0.25">
      <c r="A1503" s="2"/>
      <c r="B1503" s="2"/>
      <c r="C1503" s="2"/>
      <c r="D1503" s="2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7"/>
      <c r="S1503" s="8"/>
      <c r="T1503" s="8"/>
    </row>
    <row r="1504" spans="1:20" ht="15.75" customHeight="1" x14ac:dyDescent="0.25">
      <c r="A1504" s="2"/>
      <c r="B1504" s="2"/>
      <c r="C1504" s="2"/>
      <c r="D1504" s="2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7"/>
      <c r="S1504" s="8"/>
      <c r="T1504" s="8"/>
    </row>
    <row r="1505" spans="1:20" ht="15.75" customHeight="1" x14ac:dyDescent="0.25">
      <c r="A1505" s="2"/>
      <c r="B1505" s="2"/>
      <c r="C1505" s="2"/>
      <c r="D1505" s="2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7"/>
      <c r="S1505" s="8"/>
      <c r="T1505" s="8"/>
    </row>
    <row r="1506" spans="1:20" ht="15.75" customHeight="1" x14ac:dyDescent="0.25">
      <c r="A1506" s="2"/>
      <c r="B1506" s="2"/>
      <c r="C1506" s="2"/>
      <c r="D1506" s="2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7"/>
      <c r="S1506" s="8"/>
      <c r="T1506" s="8"/>
    </row>
    <row r="1507" spans="1:20" ht="15.75" customHeight="1" x14ac:dyDescent="0.25">
      <c r="A1507" s="2"/>
      <c r="B1507" s="2"/>
      <c r="C1507" s="2"/>
      <c r="D1507" s="2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7"/>
      <c r="S1507" s="8"/>
      <c r="T1507" s="8"/>
    </row>
    <row r="1508" spans="1:20" ht="15.75" customHeight="1" x14ac:dyDescent="0.25">
      <c r="A1508" s="2"/>
      <c r="B1508" s="2"/>
      <c r="C1508" s="2"/>
      <c r="D1508" s="2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7"/>
      <c r="S1508" s="8"/>
      <c r="T1508" s="8"/>
    </row>
    <row r="1509" spans="1:20" ht="15.75" customHeight="1" x14ac:dyDescent="0.25">
      <c r="A1509" s="2"/>
      <c r="B1509" s="2"/>
      <c r="C1509" s="2"/>
      <c r="D1509" s="2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7"/>
      <c r="S1509" s="8"/>
      <c r="T1509" s="8"/>
    </row>
    <row r="1510" spans="1:20" ht="15.75" customHeight="1" x14ac:dyDescent="0.25">
      <c r="A1510" s="2"/>
      <c r="B1510" s="2"/>
      <c r="C1510" s="2"/>
      <c r="D1510" s="2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7"/>
      <c r="S1510" s="8"/>
      <c r="T1510" s="8"/>
    </row>
    <row r="1511" spans="1:20" ht="15.75" customHeight="1" x14ac:dyDescent="0.25">
      <c r="A1511" s="2"/>
      <c r="B1511" s="2"/>
      <c r="C1511" s="2"/>
      <c r="D1511" s="2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7"/>
      <c r="S1511" s="8"/>
      <c r="T1511" s="8"/>
    </row>
    <row r="1512" spans="1:20" ht="15.75" customHeight="1" x14ac:dyDescent="0.25">
      <c r="A1512" s="2"/>
      <c r="B1512" s="2"/>
      <c r="C1512" s="2"/>
      <c r="D1512" s="2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7"/>
      <c r="S1512" s="8"/>
      <c r="T1512" s="8"/>
    </row>
    <row r="1513" spans="1:20" ht="15.75" customHeight="1" x14ac:dyDescent="0.25">
      <c r="A1513" s="2"/>
      <c r="B1513" s="2"/>
      <c r="C1513" s="2"/>
      <c r="D1513" s="2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7"/>
      <c r="S1513" s="8"/>
      <c r="T1513" s="8"/>
    </row>
    <row r="1514" spans="1:20" ht="15.75" customHeight="1" x14ac:dyDescent="0.25">
      <c r="A1514" s="2"/>
      <c r="B1514" s="2"/>
      <c r="C1514" s="2"/>
      <c r="D1514" s="2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7"/>
      <c r="S1514" s="8"/>
      <c r="T1514" s="8"/>
    </row>
    <row r="1515" spans="1:20" ht="15.75" customHeight="1" x14ac:dyDescent="0.25">
      <c r="A1515" s="2"/>
      <c r="B1515" s="2"/>
      <c r="C1515" s="2"/>
      <c r="D1515" s="2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7"/>
      <c r="S1515" s="8"/>
      <c r="T1515" s="8"/>
    </row>
    <row r="1516" spans="1:20" ht="15.75" customHeight="1" x14ac:dyDescent="0.25">
      <c r="A1516" s="2"/>
      <c r="B1516" s="2"/>
      <c r="C1516" s="2"/>
      <c r="D1516" s="2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7"/>
      <c r="S1516" s="8"/>
      <c r="T1516" s="8"/>
    </row>
    <row r="1517" spans="1:20" ht="15.75" customHeight="1" x14ac:dyDescent="0.25">
      <c r="A1517" s="2"/>
      <c r="B1517" s="2"/>
      <c r="C1517" s="2"/>
      <c r="D1517" s="2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7"/>
      <c r="S1517" s="8"/>
      <c r="T1517" s="8"/>
    </row>
    <row r="1518" spans="1:20" ht="15.75" customHeight="1" x14ac:dyDescent="0.25">
      <c r="A1518" s="2"/>
      <c r="B1518" s="2"/>
      <c r="C1518" s="2"/>
      <c r="D1518" s="2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7"/>
      <c r="S1518" s="8"/>
      <c r="T1518" s="8"/>
    </row>
    <row r="1519" spans="1:20" ht="15.75" customHeight="1" x14ac:dyDescent="0.25">
      <c r="A1519" s="2"/>
      <c r="B1519" s="2"/>
      <c r="C1519" s="2"/>
      <c r="D1519" s="2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7"/>
      <c r="S1519" s="8"/>
      <c r="T1519" s="8"/>
    </row>
    <row r="1520" spans="1:20" ht="15.75" customHeight="1" x14ac:dyDescent="0.25">
      <c r="A1520" s="2"/>
      <c r="B1520" s="2"/>
      <c r="C1520" s="2"/>
      <c r="D1520" s="2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7"/>
      <c r="S1520" s="8"/>
      <c r="T1520" s="8"/>
    </row>
    <row r="1521" spans="1:20" ht="15.75" customHeight="1" x14ac:dyDescent="0.25">
      <c r="A1521" s="2"/>
      <c r="B1521" s="2"/>
      <c r="C1521" s="2"/>
      <c r="D1521" s="2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7"/>
      <c r="S1521" s="8"/>
      <c r="T1521" s="8"/>
    </row>
    <row r="1522" spans="1:20" ht="15.75" customHeight="1" x14ac:dyDescent="0.25">
      <c r="A1522" s="2"/>
      <c r="B1522" s="2"/>
      <c r="C1522" s="2"/>
      <c r="D1522" s="2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7"/>
      <c r="S1522" s="8"/>
      <c r="T1522" s="8"/>
    </row>
    <row r="1523" spans="1:20" ht="15.75" customHeight="1" x14ac:dyDescent="0.25">
      <c r="A1523" s="2"/>
      <c r="B1523" s="2"/>
      <c r="C1523" s="2"/>
      <c r="D1523" s="2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7"/>
      <c r="S1523" s="8"/>
      <c r="T1523" s="8"/>
    </row>
    <row r="1524" spans="1:20" ht="15.75" customHeight="1" x14ac:dyDescent="0.25">
      <c r="A1524" s="2"/>
      <c r="B1524" s="2"/>
      <c r="C1524" s="2"/>
      <c r="D1524" s="2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7"/>
      <c r="S1524" s="8"/>
      <c r="T1524" s="8"/>
    </row>
    <row r="1525" spans="1:20" ht="15.75" customHeight="1" x14ac:dyDescent="0.25">
      <c r="A1525" s="2"/>
      <c r="B1525" s="2"/>
      <c r="C1525" s="2"/>
      <c r="D1525" s="2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7"/>
      <c r="S1525" s="8"/>
      <c r="T1525" s="8"/>
    </row>
    <row r="1526" spans="1:20" ht="15.75" customHeight="1" x14ac:dyDescent="0.25">
      <c r="A1526" s="2"/>
      <c r="B1526" s="2"/>
      <c r="C1526" s="2"/>
      <c r="D1526" s="2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7"/>
      <c r="S1526" s="8"/>
      <c r="T1526" s="8"/>
    </row>
    <row r="1527" spans="1:20" ht="15.75" customHeight="1" x14ac:dyDescent="0.25">
      <c r="A1527" s="2"/>
      <c r="B1527" s="2"/>
      <c r="C1527" s="2"/>
      <c r="D1527" s="2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7"/>
      <c r="S1527" s="8"/>
      <c r="T1527" s="8"/>
    </row>
    <row r="1528" spans="1:20" ht="15.75" customHeight="1" x14ac:dyDescent="0.25">
      <c r="A1528" s="2"/>
      <c r="B1528" s="2"/>
      <c r="C1528" s="2"/>
      <c r="D1528" s="2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7"/>
      <c r="S1528" s="8"/>
      <c r="T1528" s="8"/>
    </row>
    <row r="1529" spans="1:20" ht="15.75" customHeight="1" x14ac:dyDescent="0.25">
      <c r="A1529" s="2"/>
      <c r="B1529" s="2"/>
      <c r="C1529" s="2"/>
      <c r="D1529" s="2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7"/>
      <c r="S1529" s="8"/>
      <c r="T1529" s="8"/>
    </row>
    <row r="1530" spans="1:20" ht="15.75" customHeight="1" x14ac:dyDescent="0.25">
      <c r="A1530" s="2"/>
      <c r="B1530" s="2"/>
      <c r="C1530" s="2"/>
      <c r="D1530" s="2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7"/>
      <c r="S1530" s="8"/>
      <c r="T1530" s="8"/>
    </row>
    <row r="1531" spans="1:20" ht="15.75" customHeight="1" x14ac:dyDescent="0.25">
      <c r="A1531" s="2"/>
      <c r="B1531" s="2"/>
      <c r="C1531" s="2"/>
      <c r="D1531" s="2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7"/>
      <c r="S1531" s="8"/>
      <c r="T1531" s="8"/>
    </row>
    <row r="1532" spans="1:20" ht="15.75" customHeight="1" x14ac:dyDescent="0.25">
      <c r="A1532" s="2"/>
      <c r="B1532" s="2"/>
      <c r="C1532" s="2"/>
      <c r="D1532" s="2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7"/>
      <c r="S1532" s="8"/>
      <c r="T1532" s="8"/>
    </row>
    <row r="1533" spans="1:20" ht="15.75" customHeight="1" x14ac:dyDescent="0.25">
      <c r="A1533" s="2"/>
      <c r="B1533" s="2"/>
      <c r="C1533" s="2"/>
      <c r="D1533" s="2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7"/>
      <c r="S1533" s="8"/>
      <c r="T1533" s="8"/>
    </row>
    <row r="1534" spans="1:20" ht="15.75" customHeight="1" x14ac:dyDescent="0.25">
      <c r="A1534" s="2"/>
      <c r="B1534" s="2"/>
      <c r="C1534" s="2"/>
      <c r="D1534" s="2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7"/>
      <c r="S1534" s="8"/>
      <c r="T1534" s="8"/>
    </row>
    <row r="1535" spans="1:20" ht="15.75" customHeight="1" x14ac:dyDescent="0.25">
      <c r="A1535" s="2"/>
      <c r="B1535" s="2"/>
      <c r="C1535" s="2"/>
      <c r="D1535" s="2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7"/>
      <c r="S1535" s="8"/>
      <c r="T1535" s="8"/>
    </row>
    <row r="1536" spans="1:20" ht="15.75" customHeight="1" x14ac:dyDescent="0.25">
      <c r="A1536" s="2"/>
      <c r="B1536" s="2"/>
      <c r="C1536" s="2"/>
      <c r="D1536" s="2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7"/>
      <c r="S1536" s="8"/>
      <c r="T1536" s="8"/>
    </row>
    <row r="1537" spans="1:20" ht="15.75" customHeight="1" x14ac:dyDescent="0.25">
      <c r="A1537" s="2"/>
      <c r="B1537" s="2"/>
      <c r="C1537" s="2"/>
      <c r="D1537" s="2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7"/>
      <c r="S1537" s="8"/>
      <c r="T1537" s="8"/>
    </row>
    <row r="1538" spans="1:20" ht="15.75" customHeight="1" x14ac:dyDescent="0.25">
      <c r="A1538" s="2"/>
      <c r="B1538" s="2"/>
      <c r="C1538" s="2"/>
      <c r="D1538" s="2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7"/>
      <c r="S1538" s="8"/>
      <c r="T1538" s="8"/>
    </row>
    <row r="1539" spans="1:20" ht="15.75" customHeight="1" x14ac:dyDescent="0.25">
      <c r="A1539" s="2"/>
      <c r="B1539" s="2"/>
      <c r="C1539" s="2"/>
      <c r="D1539" s="2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7"/>
      <c r="S1539" s="8"/>
      <c r="T1539" s="8"/>
    </row>
    <row r="1540" spans="1:20" ht="15.75" customHeight="1" x14ac:dyDescent="0.25">
      <c r="A1540" s="2"/>
      <c r="B1540" s="2"/>
      <c r="C1540" s="2"/>
      <c r="D1540" s="2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7"/>
      <c r="S1540" s="8"/>
      <c r="T1540" s="8"/>
    </row>
    <row r="1541" spans="1:20" ht="15.75" customHeight="1" x14ac:dyDescent="0.25">
      <c r="A1541" s="2"/>
      <c r="B1541" s="2"/>
      <c r="C1541" s="2"/>
      <c r="D1541" s="2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7"/>
      <c r="S1541" s="8"/>
      <c r="T1541" s="8"/>
    </row>
    <row r="1542" spans="1:20" ht="15.75" customHeight="1" x14ac:dyDescent="0.25">
      <c r="A1542" s="2"/>
      <c r="B1542" s="2"/>
      <c r="C1542" s="2"/>
      <c r="D1542" s="2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7"/>
      <c r="S1542" s="8"/>
      <c r="T1542" s="8"/>
    </row>
    <row r="1543" spans="1:20" ht="15.75" customHeight="1" x14ac:dyDescent="0.25">
      <c r="A1543" s="2"/>
      <c r="B1543" s="2"/>
      <c r="C1543" s="2"/>
      <c r="D1543" s="2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7"/>
      <c r="S1543" s="8"/>
      <c r="T1543" s="8"/>
    </row>
    <row r="1544" spans="1:20" ht="15.75" customHeight="1" x14ac:dyDescent="0.25">
      <c r="A1544" s="2"/>
      <c r="B1544" s="2"/>
      <c r="C1544" s="2"/>
      <c r="D1544" s="2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7"/>
      <c r="S1544" s="8"/>
      <c r="T1544" s="8"/>
    </row>
    <row r="1545" spans="1:20" ht="15.75" customHeight="1" x14ac:dyDescent="0.25">
      <c r="A1545" s="2"/>
      <c r="B1545" s="2"/>
      <c r="C1545" s="2"/>
      <c r="D1545" s="2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7"/>
      <c r="S1545" s="8"/>
      <c r="T1545" s="8"/>
    </row>
    <row r="1546" spans="1:20" ht="15.75" customHeight="1" x14ac:dyDescent="0.25">
      <c r="A1546" s="2"/>
      <c r="B1546" s="2"/>
      <c r="C1546" s="2"/>
      <c r="D1546" s="2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7"/>
      <c r="S1546" s="8"/>
      <c r="T1546" s="8"/>
    </row>
    <row r="1547" spans="1:20" ht="15.75" customHeight="1" x14ac:dyDescent="0.25">
      <c r="A1547" s="2"/>
      <c r="B1547" s="2"/>
      <c r="C1547" s="2"/>
      <c r="D1547" s="2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7"/>
      <c r="S1547" s="8"/>
      <c r="T1547" s="8"/>
    </row>
    <row r="1548" spans="1:20" ht="15.75" customHeight="1" x14ac:dyDescent="0.25">
      <c r="A1548" s="2"/>
      <c r="B1548" s="2"/>
      <c r="C1548" s="2"/>
      <c r="D1548" s="2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7"/>
      <c r="S1548" s="8"/>
      <c r="T1548" s="8"/>
    </row>
    <row r="1549" spans="1:20" ht="15.75" customHeight="1" x14ac:dyDescent="0.25">
      <c r="A1549" s="2"/>
      <c r="B1549" s="2"/>
      <c r="C1549" s="2"/>
      <c r="D1549" s="2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7"/>
      <c r="S1549" s="8"/>
      <c r="T1549" s="8"/>
    </row>
    <row r="1550" spans="1:20" ht="15.75" customHeight="1" x14ac:dyDescent="0.25">
      <c r="A1550" s="2"/>
      <c r="B1550" s="2"/>
      <c r="C1550" s="2"/>
      <c r="D1550" s="2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7"/>
      <c r="S1550" s="8"/>
      <c r="T1550" s="8"/>
    </row>
    <row r="1551" spans="1:20" ht="15.75" customHeight="1" x14ac:dyDescent="0.25">
      <c r="A1551" s="2"/>
      <c r="B1551" s="2"/>
      <c r="C1551" s="2"/>
      <c r="D1551" s="2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7"/>
      <c r="S1551" s="8"/>
      <c r="T1551" s="8"/>
    </row>
    <row r="1552" spans="1:20" ht="15.75" customHeight="1" x14ac:dyDescent="0.25">
      <c r="A1552" s="2"/>
      <c r="B1552" s="2"/>
      <c r="C1552" s="2"/>
      <c r="D1552" s="2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7"/>
      <c r="S1552" s="8"/>
      <c r="T1552" s="8"/>
    </row>
    <row r="1553" spans="1:20" ht="15.75" customHeight="1" x14ac:dyDescent="0.25">
      <c r="A1553" s="2"/>
      <c r="B1553" s="2"/>
      <c r="C1553" s="2"/>
      <c r="D1553" s="2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7"/>
      <c r="S1553" s="8"/>
      <c r="T1553" s="8"/>
    </row>
    <row r="1554" spans="1:20" ht="15.75" customHeight="1" x14ac:dyDescent="0.25">
      <c r="A1554" s="2"/>
      <c r="B1554" s="2"/>
      <c r="C1554" s="2"/>
      <c r="D1554" s="2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7"/>
      <c r="S1554" s="8"/>
      <c r="T1554" s="8"/>
    </row>
    <row r="1555" spans="1:20" ht="15.75" customHeight="1" x14ac:dyDescent="0.25">
      <c r="A1555" s="2"/>
      <c r="B1555" s="2"/>
      <c r="C1555" s="2"/>
      <c r="D1555" s="2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7"/>
      <c r="S1555" s="8"/>
      <c r="T1555" s="8"/>
    </row>
    <row r="1556" spans="1:20" ht="15.75" customHeight="1" x14ac:dyDescent="0.25">
      <c r="A1556" s="2"/>
      <c r="B1556" s="2"/>
      <c r="C1556" s="2"/>
      <c r="D1556" s="2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7"/>
      <c r="S1556" s="8"/>
      <c r="T1556" s="8"/>
    </row>
    <row r="1557" spans="1:20" ht="15.75" customHeight="1" x14ac:dyDescent="0.25">
      <c r="A1557" s="2"/>
      <c r="B1557" s="2"/>
      <c r="C1557" s="2"/>
      <c r="D1557" s="2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7"/>
      <c r="S1557" s="8"/>
      <c r="T1557" s="8"/>
    </row>
    <row r="1558" spans="1:20" ht="15.75" customHeight="1" x14ac:dyDescent="0.25">
      <c r="A1558" s="2"/>
      <c r="B1558" s="2"/>
      <c r="C1558" s="2"/>
      <c r="D1558" s="2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7"/>
      <c r="S1558" s="8"/>
      <c r="T1558" s="8"/>
    </row>
    <row r="1559" spans="1:20" ht="15.75" customHeight="1" x14ac:dyDescent="0.25">
      <c r="A1559" s="2"/>
      <c r="B1559" s="2"/>
      <c r="C1559" s="2"/>
      <c r="D1559" s="2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7"/>
      <c r="S1559" s="8"/>
      <c r="T1559" s="8"/>
    </row>
    <row r="1560" spans="1:20" ht="15.75" customHeight="1" x14ac:dyDescent="0.25">
      <c r="A1560" s="2"/>
      <c r="B1560" s="2"/>
      <c r="C1560" s="2"/>
      <c r="D1560" s="2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7"/>
      <c r="S1560" s="8"/>
      <c r="T1560" s="8"/>
    </row>
    <row r="1561" spans="1:20" ht="15.75" customHeight="1" x14ac:dyDescent="0.25">
      <c r="A1561" s="2"/>
      <c r="B1561" s="2"/>
      <c r="C1561" s="2"/>
      <c r="D1561" s="2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7"/>
      <c r="S1561" s="8"/>
      <c r="T1561" s="8"/>
    </row>
    <row r="1562" spans="1:20" ht="15.75" customHeight="1" x14ac:dyDescent="0.25">
      <c r="A1562" s="2"/>
      <c r="B1562" s="2"/>
      <c r="C1562" s="2"/>
      <c r="D1562" s="2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7"/>
      <c r="S1562" s="8"/>
      <c r="T1562" s="8"/>
    </row>
    <row r="1563" spans="1:20" ht="15.75" customHeight="1" x14ac:dyDescent="0.25">
      <c r="A1563" s="2"/>
      <c r="B1563" s="2"/>
      <c r="C1563" s="2"/>
      <c r="D1563" s="2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7"/>
      <c r="S1563" s="8"/>
      <c r="T1563" s="8"/>
    </row>
    <row r="1564" spans="1:20" ht="15.75" customHeight="1" x14ac:dyDescent="0.25">
      <c r="A1564" s="2"/>
      <c r="B1564" s="2"/>
      <c r="C1564" s="2"/>
      <c r="D1564" s="2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7"/>
      <c r="S1564" s="8"/>
      <c r="T1564" s="8"/>
    </row>
    <row r="1565" spans="1:20" ht="15.75" customHeight="1" x14ac:dyDescent="0.25">
      <c r="A1565" s="2"/>
      <c r="B1565" s="2"/>
      <c r="C1565" s="2"/>
      <c r="D1565" s="2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7"/>
      <c r="S1565" s="8"/>
      <c r="T1565" s="8"/>
    </row>
    <row r="1566" spans="1:20" ht="15.75" customHeight="1" x14ac:dyDescent="0.25">
      <c r="A1566" s="2"/>
      <c r="B1566" s="2"/>
      <c r="C1566" s="2"/>
      <c r="D1566" s="2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7"/>
      <c r="S1566" s="8"/>
      <c r="T1566" s="8"/>
    </row>
    <row r="1567" spans="1:20" ht="15.75" customHeight="1" x14ac:dyDescent="0.25">
      <c r="A1567" s="2"/>
      <c r="B1567" s="2"/>
      <c r="C1567" s="2"/>
      <c r="D1567" s="2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7"/>
      <c r="S1567" s="8"/>
      <c r="T1567" s="8"/>
    </row>
    <row r="1568" spans="1:20" ht="15.75" customHeight="1" x14ac:dyDescent="0.25">
      <c r="A1568" s="2"/>
      <c r="B1568" s="2"/>
      <c r="C1568" s="2"/>
      <c r="D1568" s="2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7"/>
      <c r="S1568" s="8"/>
      <c r="T1568" s="8"/>
    </row>
    <row r="1569" spans="1:20" ht="15.75" customHeight="1" x14ac:dyDescent="0.25">
      <c r="A1569" s="2"/>
      <c r="B1569" s="2"/>
      <c r="C1569" s="2"/>
      <c r="D1569" s="2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7"/>
      <c r="S1569" s="8"/>
      <c r="T1569" s="8"/>
    </row>
    <row r="1570" spans="1:20" ht="15.75" customHeight="1" x14ac:dyDescent="0.25">
      <c r="A1570" s="2"/>
      <c r="B1570" s="2"/>
      <c r="C1570" s="2"/>
      <c r="D1570" s="2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7"/>
      <c r="S1570" s="8"/>
      <c r="T1570" s="8"/>
    </row>
    <row r="1571" spans="1:20" ht="15.75" customHeight="1" x14ac:dyDescent="0.25">
      <c r="A1571" s="2"/>
      <c r="B1571" s="2"/>
      <c r="C1571" s="2"/>
      <c r="D1571" s="2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7"/>
      <c r="S1571" s="8"/>
      <c r="T1571" s="8"/>
    </row>
    <row r="1572" spans="1:20" ht="15.75" customHeight="1" x14ac:dyDescent="0.25">
      <c r="A1572" s="2"/>
      <c r="B1572" s="2"/>
      <c r="C1572" s="2"/>
      <c r="D1572" s="2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7"/>
      <c r="S1572" s="8"/>
      <c r="T1572" s="8"/>
    </row>
    <row r="1573" spans="1:20" ht="15.75" customHeight="1" x14ac:dyDescent="0.25">
      <c r="A1573" s="2"/>
      <c r="B1573" s="2"/>
      <c r="C1573" s="2"/>
      <c r="D1573" s="2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7"/>
      <c r="S1573" s="8"/>
      <c r="T1573" s="8"/>
    </row>
    <row r="1574" spans="1:20" ht="15.75" customHeight="1" x14ac:dyDescent="0.25">
      <c r="A1574" s="2"/>
      <c r="B1574" s="2"/>
      <c r="C1574" s="2"/>
      <c r="D1574" s="2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7"/>
      <c r="S1574" s="8"/>
      <c r="T1574" s="8"/>
    </row>
    <row r="1575" spans="1:20" ht="15.75" customHeight="1" x14ac:dyDescent="0.25">
      <c r="A1575" s="2"/>
      <c r="B1575" s="2"/>
      <c r="C1575" s="2"/>
      <c r="D1575" s="2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7"/>
      <c r="S1575" s="8"/>
      <c r="T1575" s="8"/>
    </row>
    <row r="1576" spans="1:20" ht="15.75" customHeight="1" x14ac:dyDescent="0.25">
      <c r="A1576" s="2"/>
      <c r="B1576" s="2"/>
      <c r="C1576" s="2"/>
      <c r="D1576" s="2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7"/>
      <c r="S1576" s="8"/>
      <c r="T1576" s="8"/>
    </row>
    <row r="1577" spans="1:20" ht="15.75" customHeight="1" x14ac:dyDescent="0.25">
      <c r="A1577" s="2"/>
      <c r="B1577" s="2"/>
      <c r="C1577" s="2"/>
      <c r="D1577" s="2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7"/>
      <c r="S1577" s="8"/>
      <c r="T1577" s="8"/>
    </row>
    <row r="1578" spans="1:20" ht="15.75" customHeight="1" x14ac:dyDescent="0.25">
      <c r="A1578" s="2"/>
      <c r="B1578" s="2"/>
      <c r="C1578" s="2"/>
      <c r="D1578" s="2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7"/>
      <c r="S1578" s="8"/>
      <c r="T1578" s="8"/>
    </row>
    <row r="1579" spans="1:20" ht="15.75" customHeight="1" x14ac:dyDescent="0.25">
      <c r="A1579" s="2"/>
      <c r="B1579" s="2"/>
      <c r="C1579" s="2"/>
      <c r="D1579" s="2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7"/>
      <c r="S1579" s="8"/>
      <c r="T1579" s="8"/>
    </row>
    <row r="1580" spans="1:20" ht="15.75" customHeight="1" x14ac:dyDescent="0.25">
      <c r="A1580" s="2"/>
      <c r="B1580" s="2"/>
      <c r="C1580" s="2"/>
      <c r="D1580" s="2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7"/>
      <c r="S1580" s="8"/>
      <c r="T1580" s="8"/>
    </row>
    <row r="1581" spans="1:20" ht="15.75" customHeight="1" x14ac:dyDescent="0.25">
      <c r="A1581" s="2"/>
      <c r="B1581" s="2"/>
      <c r="C1581" s="2"/>
      <c r="D1581" s="2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7"/>
      <c r="S1581" s="8"/>
      <c r="T1581" s="8"/>
    </row>
    <row r="1582" spans="1:20" ht="15.75" customHeight="1" x14ac:dyDescent="0.25">
      <c r="A1582" s="2"/>
      <c r="B1582" s="2"/>
      <c r="C1582" s="2"/>
      <c r="D1582" s="2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7"/>
      <c r="S1582" s="8"/>
      <c r="T1582" s="8"/>
    </row>
    <row r="1583" spans="1:20" ht="15.75" customHeight="1" x14ac:dyDescent="0.25">
      <c r="A1583" s="2"/>
      <c r="B1583" s="2"/>
      <c r="C1583" s="2"/>
      <c r="D1583" s="2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7"/>
      <c r="S1583" s="8"/>
      <c r="T1583" s="8"/>
    </row>
    <row r="1584" spans="1:20" ht="15.75" customHeight="1" x14ac:dyDescent="0.25">
      <c r="A1584" s="2"/>
      <c r="B1584" s="2"/>
      <c r="C1584" s="2"/>
      <c r="D1584" s="2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7"/>
      <c r="S1584" s="8"/>
      <c r="T1584" s="8"/>
    </row>
    <row r="1585" spans="1:20" ht="15.75" customHeight="1" x14ac:dyDescent="0.25">
      <c r="A1585" s="2"/>
      <c r="B1585" s="2"/>
      <c r="C1585" s="2"/>
      <c r="D1585" s="2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7"/>
      <c r="S1585" s="8"/>
      <c r="T1585" s="8"/>
    </row>
    <row r="1586" spans="1:20" ht="15.75" customHeight="1" x14ac:dyDescent="0.25">
      <c r="A1586" s="2"/>
      <c r="B1586" s="2"/>
      <c r="C1586" s="2"/>
      <c r="D1586" s="2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7"/>
      <c r="S1586" s="8"/>
      <c r="T1586" s="8"/>
    </row>
    <row r="1587" spans="1:20" ht="15.75" customHeight="1" x14ac:dyDescent="0.25">
      <c r="A1587" s="2"/>
      <c r="B1587" s="2"/>
      <c r="C1587" s="2"/>
      <c r="D1587" s="2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7"/>
      <c r="S1587" s="8"/>
      <c r="T1587" s="8"/>
    </row>
    <row r="1588" spans="1:20" ht="15.75" customHeight="1" x14ac:dyDescent="0.25">
      <c r="A1588" s="2"/>
      <c r="B1588" s="2"/>
      <c r="C1588" s="2"/>
      <c r="D1588" s="2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7"/>
      <c r="S1588" s="8"/>
      <c r="T1588" s="8"/>
    </row>
    <row r="1589" spans="1:20" ht="15.75" customHeight="1" x14ac:dyDescent="0.25">
      <c r="A1589" s="2"/>
      <c r="B1589" s="2"/>
      <c r="C1589" s="2"/>
      <c r="D1589" s="2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7"/>
      <c r="S1589" s="8"/>
      <c r="T1589" s="8"/>
    </row>
    <row r="1590" spans="1:20" ht="15.75" customHeight="1" x14ac:dyDescent="0.25">
      <c r="A1590" s="2"/>
      <c r="B1590" s="2"/>
      <c r="C1590" s="2"/>
      <c r="D1590" s="2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7"/>
      <c r="S1590" s="8"/>
      <c r="T1590" s="8"/>
    </row>
    <row r="1591" spans="1:20" ht="15.75" customHeight="1" x14ac:dyDescent="0.25">
      <c r="A1591" s="2"/>
      <c r="B1591" s="2"/>
      <c r="C1591" s="2"/>
      <c r="D1591" s="2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7"/>
      <c r="S1591" s="8"/>
      <c r="T1591" s="8"/>
    </row>
    <row r="1592" spans="1:20" ht="15.75" customHeight="1" x14ac:dyDescent="0.25">
      <c r="A1592" s="2"/>
      <c r="B1592" s="2"/>
      <c r="C1592" s="2"/>
      <c r="D1592" s="2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7"/>
      <c r="S1592" s="8"/>
      <c r="T1592" s="8"/>
    </row>
    <row r="1593" spans="1:20" ht="15.75" customHeight="1" x14ac:dyDescent="0.25">
      <c r="A1593" s="2"/>
      <c r="B1593" s="2"/>
      <c r="C1593" s="2"/>
      <c r="D1593" s="2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7"/>
      <c r="S1593" s="8"/>
      <c r="T1593" s="8"/>
    </row>
    <row r="1594" spans="1:20" ht="15.75" customHeight="1" x14ac:dyDescent="0.25">
      <c r="A1594" s="2"/>
      <c r="B1594" s="2"/>
      <c r="C1594" s="2"/>
      <c r="D1594" s="2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7"/>
      <c r="S1594" s="8"/>
      <c r="T1594" s="8"/>
    </row>
    <row r="1595" spans="1:20" ht="15.75" customHeight="1" x14ac:dyDescent="0.25">
      <c r="A1595" s="2"/>
      <c r="B1595" s="2"/>
      <c r="C1595" s="2"/>
      <c r="D1595" s="2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7"/>
      <c r="S1595" s="8"/>
      <c r="T1595" s="8"/>
    </row>
    <row r="1596" spans="1:20" ht="15.75" customHeight="1" x14ac:dyDescent="0.25">
      <c r="A1596" s="2"/>
      <c r="B1596" s="2"/>
      <c r="C1596" s="2"/>
      <c r="D1596" s="2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7"/>
      <c r="S1596" s="8"/>
      <c r="T1596" s="8"/>
    </row>
    <row r="1597" spans="1:20" ht="15.75" customHeight="1" x14ac:dyDescent="0.25">
      <c r="A1597" s="2"/>
      <c r="B1597" s="2"/>
      <c r="C1597" s="2"/>
      <c r="D1597" s="2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7"/>
      <c r="S1597" s="8"/>
      <c r="T1597" s="8"/>
    </row>
    <row r="1598" spans="1:20" ht="15.75" customHeight="1" x14ac:dyDescent="0.25">
      <c r="A1598" s="2"/>
      <c r="B1598" s="2"/>
      <c r="C1598" s="2"/>
      <c r="D1598" s="2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7"/>
      <c r="S1598" s="8"/>
      <c r="T1598" s="8"/>
    </row>
    <row r="1599" spans="1:20" ht="15.75" customHeight="1" x14ac:dyDescent="0.25">
      <c r="A1599" s="2"/>
      <c r="B1599" s="2"/>
      <c r="C1599" s="2"/>
      <c r="D1599" s="2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7"/>
      <c r="S1599" s="8"/>
      <c r="T1599" s="8"/>
    </row>
    <row r="1600" spans="1:20" ht="15.75" customHeight="1" x14ac:dyDescent="0.25">
      <c r="A1600" s="2"/>
      <c r="B1600" s="2"/>
      <c r="C1600" s="2"/>
      <c r="D1600" s="2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7"/>
      <c r="S1600" s="8"/>
      <c r="T1600" s="8"/>
    </row>
    <row r="1601" spans="1:20" ht="15.75" customHeight="1" x14ac:dyDescent="0.25">
      <c r="A1601" s="2"/>
      <c r="B1601" s="2"/>
      <c r="C1601" s="2"/>
      <c r="D1601" s="2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7"/>
      <c r="S1601" s="8"/>
      <c r="T1601" s="8"/>
    </row>
    <row r="1602" spans="1:20" ht="15.75" customHeight="1" x14ac:dyDescent="0.25">
      <c r="A1602" s="2"/>
      <c r="B1602" s="2"/>
      <c r="C1602" s="2"/>
      <c r="D1602" s="2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7"/>
      <c r="S1602" s="8"/>
      <c r="T1602" s="8"/>
    </row>
  </sheetData>
  <mergeCells count="7">
    <mergeCell ref="V1:Z1"/>
    <mergeCell ref="AB1:AF1"/>
    <mergeCell ref="F2:H2"/>
    <mergeCell ref="I2:K2"/>
    <mergeCell ref="L2:N2"/>
    <mergeCell ref="O2:Q2"/>
    <mergeCell ref="R2:T2"/>
  </mergeCells>
  <conditionalFormatting sqref="AB3:AF119 V3:Z119">
    <cfRule type="cellIs" dxfId="377" priority="4" operator="lessThan">
      <formula>0.01</formula>
    </cfRule>
  </conditionalFormatting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000"/>
  <sheetViews>
    <sheetView zoomScale="80" zoomScaleNormal="80" workbookViewId="0">
      <pane xSplit="3" ySplit="2" topLeftCell="T3" activePane="bottomRight" state="frozen"/>
      <selection pane="topRight" activeCell="D1" sqref="D1"/>
      <selection pane="bottomLeft" activeCell="A3" sqref="A3"/>
      <selection pane="bottomRight" activeCell="AM3" sqref="AM3"/>
    </sheetView>
  </sheetViews>
  <sheetFormatPr defaultColWidth="12.625" defaultRowHeight="15" customHeight="1" x14ac:dyDescent="0.2"/>
  <cols>
    <col min="1" max="2" width="7.625" customWidth="1"/>
    <col min="3" max="3" width="31.5" customWidth="1"/>
    <col min="4" max="4" width="4.375" customWidth="1"/>
    <col min="5" max="5" width="3.875" customWidth="1"/>
    <col min="6" max="6" width="4.625" customWidth="1"/>
    <col min="7" max="7" width="3.875" customWidth="1"/>
    <col min="8" max="8" width="4.625" customWidth="1"/>
    <col min="9" max="14" width="7.125" customWidth="1"/>
    <col min="15" max="15" width="6.375" customWidth="1"/>
    <col min="16" max="16" width="5.875" customWidth="1"/>
    <col min="17" max="17" width="7" customWidth="1"/>
    <col min="18" max="20" width="7.125" customWidth="1"/>
    <col min="21" max="21" width="5.5" customWidth="1"/>
    <col min="22" max="22" width="3.5" customWidth="1"/>
    <col min="23" max="23" width="5.5" customWidth="1"/>
    <col min="24" max="24" width="3.5" customWidth="1"/>
    <col min="25" max="44" width="7.625" customWidth="1"/>
    <col min="45" max="46" width="7.625" style="40" customWidth="1"/>
    <col min="47" max="47" width="7.625" customWidth="1"/>
    <col min="48" max="48" width="8.875" customWidth="1"/>
    <col min="49" max="49" width="6.75" customWidth="1"/>
    <col min="50" max="50" width="7" customWidth="1"/>
    <col min="51" max="51" width="6.125" customWidth="1"/>
    <col min="52" max="52" width="7" customWidth="1"/>
    <col min="53" max="53" width="7.125" customWidth="1"/>
    <col min="54" max="54" width="6.5" customWidth="1"/>
    <col min="55" max="55" width="7.25" customWidth="1"/>
    <col min="56" max="56" width="6.5" style="40" customWidth="1"/>
    <col min="57" max="57" width="6.75" style="40" customWidth="1"/>
    <col min="58" max="58" width="8" customWidth="1"/>
    <col min="59" max="59" width="16.75" bestFit="1" customWidth="1"/>
    <col min="60" max="64" width="18.625" bestFit="1" customWidth="1"/>
    <col min="65" max="65" width="2.75" customWidth="1"/>
    <col min="66" max="71" width="18.625" bestFit="1" customWidth="1"/>
    <col min="72" max="72" width="6.25" customWidth="1"/>
    <col min="75" max="79" width="17.375" bestFit="1" customWidth="1"/>
    <col min="82" max="86" width="17.375" bestFit="1" customWidth="1"/>
  </cols>
  <sheetData>
    <row r="1" spans="1:86" x14ac:dyDescent="0.25">
      <c r="D1" s="61" t="s">
        <v>124</v>
      </c>
      <c r="E1" s="62"/>
      <c r="F1" s="62"/>
      <c r="G1" s="62"/>
      <c r="H1" s="62"/>
      <c r="I1" s="62"/>
      <c r="J1" s="62"/>
      <c r="K1" s="62"/>
      <c r="L1" s="62"/>
      <c r="M1" s="62"/>
      <c r="O1" s="61" t="s">
        <v>32</v>
      </c>
      <c r="P1" s="62"/>
      <c r="Q1" s="62"/>
      <c r="R1" s="62"/>
      <c r="S1" s="62"/>
      <c r="T1" s="62"/>
      <c r="U1" s="62"/>
      <c r="V1" s="62"/>
      <c r="W1" s="62"/>
      <c r="X1" s="62"/>
      <c r="Z1" s="61" t="s">
        <v>125</v>
      </c>
      <c r="AA1" s="62"/>
      <c r="AB1" s="62"/>
      <c r="AC1" s="62"/>
      <c r="AD1" s="62"/>
      <c r="AE1" s="62"/>
      <c r="AF1" s="62"/>
      <c r="AG1" s="62"/>
      <c r="AH1" s="62"/>
      <c r="AI1" s="62"/>
      <c r="AJ1" s="1"/>
      <c r="AK1" s="61" t="s">
        <v>129</v>
      </c>
      <c r="AL1" s="62"/>
      <c r="AM1" s="62"/>
      <c r="AN1" s="62"/>
      <c r="AO1" s="62"/>
      <c r="AP1" s="62"/>
      <c r="AQ1" s="62"/>
      <c r="AR1" s="62"/>
      <c r="AS1" s="62"/>
      <c r="AT1" s="62"/>
      <c r="AU1" s="33"/>
      <c r="AV1" s="61" t="s">
        <v>127</v>
      </c>
      <c r="AW1" s="62"/>
      <c r="AX1" s="62"/>
      <c r="AY1" s="62"/>
      <c r="AZ1" s="62"/>
      <c r="BA1" s="62"/>
      <c r="BB1" s="62"/>
      <c r="BC1" s="62"/>
      <c r="BD1" s="62"/>
      <c r="BE1" s="62"/>
      <c r="BF1" s="40"/>
      <c r="BG1" s="61" t="s">
        <v>126</v>
      </c>
      <c r="BH1" s="62"/>
      <c r="BI1" s="62"/>
      <c r="BJ1" s="62"/>
      <c r="BK1" s="62"/>
      <c r="BL1" s="62"/>
      <c r="BM1" s="34"/>
      <c r="BN1" s="61" t="s">
        <v>127</v>
      </c>
      <c r="BO1" s="62"/>
      <c r="BP1" s="62"/>
      <c r="BQ1" s="62"/>
      <c r="BR1" s="62"/>
      <c r="BS1" s="62"/>
      <c r="BV1" s="53"/>
      <c r="BW1" s="60"/>
      <c r="BX1" s="60"/>
      <c r="BY1" s="60"/>
      <c r="BZ1" s="60"/>
      <c r="CA1" s="60"/>
      <c r="CC1" s="53"/>
      <c r="CD1" s="60"/>
      <c r="CE1" s="60"/>
      <c r="CF1" s="60"/>
      <c r="CG1" s="60"/>
      <c r="CH1" s="60"/>
    </row>
    <row r="2" spans="1:86" x14ac:dyDescent="0.25">
      <c r="A2" s="2" t="str">
        <f>'Raw Data'!B2</f>
        <v>Start</v>
      </c>
      <c r="B2" s="2" t="str">
        <f>'Raw Data'!C2</f>
        <v>End</v>
      </c>
      <c r="C2" s="2" t="str">
        <f>'Raw Data'!D2</f>
        <v>Sequence</v>
      </c>
      <c r="D2" s="2">
        <v>0.3</v>
      </c>
      <c r="E2" s="2" t="s">
        <v>20</v>
      </c>
      <c r="F2" s="2">
        <v>3</v>
      </c>
      <c r="G2" s="2" t="s">
        <v>20</v>
      </c>
      <c r="H2" s="2">
        <v>30</v>
      </c>
      <c r="I2" s="2" t="s">
        <v>20</v>
      </c>
      <c r="J2" s="2">
        <v>300</v>
      </c>
      <c r="K2" s="2" t="s">
        <v>20</v>
      </c>
      <c r="L2" s="2">
        <v>3000</v>
      </c>
      <c r="M2" s="2" t="s">
        <v>20</v>
      </c>
      <c r="O2" s="2">
        <v>0.3</v>
      </c>
      <c r="P2" s="2" t="s">
        <v>20</v>
      </c>
      <c r="Q2" s="2">
        <v>3</v>
      </c>
      <c r="R2" s="2" t="s">
        <v>20</v>
      </c>
      <c r="S2" s="2">
        <v>30</v>
      </c>
      <c r="T2" s="2" t="s">
        <v>20</v>
      </c>
      <c r="U2" s="2">
        <v>300</v>
      </c>
      <c r="V2" s="2" t="s">
        <v>20</v>
      </c>
      <c r="W2" s="2">
        <v>3000</v>
      </c>
      <c r="X2" s="2" t="s">
        <v>20</v>
      </c>
      <c r="Z2" s="2">
        <v>0.3</v>
      </c>
      <c r="AA2" s="2" t="s">
        <v>20</v>
      </c>
      <c r="AB2" s="2">
        <v>3</v>
      </c>
      <c r="AC2" s="2" t="s">
        <v>20</v>
      </c>
      <c r="AD2" s="2">
        <v>30</v>
      </c>
      <c r="AE2" s="2" t="s">
        <v>20</v>
      </c>
      <c r="AF2" s="2">
        <v>300</v>
      </c>
      <c r="AG2" s="2" t="s">
        <v>20</v>
      </c>
      <c r="AH2" s="2">
        <v>3000</v>
      </c>
      <c r="AI2" s="2" t="s">
        <v>20</v>
      </c>
      <c r="AK2">
        <v>0.3</v>
      </c>
      <c r="AL2" t="s">
        <v>20</v>
      </c>
      <c r="AM2" s="2">
        <v>3</v>
      </c>
      <c r="AN2" s="2" t="s">
        <v>20</v>
      </c>
      <c r="AO2" s="2">
        <v>30</v>
      </c>
      <c r="AP2" s="2" t="s">
        <v>20</v>
      </c>
      <c r="AQ2" s="2">
        <v>300</v>
      </c>
      <c r="AR2" s="2" t="s">
        <v>20</v>
      </c>
      <c r="AS2" s="2">
        <v>3000</v>
      </c>
      <c r="AT2" s="2" t="s">
        <v>20</v>
      </c>
      <c r="AU2" s="33"/>
      <c r="AV2" s="40">
        <v>0.3</v>
      </c>
      <c r="AW2" s="40" t="s">
        <v>20</v>
      </c>
      <c r="AX2" s="2">
        <v>3</v>
      </c>
      <c r="AY2" s="2" t="s">
        <v>20</v>
      </c>
      <c r="AZ2" s="2">
        <v>30</v>
      </c>
      <c r="BA2" s="2" t="s">
        <v>20</v>
      </c>
      <c r="BB2" s="2">
        <v>300</v>
      </c>
      <c r="BC2" s="2" t="s">
        <v>20</v>
      </c>
      <c r="BD2" s="2">
        <v>3000</v>
      </c>
      <c r="BE2" s="2" t="s">
        <v>20</v>
      </c>
      <c r="BG2" s="2">
        <v>0.3</v>
      </c>
      <c r="BH2" s="2">
        <v>3</v>
      </c>
      <c r="BI2" s="2">
        <v>30</v>
      </c>
      <c r="BJ2" s="2">
        <v>300</v>
      </c>
      <c r="BK2" s="2">
        <v>3000</v>
      </c>
      <c r="BL2" s="2" t="s">
        <v>21</v>
      </c>
      <c r="BM2" s="34"/>
      <c r="BN2" s="2">
        <v>0.3</v>
      </c>
      <c r="BO2" s="2">
        <v>3</v>
      </c>
      <c r="BP2" s="2">
        <v>30</v>
      </c>
      <c r="BQ2" s="2">
        <v>300</v>
      </c>
      <c r="BR2" s="2">
        <v>3000</v>
      </c>
      <c r="BS2" s="2" t="s">
        <v>21</v>
      </c>
      <c r="BV2" s="2"/>
      <c r="BW2" s="2"/>
      <c r="BX2" s="2"/>
      <c r="BY2" s="2"/>
      <c r="BZ2" s="2"/>
      <c r="CA2" s="2"/>
      <c r="CC2" s="2"/>
      <c r="CD2" s="2"/>
      <c r="CE2" s="2"/>
      <c r="CF2" s="2"/>
      <c r="CG2" s="2"/>
      <c r="CH2" s="2"/>
    </row>
    <row r="3" spans="1:86" x14ac:dyDescent="0.25">
      <c r="A3" s="2">
        <f>'Raw Data'!B3</f>
        <v>8</v>
      </c>
      <c r="B3" s="2">
        <f>'Raw Data'!C3</f>
        <v>12</v>
      </c>
      <c r="C3" s="2" t="str">
        <f>'Raw Data'!D3</f>
        <v>YDYLF</v>
      </c>
      <c r="D3" s="14">
        <f>AVERAGE('Raw Data'!J3,'Raw Data'!P3,'Raw Data'!V3)</f>
        <v>0.19099999999999998</v>
      </c>
      <c r="E3" s="14">
        <f>STDEV('Raw Data'!J3,'Raw Data'!P3,'Raw Data'!V3)</f>
        <v>2.5534290669607815E-2</v>
      </c>
      <c r="F3" s="14">
        <f>AVERAGE('Raw Data'!AB3,'Raw Data'!AH3,'Raw Data'!AN3)</f>
        <v>0.39466666666666667</v>
      </c>
      <c r="G3" s="14">
        <f>STDEV('Raw Data'!AB3,'Raw Data'!AH3,'Raw Data'!AN3)</f>
        <v>5.3407240457950769E-2</v>
      </c>
      <c r="H3" s="14">
        <f>AVERAGE('Raw Data'!AT3,'Raw Data'!AZ3,'Raw Data'!BF3)</f>
        <v>1.081</v>
      </c>
      <c r="I3" s="14">
        <f>STDEV('Raw Data'!AT3,'Raw Data'!AZ3,'Raw Data'!BF3)</f>
        <v>4.7085029467974153E-2</v>
      </c>
      <c r="J3" s="14">
        <f>AVERAGE('Raw Data'!BL3,'Raw Data'!BR3,'Raw Data'!BX3)</f>
        <v>1.5886666666666667</v>
      </c>
      <c r="K3" s="14">
        <f>STDEV('Raw Data'!BL3,'Raw Data'!BR3,'Raw Data'!BX3)</f>
        <v>3.6143233576055853E-2</v>
      </c>
      <c r="L3" s="14">
        <f>AVERAGE('Raw Data'!CD3,'Raw Data'!CJ3,'Raw Data'!CP3)</f>
        <v>1.6733333333333331</v>
      </c>
      <c r="M3" s="14">
        <f>STDEV('Raw Data'!CD3,'Raw Data'!CJ3,'Raw Data'!CP3)</f>
        <v>2.4419937209856569E-2</v>
      </c>
      <c r="O3" s="14">
        <f>AVERAGE('Raw Data'!J120,'Raw Data'!P120,'Raw Data'!V120)</f>
        <v>0.10566666666666667</v>
      </c>
      <c r="P3" s="14">
        <f>STDEV('Raw Data'!J120,'Raw Data'!P120,'Raw Data'!V120)</f>
        <v>4.932882862316244E-3</v>
      </c>
      <c r="Q3" s="14">
        <f>AVERAGE('Raw Data'!AB120,'Raw Data'!AH120,'Raw Data'!AN120)</f>
        <v>0.17833333333333334</v>
      </c>
      <c r="R3" s="14">
        <f>STDEV('Raw Data'!AB120,'Raw Data'!AH120,'Raw Data'!AN120)</f>
        <v>2.1221058723196011E-2</v>
      </c>
      <c r="S3" s="14">
        <f>AVERAGE('Raw Data'!AT120,'Raw Data'!AZ120,'Raw Data'!BF120)</f>
        <v>0.96700000000000008</v>
      </c>
      <c r="T3" s="14">
        <f>STDEV('Raw Data'!AT120,'Raw Data'!AZ120,'Raw Data'!BF120)</f>
        <v>4.3840620433565909E-2</v>
      </c>
      <c r="U3" s="14">
        <f>AVERAGE('Raw Data'!BL120,'Raw Data'!BR120,'Raw Data'!BX120)</f>
        <v>1.5763333333333334</v>
      </c>
      <c r="V3" s="14">
        <f>STDEV('Raw Data'!BL120,'Raw Data'!BR120,'Raw Data'!BX120)</f>
        <v>4.0153870714208117E-2</v>
      </c>
      <c r="W3" s="14">
        <f>AVERAGE('Raw Data'!CD120,'Raw Data'!CJ120,'Raw Data'!CP120)</f>
        <v>1.6303333333333334</v>
      </c>
      <c r="X3" s="14">
        <f>STDEV('Raw Data'!CD120,'Raw Data'!CJ120,'Raw Data'!CP120)</f>
        <v>1.6502525059315324E-2</v>
      </c>
      <c r="Z3" s="14">
        <f>AVERAGE('Raw Data'!J237,'Raw Data'!P237,'Raw Data'!V237)</f>
        <v>0.11666666666666665</v>
      </c>
      <c r="AA3" s="14">
        <f>STDEV('Raw Data'!J237,'Raw Data'!P237,'Raw Data'!V237)</f>
        <v>1.4571661996263112E-2</v>
      </c>
      <c r="AB3" s="14">
        <f>AVERAGE('Raw Data'!AB237,'Raw Data'!AH237,'Raw Data'!AN237)</f>
        <v>0.24066666666666667</v>
      </c>
      <c r="AC3" s="14">
        <f>STDEV('Raw Data'!AB237,'Raw Data'!AH237,'Raw Data'!AN237)</f>
        <v>3.4019602192461681E-2</v>
      </c>
      <c r="AD3" s="14">
        <f>AVERAGE('Raw Data'!AT237,'Raw Data'!AZ237,'Raw Data'!BF237)</f>
        <v>0.94966666666666677</v>
      </c>
      <c r="AE3" s="14">
        <f>STDEV('Raw Data'!AT237,'Raw Data'!AZ237,'Raw Data'!BF237)</f>
        <v>4.1101500378128923E-2</v>
      </c>
      <c r="AF3" s="14">
        <f>AVERAGE('Raw Data'!BL237,'Raw Data'!BR237,'Raw Data'!BX237)</f>
        <v>1.542</v>
      </c>
      <c r="AG3" s="14">
        <f>STDEV('Raw Data'!BL237,'Raw Data'!BR237,'Raw Data'!BX237)</f>
        <v>4.3312815655415469E-2</v>
      </c>
      <c r="AH3" s="14">
        <f>AVERAGE('Raw Data'!CD237,'Raw Data'!CJ237,'Raw Data'!CP237)</f>
        <v>1.6046666666666667</v>
      </c>
      <c r="AI3" s="14">
        <f>STDEV('Raw Data'!CD237,'Raw Data'!CJ237,'Raw Data'!CP237)</f>
        <v>2.5579940057266191E-2</v>
      </c>
      <c r="AJ3" s="14"/>
      <c r="AK3" s="15">
        <f>D3-Z3</f>
        <v>7.4333333333333321E-2</v>
      </c>
      <c r="AL3" s="15">
        <f>SQRT((E3^2)+(AA3^2))</f>
        <v>2.9399546481763277E-2</v>
      </c>
      <c r="AM3" s="15">
        <f>F3-AB3</f>
        <v>0.154</v>
      </c>
      <c r="AN3" s="15">
        <f>SQRT((G3^2)+(AC3^2))</f>
        <v>6.3321928797745231E-2</v>
      </c>
      <c r="AO3" s="15">
        <f>H3-AD3</f>
        <v>0.13133333333333319</v>
      </c>
      <c r="AP3" s="15">
        <f>SQRT((I3^2)+(AE3^2))</f>
        <v>6.250066666311109E-2</v>
      </c>
      <c r="AQ3" s="15">
        <f>J3-AF3</f>
        <v>4.6666666666666634E-2</v>
      </c>
      <c r="AR3" s="15">
        <f>SQRT((K3^2)+(AG3^2))</f>
        <v>5.6412173627093422E-2</v>
      </c>
      <c r="AS3" s="15">
        <f>L3-AH3</f>
        <v>6.8666666666666432E-2</v>
      </c>
      <c r="AT3" s="15">
        <f>SQRT((M3^2)+(AI3^2))</f>
        <v>3.5364765892999611E-2</v>
      </c>
      <c r="AU3" s="33"/>
      <c r="AV3" s="15">
        <f>O3-Z3</f>
        <v>-1.0999999999999982E-2</v>
      </c>
      <c r="AW3" s="15">
        <f>SQRT((P3^2)+(AA3^2))</f>
        <v>1.5383974345619273E-2</v>
      </c>
      <c r="AX3" s="15">
        <f>Q3-AB3</f>
        <v>-6.2333333333333324E-2</v>
      </c>
      <c r="AY3" s="15">
        <f>SQRT((R3^2)+(AC3^2))</f>
        <v>4.0095718807207796E-2</v>
      </c>
      <c r="AZ3" s="15">
        <f>S3-AD3</f>
        <v>1.7333333333333312E-2</v>
      </c>
      <c r="BA3" s="15">
        <f>SQRT((T3^2)+(AE3^2))</f>
        <v>6.0094370229941907E-2</v>
      </c>
      <c r="BB3" s="15">
        <f>U3-AF3</f>
        <v>3.4333333333333327E-2</v>
      </c>
      <c r="BC3" s="15">
        <f>SQRT((V3^2)+(AG3^2))</f>
        <v>5.9062114196270894E-2</v>
      </c>
      <c r="BD3" s="15">
        <f>W3-AH3</f>
        <v>2.5666666666666726E-2</v>
      </c>
      <c r="BE3" s="15">
        <f>SQRT((X3^2)+(AI3^2))</f>
        <v>3.0441200151548914E-2</v>
      </c>
      <c r="BG3" s="16">
        <f>AL3^2</f>
        <v>8.6433333333335951E-4</v>
      </c>
      <c r="BH3" s="17">
        <f>AN3^2</f>
        <v>4.0096666666667169E-3</v>
      </c>
      <c r="BI3" s="17">
        <f>AP3^2</f>
        <v>3.9063333333333259E-3</v>
      </c>
      <c r="BJ3" s="17">
        <f>AR3^2</f>
        <v>3.1823333333333348E-3</v>
      </c>
      <c r="BK3" s="17">
        <f>AT3^2</f>
        <v>1.2506666666666686E-3</v>
      </c>
      <c r="BL3" s="17">
        <f t="shared" ref="BL3" si="0">SQRT(SUM(BG3:BK3))</f>
        <v>0.11494926417047395</v>
      </c>
      <c r="BM3" s="34"/>
      <c r="BN3" s="17">
        <f>AW3^2</f>
        <v>2.3666666666667194E-4</v>
      </c>
      <c r="BO3" s="17">
        <f>AY3^2</f>
        <v>1.6076666666666769E-3</v>
      </c>
      <c r="BP3" s="17">
        <f>BA3^2</f>
        <v>3.6113333333333279E-3</v>
      </c>
      <c r="BQ3" s="17">
        <f>BC3^2</f>
        <v>3.4883333333333437E-3</v>
      </c>
      <c r="BR3" s="17">
        <f>BE3^2</f>
        <v>9.2666666666666158E-4</v>
      </c>
      <c r="BS3" s="17">
        <f>SQRT(SUM(BN3:BR3))</f>
        <v>9.9351228813068446E-2</v>
      </c>
      <c r="BV3" s="17"/>
      <c r="BW3" s="17"/>
      <c r="BX3" s="17"/>
      <c r="BY3" s="17"/>
      <c r="BZ3" s="17"/>
      <c r="CA3" s="17"/>
      <c r="CC3" s="17"/>
      <c r="CD3" s="17"/>
      <c r="CE3" s="17"/>
      <c r="CF3" s="17"/>
      <c r="CG3" s="17"/>
      <c r="CH3" s="17"/>
    </row>
    <row r="4" spans="1:86" x14ac:dyDescent="0.25">
      <c r="A4" s="2">
        <f>'Raw Data'!B4</f>
        <v>10</v>
      </c>
      <c r="B4" s="2">
        <f>'Raw Data'!C4</f>
        <v>16</v>
      </c>
      <c r="C4" s="2" t="str">
        <f>'Raw Data'!D4</f>
        <v>YLFKVVL</v>
      </c>
      <c r="D4" s="14">
        <f>AVERAGE('Raw Data'!J4,'Raw Data'!P4,'Raw Data'!V4)</f>
        <v>3.7999999999999999E-2</v>
      </c>
      <c r="E4" s="14">
        <f>STDEV('Raw Data'!J4,'Raw Data'!P4,'Raw Data'!V4)</f>
        <v>1.5524174696260034E-2</v>
      </c>
      <c r="F4" s="14">
        <f>AVERAGE('Raw Data'!AB4,'Raw Data'!AH4,'Raw Data'!AN4)</f>
        <v>4.8333333333333339E-2</v>
      </c>
      <c r="G4" s="14">
        <f>STDEV('Raw Data'!AB4,'Raw Data'!AH4,'Raw Data'!AN4)</f>
        <v>4.041451884327381E-3</v>
      </c>
      <c r="H4" s="14">
        <f>AVERAGE('Raw Data'!AT4,'Raw Data'!AZ4,'Raw Data'!BF4)</f>
        <v>0.10999999999999999</v>
      </c>
      <c r="I4" s="14">
        <f>STDEV('Raw Data'!AT4,'Raw Data'!AZ4,'Raw Data'!BF4)</f>
        <v>1.3747727084867706E-2</v>
      </c>
      <c r="J4" s="14">
        <f>AVERAGE('Raw Data'!BL4,'Raw Data'!BR4,'Raw Data'!BX4)</f>
        <v>0.57866666666666677</v>
      </c>
      <c r="K4" s="14">
        <f>STDEV('Raw Data'!BL4,'Raw Data'!BR4,'Raw Data'!BX4)</f>
        <v>3.121431295629188E-2</v>
      </c>
      <c r="L4" s="14">
        <f>AVERAGE('Raw Data'!CD4,'Raw Data'!CJ4,'Raw Data'!CP4)</f>
        <v>1.0706666666666667</v>
      </c>
      <c r="M4" s="14">
        <f>STDEV('Raw Data'!CD4,'Raw Data'!CJ4,'Raw Data'!CP4)</f>
        <v>2.0033305601755643E-2</v>
      </c>
      <c r="O4" s="14">
        <f>AVERAGE('Raw Data'!J121,'Raw Data'!P121,'Raw Data'!V121)</f>
        <v>4.2333333333333334E-2</v>
      </c>
      <c r="P4" s="14">
        <f>STDEV('Raw Data'!J121,'Raw Data'!P121,'Raw Data'!V121)</f>
        <v>1.3576941236277529E-2</v>
      </c>
      <c r="Q4" s="14">
        <f>AVERAGE('Raw Data'!AB121,'Raw Data'!AH121,'Raw Data'!AN121)</f>
        <v>2.7333333333333338E-2</v>
      </c>
      <c r="R4" s="14">
        <f>STDEV('Raw Data'!AB121,'Raw Data'!AH121,'Raw Data'!AN121)</f>
        <v>1.7214335111567131E-2</v>
      </c>
      <c r="S4" s="14">
        <f>AVERAGE('Raw Data'!AT121,'Raw Data'!AZ121,'Raw Data'!BF121)</f>
        <v>6.3500000000000001E-2</v>
      </c>
      <c r="T4" s="14">
        <f>STDEV('Raw Data'!AT121,'Raw Data'!AZ121,'Raw Data'!BF121)</f>
        <v>7.0710678118654816E-4</v>
      </c>
      <c r="U4" s="14">
        <f>AVERAGE('Raw Data'!BL121,'Raw Data'!BR121,'Raw Data'!BX121)</f>
        <v>0.27</v>
      </c>
      <c r="V4" s="14">
        <f>STDEV('Raw Data'!BL121,'Raw Data'!BR121,'Raw Data'!BX121)</f>
        <v>9.1651513899116879E-3</v>
      </c>
      <c r="W4" s="14">
        <f>AVERAGE('Raw Data'!CD121,'Raw Data'!CJ121,'Raw Data'!CP121)</f>
        <v>0.75633333333333341</v>
      </c>
      <c r="X4" s="14">
        <f>STDEV('Raw Data'!CD121,'Raw Data'!CJ121,'Raw Data'!CP121)</f>
        <v>1.0016652800877822E-2</v>
      </c>
      <c r="Z4" s="14">
        <f>AVERAGE('Raw Data'!J238,'Raw Data'!P238,'Raw Data'!V238)</f>
        <v>4.4000000000000004E-2</v>
      </c>
      <c r="AA4" s="14">
        <f>STDEV('Raw Data'!J238,'Raw Data'!P238,'Raw Data'!V238)</f>
        <v>1.7320508075688789E-3</v>
      </c>
      <c r="AB4" s="14">
        <f>AVERAGE('Raw Data'!AB238,'Raw Data'!AH238,'Raw Data'!AN238)</f>
        <v>4.5666666666666668E-2</v>
      </c>
      <c r="AC4" s="14">
        <f>STDEV('Raw Data'!AB238,'Raw Data'!AH238,'Raw Data'!AN238)</f>
        <v>4.5092497528228951E-3</v>
      </c>
      <c r="AD4" s="14">
        <f>AVERAGE('Raw Data'!AT238,'Raw Data'!AZ238,'Raw Data'!BF238)</f>
        <v>8.1666666666666665E-2</v>
      </c>
      <c r="AE4" s="14">
        <f>STDEV('Raw Data'!AT238,'Raw Data'!AZ238,'Raw Data'!BF238)</f>
        <v>2.3755701070129146E-2</v>
      </c>
      <c r="AF4" s="14">
        <f>AVERAGE('Raw Data'!BL238,'Raw Data'!BR238,'Raw Data'!BX238)</f>
        <v>0.31</v>
      </c>
      <c r="AG4" s="14">
        <f>STDEV('Raw Data'!BL238,'Raw Data'!BR238,'Raw Data'!BX238)</f>
        <v>1.6822603841260737E-2</v>
      </c>
      <c r="AH4" s="14">
        <f>AVERAGE('Raw Data'!CD238,'Raw Data'!CJ238,'Raw Data'!CP238)</f>
        <v>0.90900000000000014</v>
      </c>
      <c r="AI4" s="14">
        <f>STDEV('Raw Data'!CD238,'Raw Data'!CJ238,'Raw Data'!CP238)</f>
        <v>4.4237992721189306E-2</v>
      </c>
      <c r="AJ4" s="14"/>
      <c r="AK4" s="15">
        <f t="shared" ref="AK4:AK67" si="1">D4-Z4</f>
        <v>-6.0000000000000053E-3</v>
      </c>
      <c r="AL4" s="15">
        <f t="shared" ref="AL4:AL67" si="2">SQRT((E4^2)+(AA4^2))</f>
        <v>1.5620499351813319E-2</v>
      </c>
      <c r="AM4" s="15">
        <f t="shared" ref="AM4:AM67" si="3">F4-AB4</f>
        <v>2.6666666666666713E-3</v>
      </c>
      <c r="AN4" s="15">
        <f t="shared" ref="AN4:AN67" si="4">SQRT((G4^2)+(AC4^2))</f>
        <v>6.055300708194984E-3</v>
      </c>
      <c r="AO4" s="15">
        <f t="shared" ref="AO4:AO67" si="5">H4-AD4</f>
        <v>2.8333333333333321E-2</v>
      </c>
      <c r="AP4" s="15">
        <f t="shared" ref="AP4:AP67" si="6">SQRT((I4^2)+(AE4^2))</f>
        <v>2.744691846698533E-2</v>
      </c>
      <c r="AQ4" s="15">
        <f t="shared" ref="AQ4:AQ67" si="7">J4-AF4</f>
        <v>0.26866666666666678</v>
      </c>
      <c r="AR4" s="15">
        <f t="shared" ref="AR4:AR67" si="8">SQRT((K4^2)+(AG4^2))</f>
        <v>3.5458896391925843E-2</v>
      </c>
      <c r="AS4" s="15">
        <f t="shared" ref="AS4:AS67" si="9">L4-AH4</f>
        <v>0.16166666666666651</v>
      </c>
      <c r="AT4" s="15">
        <f t="shared" ref="AT4:AT67" si="10">SQRT((M4^2)+(AI4^2))</f>
        <v>4.8562674281111537E-2</v>
      </c>
      <c r="AU4" s="33"/>
      <c r="AV4" s="15">
        <f t="shared" ref="AV4:AV67" si="11">O4-Z4</f>
        <v>-1.6666666666666705E-3</v>
      </c>
      <c r="AW4" s="15">
        <f t="shared" ref="AW4:AW67" si="12">SQRT((P4^2)+(AA4^2))</f>
        <v>1.3686976778431869E-2</v>
      </c>
      <c r="AX4" s="15">
        <f t="shared" ref="AX4:AX67" si="13">Q4-AB4</f>
        <v>-1.833333333333333E-2</v>
      </c>
      <c r="AY4" s="15">
        <f t="shared" ref="AY4:AY67" si="14">SQRT((R4^2)+(AC4^2))</f>
        <v>1.7795130420052176E-2</v>
      </c>
      <c r="AZ4" s="15">
        <f t="shared" ref="AZ4:AZ67" si="15">S4-AD4</f>
        <v>-1.8166666666666664E-2</v>
      </c>
      <c r="BA4" s="15">
        <f t="shared" ref="BA4:BA67" si="16">SQRT((T4^2)+(AE4^2))</f>
        <v>2.3766222529744498E-2</v>
      </c>
      <c r="BB4" s="15">
        <f t="shared" ref="BB4:BB67" si="17">U4-AF4</f>
        <v>-3.999999999999998E-2</v>
      </c>
      <c r="BC4" s="15">
        <f t="shared" ref="BC4:BC67" si="18">SQRT((V4^2)+(AG4^2))</f>
        <v>1.9157244060668033E-2</v>
      </c>
      <c r="BD4" s="15">
        <f t="shared" ref="BD4:BD67" si="19">W4-AH4</f>
        <v>-0.15266666666666673</v>
      </c>
      <c r="BE4" s="15">
        <f t="shared" ref="BE4:BE67" si="20">SQRT((X4^2)+(AI4^2))</f>
        <v>4.5357836515130784E-2</v>
      </c>
      <c r="BG4" s="16">
        <f>AL4^2</f>
        <v>2.4400000000000032E-4</v>
      </c>
      <c r="BH4" s="17">
        <f>AN4^2</f>
        <v>3.6666666666666672E-5</v>
      </c>
      <c r="BI4" s="17">
        <f>AP4^2</f>
        <v>7.5333333333334033E-4</v>
      </c>
      <c r="BJ4" s="17">
        <f>AR4^2</f>
        <v>1.2573333333333314E-3</v>
      </c>
      <c r="BK4" s="17">
        <f>AT4^2</f>
        <v>2.3583333333333321E-3</v>
      </c>
      <c r="BL4" s="17">
        <f t="shared" ref="BL4:BL32" si="21">SQRT(SUM(BG4:BK4))</f>
        <v>6.818846432254265E-2</v>
      </c>
      <c r="BM4" s="34"/>
      <c r="BN4" s="17">
        <f>AW4^2</f>
        <v>1.8733333333333324E-4</v>
      </c>
      <c r="BO4" s="17">
        <f>AY4^2</f>
        <v>3.1666666666666632E-4</v>
      </c>
      <c r="BP4" s="17">
        <f>BA4^2</f>
        <v>5.6483333333333494E-4</v>
      </c>
      <c r="BQ4" s="17">
        <f>BC4^2</f>
        <v>3.6700000000000063E-4</v>
      </c>
      <c r="BR4" s="17">
        <f>BE4^2</f>
        <v>2.0573333333333316E-3</v>
      </c>
      <c r="BS4" s="17">
        <f t="shared" ref="BS4:BS32" si="22">SQRT(SUM(BN4:BR4))</f>
        <v>5.9103017407461239E-2</v>
      </c>
      <c r="BT4" s="15"/>
      <c r="BW4" s="17"/>
      <c r="BX4" s="17"/>
      <c r="BY4" s="17"/>
      <c r="BZ4" s="17"/>
      <c r="CA4" s="17"/>
      <c r="CD4" s="17"/>
      <c r="CE4" s="17"/>
      <c r="CF4" s="17"/>
      <c r="CG4" s="17"/>
      <c r="CH4" s="17"/>
    </row>
    <row r="5" spans="1:86" x14ac:dyDescent="0.25">
      <c r="A5" s="2">
        <f>'Raw Data'!B5</f>
        <v>12</v>
      </c>
      <c r="B5" s="2">
        <f>'Raw Data'!C5</f>
        <v>16</v>
      </c>
      <c r="C5" s="2" t="str">
        <f>'Raw Data'!D5</f>
        <v>FKVVL</v>
      </c>
      <c r="D5" s="14">
        <f>AVERAGE('Raw Data'!J5,'Raw Data'!P5,'Raw Data'!V5)</f>
        <v>1.6666666666666666E-2</v>
      </c>
      <c r="E5" s="14">
        <f>STDEV('Raw Data'!J5,'Raw Data'!P5,'Raw Data'!V5)</f>
        <v>5.5075705472860965E-3</v>
      </c>
      <c r="F5" s="14">
        <f>AVERAGE('Raw Data'!AB5,'Raw Data'!AH5,'Raw Data'!AN5)</f>
        <v>2.3666666666666669E-2</v>
      </c>
      <c r="G5" s="14">
        <f>STDEV('Raw Data'!AB5,'Raw Data'!AH5,'Raw Data'!AN5)</f>
        <v>5.7735026918962634E-4</v>
      </c>
      <c r="H5" s="14">
        <f>AVERAGE('Raw Data'!AT5,'Raw Data'!AZ5,'Raw Data'!BF5)</f>
        <v>3.1E-2</v>
      </c>
      <c r="I5" s="14">
        <f>STDEV('Raw Data'!AT5,'Raw Data'!AZ5,'Raw Data'!BF5)</f>
        <v>6.9282032302755148E-3</v>
      </c>
      <c r="J5" s="14">
        <f>AVERAGE('Raw Data'!BL5,'Raw Data'!BR5,'Raw Data'!BX5)</f>
        <v>3.1E-2</v>
      </c>
      <c r="K5" s="14">
        <f>STDEV('Raw Data'!BL5,'Raw Data'!BR5,'Raw Data'!BX5)</f>
        <v>1.7320508075688767E-3</v>
      </c>
      <c r="L5" s="14">
        <f>AVERAGE('Raw Data'!CD5,'Raw Data'!CJ5,'Raw Data'!CP5)</f>
        <v>4.1666666666666664E-2</v>
      </c>
      <c r="M5" s="14">
        <f>STDEV('Raw Data'!CD5,'Raw Data'!CJ5,'Raw Data'!CP5)</f>
        <v>5.5075705472861034E-3</v>
      </c>
      <c r="O5" s="14">
        <f>AVERAGE('Raw Data'!J122,'Raw Data'!P122,'Raw Data'!V122)</f>
        <v>1.7666666666666667E-2</v>
      </c>
      <c r="P5" s="14">
        <f>STDEV('Raw Data'!J122,'Raw Data'!P122,'Raw Data'!V122)</f>
        <v>1.5275252316519462E-3</v>
      </c>
      <c r="Q5" s="14">
        <f>AVERAGE('Raw Data'!AB122,'Raw Data'!AH122,'Raw Data'!AN122)</f>
        <v>2.0666666666666667E-2</v>
      </c>
      <c r="R5" s="14">
        <f>STDEV('Raw Data'!AB122,'Raw Data'!AH122,'Raw Data'!AN122)</f>
        <v>6.658328118479398E-3</v>
      </c>
      <c r="S5" s="14">
        <f>AVERAGE('Raw Data'!AT122,'Raw Data'!AZ122,'Raw Data'!BF122)</f>
        <v>1.2E-2</v>
      </c>
      <c r="T5" s="14">
        <f>STDEV('Raw Data'!AT122,'Raw Data'!AZ122,'Raw Data'!BF122)</f>
        <v>1.4142135623730952E-3</v>
      </c>
      <c r="U5" s="14">
        <f>AVERAGE('Raw Data'!BL122,'Raw Data'!BR122,'Raw Data'!BX122)</f>
        <v>0.03</v>
      </c>
      <c r="V5" s="14">
        <f>STDEV('Raw Data'!BL122,'Raw Data'!BR122,'Raw Data'!BX122)</f>
        <v>6.0000000000000183E-3</v>
      </c>
      <c r="W5" s="14">
        <f>AVERAGE('Raw Data'!CD122,'Raw Data'!CJ122,'Raw Data'!CP122)</f>
        <v>3.266666666666667E-2</v>
      </c>
      <c r="X5" s="14">
        <f>STDEV('Raw Data'!CD122,'Raw Data'!CJ122,'Raw Data'!CP122)</f>
        <v>5.6862407030773268E-3</v>
      </c>
      <c r="Z5" s="14">
        <f>AVERAGE('Raw Data'!J239,'Raw Data'!P239,'Raw Data'!V239)</f>
        <v>1.8666666666666668E-2</v>
      </c>
      <c r="AA5" s="14">
        <f>STDEV('Raw Data'!J239,'Raw Data'!P239,'Raw Data'!V239)</f>
        <v>5.8594652770823001E-3</v>
      </c>
      <c r="AB5" s="14">
        <f>AVERAGE('Raw Data'!AB239,'Raw Data'!AH239,'Raw Data'!AN239)</f>
        <v>1.2666666666666668E-2</v>
      </c>
      <c r="AC5" s="14">
        <f>STDEV('Raw Data'!AB239,'Raw Data'!AH239,'Raw Data'!AN239)</f>
        <v>8.7368949480541008E-3</v>
      </c>
      <c r="AD5" s="14">
        <f>AVERAGE('Raw Data'!AT239,'Raw Data'!AZ239,'Raw Data'!BF239)</f>
        <v>1.9E-2</v>
      </c>
      <c r="AE5" s="14">
        <f>STDEV('Raw Data'!AT239,'Raw Data'!AZ239,'Raw Data'!BF239)</f>
        <v>7.5498344352707553E-3</v>
      </c>
      <c r="AF5" s="14">
        <f>AVERAGE('Raw Data'!BL239,'Raw Data'!BR239,'Raw Data'!BX239)</f>
        <v>1.9666666666666669E-2</v>
      </c>
      <c r="AG5" s="14">
        <f>STDEV('Raw Data'!BL239,'Raw Data'!BR239,'Raw Data'!BX239)</f>
        <v>2.5166114784235822E-3</v>
      </c>
      <c r="AH5" s="14">
        <f>AVERAGE('Raw Data'!CD239,'Raw Data'!CJ239,'Raw Data'!CP239)</f>
        <v>3.5333333333333335E-2</v>
      </c>
      <c r="AI5" s="14">
        <f>STDEV('Raw Data'!CD239,'Raw Data'!CJ239,'Raw Data'!CP239)</f>
        <v>9.2915732431775293E-3</v>
      </c>
      <c r="AJ5" s="14"/>
      <c r="AK5" s="15">
        <f t="shared" si="1"/>
        <v>-2.0000000000000018E-3</v>
      </c>
      <c r="AL5" s="15">
        <f t="shared" si="2"/>
        <v>8.0415587212098651E-3</v>
      </c>
      <c r="AM5" s="15">
        <f t="shared" si="3"/>
        <v>1.1000000000000001E-2</v>
      </c>
      <c r="AN5" s="15">
        <f t="shared" si="4"/>
        <v>8.7559503577091281E-3</v>
      </c>
      <c r="AO5" s="15">
        <f t="shared" si="5"/>
        <v>1.2E-2</v>
      </c>
      <c r="AP5" s="15">
        <f t="shared" si="6"/>
        <v>1.0246950765959606E-2</v>
      </c>
      <c r="AQ5" s="15">
        <f t="shared" si="7"/>
        <v>1.1333333333333331E-2</v>
      </c>
      <c r="AR5" s="15">
        <f t="shared" si="8"/>
        <v>3.0550504633038919E-3</v>
      </c>
      <c r="AS5" s="15">
        <f t="shared" si="9"/>
        <v>6.3333333333333297E-3</v>
      </c>
      <c r="AT5" s="15">
        <f t="shared" si="10"/>
        <v>1.08012344973464E-2</v>
      </c>
      <c r="AU5" s="33"/>
      <c r="AV5" s="15">
        <f t="shared" si="11"/>
        <v>-1.0000000000000009E-3</v>
      </c>
      <c r="AW5" s="15">
        <f t="shared" si="12"/>
        <v>6.0553007081949684E-3</v>
      </c>
      <c r="AX5" s="15">
        <f t="shared" si="13"/>
        <v>7.9999999999999984E-3</v>
      </c>
      <c r="AY5" s="15">
        <f t="shared" si="14"/>
        <v>1.098483803552272E-2</v>
      </c>
      <c r="AZ5" s="15">
        <f t="shared" si="15"/>
        <v>-6.9999999999999993E-3</v>
      </c>
      <c r="BA5" s="15">
        <f t="shared" si="16"/>
        <v>7.6811457478686137E-3</v>
      </c>
      <c r="BB5" s="15">
        <f t="shared" si="17"/>
        <v>1.033333333333333E-2</v>
      </c>
      <c r="BC5" s="15">
        <f t="shared" si="18"/>
        <v>6.5064070986477285E-3</v>
      </c>
      <c r="BD5" s="15">
        <f t="shared" si="19"/>
        <v>-2.6666666666666644E-3</v>
      </c>
      <c r="BE5" s="15">
        <f t="shared" si="20"/>
        <v>1.0893423092245428E-2</v>
      </c>
      <c r="BG5" s="16">
        <f>AL5^2</f>
        <v>6.4666666666666445E-5</v>
      </c>
      <c r="BH5" s="17">
        <f>AN5^2</f>
        <v>7.6666666666666615E-5</v>
      </c>
      <c r="BI5" s="17">
        <f>AP5^2</f>
        <v>1.0500000000000015E-4</v>
      </c>
      <c r="BJ5" s="17">
        <f>AR5^2</f>
        <v>9.3333333333333242E-6</v>
      </c>
      <c r="BK5" s="17">
        <f>AT5^2</f>
        <v>1.1666666666666593E-4</v>
      </c>
      <c r="BL5" s="17">
        <f t="shared" si="21"/>
        <v>1.9295940851208383E-2</v>
      </c>
      <c r="BM5" s="34"/>
      <c r="BN5" s="17">
        <f>AW5^2</f>
        <v>3.6666666666666483E-5</v>
      </c>
      <c r="BO5" s="17">
        <f>AY5^2</f>
        <v>1.2066666666666665E-4</v>
      </c>
      <c r="BP5" s="17">
        <f>BA5^2</f>
        <v>5.9000000000000086E-5</v>
      </c>
      <c r="BQ5" s="17">
        <f>BC5^2</f>
        <v>4.2333333333333554E-5</v>
      </c>
      <c r="BR5" s="17">
        <f>BE5^2</f>
        <v>1.1866666666666593E-4</v>
      </c>
      <c r="BS5" s="17">
        <f t="shared" si="22"/>
        <v>1.9425069712444603E-2</v>
      </c>
      <c r="BT5" s="15"/>
      <c r="BW5" s="17"/>
      <c r="BX5" s="17"/>
      <c r="BY5" s="17"/>
      <c r="BZ5" s="17"/>
      <c r="CA5" s="17"/>
      <c r="CD5" s="17"/>
      <c r="CE5" s="17"/>
      <c r="CF5" s="17"/>
      <c r="CG5" s="17"/>
      <c r="CH5" s="17"/>
    </row>
    <row r="6" spans="1:86" x14ac:dyDescent="0.25">
      <c r="A6" s="2">
        <f>'Raw Data'!B6</f>
        <v>12</v>
      </c>
      <c r="B6" s="2">
        <f>'Raw Data'!C6</f>
        <v>16</v>
      </c>
      <c r="C6" s="2" t="str">
        <f>'Raw Data'!D6</f>
        <v>FKVVL</v>
      </c>
      <c r="D6" s="14">
        <f>AVERAGE('Raw Data'!J6,'Raw Data'!P6,'Raw Data'!V6)</f>
        <v>1.9E-2</v>
      </c>
      <c r="E6" s="14">
        <f>STDEV('Raw Data'!J6,'Raw Data'!P6,'Raw Data'!V6)</f>
        <v>6.244997998398413E-3</v>
      </c>
      <c r="F6" s="14">
        <f>AVERAGE('Raw Data'!AB6,'Raw Data'!AH6,'Raw Data'!AN6)</f>
        <v>1.8333333333333337E-2</v>
      </c>
      <c r="G6" s="14">
        <f>STDEV('Raw Data'!AB6,'Raw Data'!AH6,'Raw Data'!AN6)</f>
        <v>2.5166114784235839E-3</v>
      </c>
      <c r="H6" s="14">
        <f>AVERAGE('Raw Data'!AT6,'Raw Data'!AZ6,'Raw Data'!BF6)</f>
        <v>2.3000000000000003E-2</v>
      </c>
      <c r="I6" s="14">
        <f>STDEV('Raw Data'!AT6,'Raw Data'!AZ6,'Raw Data'!BF6)</f>
        <v>4.2491873609703695E-18</v>
      </c>
      <c r="J6" s="14">
        <f>AVERAGE('Raw Data'!BL6,'Raw Data'!BR6,'Raw Data'!BX6)</f>
        <v>2.7666666666666669E-2</v>
      </c>
      <c r="K6" s="14">
        <f>STDEV('Raw Data'!BL6,'Raw Data'!BR6,'Raw Data'!BX6)</f>
        <v>5.6862407030773164E-3</v>
      </c>
      <c r="L6" s="14">
        <f>AVERAGE('Raw Data'!CD6,'Raw Data'!CJ6,'Raw Data'!CP6)</f>
        <v>4.2666666666666665E-2</v>
      </c>
      <c r="M6" s="14">
        <f>STDEV('Raw Data'!CD6,'Raw Data'!CJ6,'Raw Data'!CP6)</f>
        <v>3.2145502536643175E-3</v>
      </c>
      <c r="O6" s="14">
        <f>AVERAGE('Raw Data'!J123,'Raw Data'!P123,'Raw Data'!V123)</f>
        <v>1.2333333333333333E-2</v>
      </c>
      <c r="P6" s="14">
        <f>STDEV('Raw Data'!J123,'Raw Data'!P123,'Raw Data'!V123)</f>
        <v>5.5075705472861043E-3</v>
      </c>
      <c r="Q6" s="14">
        <f>AVERAGE('Raw Data'!AB123,'Raw Data'!AH123,'Raw Data'!AN123)</f>
        <v>1.7666666666666667E-2</v>
      </c>
      <c r="R6" s="14">
        <f>STDEV('Raw Data'!AB123,'Raw Data'!AH123,'Raw Data'!AN123)</f>
        <v>4.7258156262526161E-3</v>
      </c>
      <c r="S6" s="14">
        <f>AVERAGE('Raw Data'!AT123,'Raw Data'!AZ123,'Raw Data'!BF123)</f>
        <v>1.9E-2</v>
      </c>
      <c r="T6" s="14">
        <f>STDEV('Raw Data'!AT123,'Raw Data'!AZ123,'Raw Data'!BF123)</f>
        <v>5.6568542494923723E-3</v>
      </c>
      <c r="U6" s="14">
        <f>AVERAGE('Raw Data'!BL123,'Raw Data'!BR123,'Raw Data'!BX123)</f>
        <v>2.0666666666666667E-2</v>
      </c>
      <c r="V6" s="14">
        <f>STDEV('Raw Data'!BL123,'Raw Data'!BR123,'Raw Data'!BX123)</f>
        <v>1.3012814197295426E-2</v>
      </c>
      <c r="W6" s="14">
        <f>AVERAGE('Raw Data'!CD123,'Raw Data'!CJ123,'Raw Data'!CP123)</f>
        <v>2.5999999999999999E-2</v>
      </c>
      <c r="X6" s="14">
        <f>STDEV('Raw Data'!CD123,'Raw Data'!CJ123,'Raw Data'!CP123)</f>
        <v>1.3856406460551023E-2</v>
      </c>
      <c r="Z6" s="14">
        <f>AVERAGE('Raw Data'!J240,'Raw Data'!P240,'Raw Data'!V240)</f>
        <v>1.1666666666666667E-2</v>
      </c>
      <c r="AA6" s="14">
        <f>STDEV('Raw Data'!J240,'Raw Data'!P240,'Raw Data'!V240)</f>
        <v>1.28970280814354E-2</v>
      </c>
      <c r="AB6" s="14">
        <f>AVERAGE('Raw Data'!AB240,'Raw Data'!AH240,'Raw Data'!AN240)</f>
        <v>1.1999999999999999E-2</v>
      </c>
      <c r="AC6" s="14">
        <f>STDEV('Raw Data'!AB240,'Raw Data'!AH240,'Raw Data'!AN240)</f>
        <v>5.5677643628300241E-3</v>
      </c>
      <c r="AD6" s="14">
        <f>AVERAGE('Raw Data'!AT240,'Raw Data'!AZ240,'Raw Data'!BF240)</f>
        <v>1.2333333333333333E-2</v>
      </c>
      <c r="AE6" s="14">
        <f>STDEV('Raw Data'!AT240,'Raw Data'!AZ240,'Raw Data'!BF240)</f>
        <v>4.041451884327381E-3</v>
      </c>
      <c r="AF6" s="14">
        <f>AVERAGE('Raw Data'!BL240,'Raw Data'!BR240,'Raw Data'!BX240)</f>
        <v>0.02</v>
      </c>
      <c r="AG6" s="14">
        <f>STDEV('Raw Data'!BL240,'Raw Data'!BR240,'Raw Data'!BX240)</f>
        <v>1.0000000000000009E-3</v>
      </c>
      <c r="AH6" s="14">
        <f>AVERAGE('Raw Data'!CD240,'Raw Data'!CJ240,'Raw Data'!CP240)</f>
        <v>2.5999999999999999E-2</v>
      </c>
      <c r="AI6" s="14">
        <f>STDEV('Raw Data'!CD240,'Raw Data'!CJ240,'Raw Data'!CP240)</f>
        <v>3.6055512754639904E-3</v>
      </c>
      <c r="AK6" s="15">
        <f t="shared" si="1"/>
        <v>7.3333333333333323E-3</v>
      </c>
      <c r="AL6" s="15">
        <f t="shared" si="2"/>
        <v>1.4329456840136456E-2</v>
      </c>
      <c r="AM6" s="15">
        <f t="shared" si="3"/>
        <v>6.3333333333333384E-3</v>
      </c>
      <c r="AN6" s="15">
        <f t="shared" si="4"/>
        <v>6.110100926607789E-3</v>
      </c>
      <c r="AO6" s="15">
        <f t="shared" si="5"/>
        <v>1.066666666666667E-2</v>
      </c>
      <c r="AP6" s="15">
        <f t="shared" si="6"/>
        <v>4.041451884327381E-3</v>
      </c>
      <c r="AQ6" s="15">
        <f t="shared" si="7"/>
        <v>7.6666666666666689E-3</v>
      </c>
      <c r="AR6" s="15">
        <f t="shared" si="8"/>
        <v>5.7735026918962476E-3</v>
      </c>
      <c r="AS6" s="15">
        <f t="shared" si="9"/>
        <v>1.6666666666666666E-2</v>
      </c>
      <c r="AT6" s="15">
        <f t="shared" si="10"/>
        <v>4.8304589153964801E-3</v>
      </c>
      <c r="AU6" s="33"/>
      <c r="AV6" s="15">
        <f t="shared" si="11"/>
        <v>6.666666666666661E-4</v>
      </c>
      <c r="AW6" s="15">
        <f t="shared" si="12"/>
        <v>1.4023789311975085E-2</v>
      </c>
      <c r="AX6" s="15">
        <f t="shared" si="13"/>
        <v>5.6666666666666688E-3</v>
      </c>
      <c r="AY6" s="15">
        <f t="shared" si="14"/>
        <v>7.3029674334022217E-3</v>
      </c>
      <c r="AZ6" s="15">
        <f t="shared" si="15"/>
        <v>6.6666666666666662E-3</v>
      </c>
      <c r="BA6" s="15">
        <f t="shared" si="16"/>
        <v>6.9522178715380641E-3</v>
      </c>
      <c r="BB6" s="15">
        <f t="shared" si="17"/>
        <v>6.666666666666661E-4</v>
      </c>
      <c r="BC6" s="15">
        <f t="shared" si="18"/>
        <v>1.3051181300301265E-2</v>
      </c>
      <c r="BD6" s="15">
        <f t="shared" si="19"/>
        <v>0</v>
      </c>
      <c r="BE6" s="15">
        <f t="shared" si="20"/>
        <v>1.4317821063276358E-2</v>
      </c>
      <c r="BG6" s="16">
        <f>AL6^2</f>
        <v>2.0533333333333346E-4</v>
      </c>
      <c r="BH6" s="17">
        <f>AN6^2</f>
        <v>3.7333333333333364E-5</v>
      </c>
      <c r="BI6" s="17">
        <f>AP6^2</f>
        <v>1.6333333333333338E-5</v>
      </c>
      <c r="BJ6" s="17">
        <f>AR6^2</f>
        <v>3.333333333333322E-5</v>
      </c>
      <c r="BK6" s="17">
        <f>AT6^2</f>
        <v>2.3333333333333339E-5</v>
      </c>
      <c r="BL6" s="17">
        <f t="shared" si="21"/>
        <v>1.776701062831524E-2</v>
      </c>
      <c r="BM6" s="34"/>
      <c r="BN6" s="17">
        <f>AW6^2</f>
        <v>1.9666666666666663E-4</v>
      </c>
      <c r="BO6" s="17">
        <f>AY6^2</f>
        <v>5.3333333333333435E-5</v>
      </c>
      <c r="BP6" s="17">
        <f>BA6^2</f>
        <v>4.8333333333333252E-5</v>
      </c>
      <c r="BQ6" s="17">
        <f>BC6^2</f>
        <v>1.7033333333333343E-4</v>
      </c>
      <c r="BR6" s="17">
        <f>BE6^2</f>
        <v>2.0500000000000013E-4</v>
      </c>
      <c r="BS6" s="17">
        <f t="shared" si="22"/>
        <v>2.595508941742769E-2</v>
      </c>
      <c r="BT6" s="15"/>
      <c r="BW6" s="17"/>
      <c r="BX6" s="17"/>
      <c r="BY6" s="17"/>
      <c r="BZ6" s="17"/>
      <c r="CA6" s="17"/>
      <c r="CD6" s="17"/>
      <c r="CE6" s="17"/>
      <c r="CF6" s="17"/>
      <c r="CG6" s="17"/>
      <c r="CH6" s="17"/>
    </row>
    <row r="7" spans="1:86" x14ac:dyDescent="0.25">
      <c r="A7" s="2">
        <f>'Raw Data'!B7</f>
        <v>12</v>
      </c>
      <c r="B7" s="2">
        <f>'Raw Data'!C7</f>
        <v>27</v>
      </c>
      <c r="C7" s="2" t="str">
        <f>'Raw Data'!D7</f>
        <v>FKVVLIGDSGVGKSNL</v>
      </c>
      <c r="D7" s="14">
        <f>AVERAGE('Raw Data'!J7,'Raw Data'!P7,'Raw Data'!V7)</f>
        <v>0.27600000000000002</v>
      </c>
      <c r="E7" s="14">
        <f>STDEV('Raw Data'!J7,'Raw Data'!P7,'Raw Data'!V7)</f>
        <v>1.562049935181329E-2</v>
      </c>
      <c r="F7" s="14">
        <f>AVERAGE('Raw Data'!AB7,'Raw Data'!AH7,'Raw Data'!AN7)</f>
        <v>0.33300000000000002</v>
      </c>
      <c r="G7" s="14">
        <f>STDEV('Raw Data'!AB7,'Raw Data'!AH7,'Raw Data'!AN7)</f>
        <v>2.4556058315617347E-2</v>
      </c>
      <c r="H7" s="14">
        <f>AVERAGE('Raw Data'!AT7,'Raw Data'!AZ7,'Raw Data'!BF7)</f>
        <v>0.58333333333333337</v>
      </c>
      <c r="I7" s="14">
        <f>STDEV('Raw Data'!AT7,'Raw Data'!AZ7,'Raw Data'!BF7)</f>
        <v>3.0088757590391382E-2</v>
      </c>
      <c r="J7" s="14">
        <f>AVERAGE('Raw Data'!BL7,'Raw Data'!BR7,'Raw Data'!BX7)</f>
        <v>0.78100000000000003</v>
      </c>
      <c r="K7" s="14">
        <f>STDEV('Raw Data'!BL7,'Raw Data'!BR7,'Raw Data'!BX7)</f>
        <v>3.4394767043839709E-2</v>
      </c>
      <c r="L7" s="14">
        <f>AVERAGE('Raw Data'!CD7,'Raw Data'!CJ7,'Raw Data'!CP7)</f>
        <v>1.3470000000000002</v>
      </c>
      <c r="M7" s="14">
        <f>STDEV('Raw Data'!CD7,'Raw Data'!CJ7,'Raw Data'!CP7)</f>
        <v>1.4730919862656278E-2</v>
      </c>
      <c r="O7" s="14">
        <f>AVERAGE('Raw Data'!J124,'Raw Data'!P124,'Raw Data'!V124)</f>
        <v>0.25266666666666665</v>
      </c>
      <c r="P7" s="14">
        <f>STDEV('Raw Data'!J124,'Raw Data'!P124,'Raw Data'!V124)</f>
        <v>1.803699901129158E-2</v>
      </c>
      <c r="Q7" s="14">
        <f>AVERAGE('Raw Data'!AB124,'Raw Data'!AH124,'Raw Data'!AN124)</f>
        <v>0.29066666666666668</v>
      </c>
      <c r="R7" s="14">
        <f>STDEV('Raw Data'!AB124,'Raw Data'!AH124,'Raw Data'!AN124)</f>
        <v>1.8583146486355135E-2</v>
      </c>
      <c r="S7" s="14">
        <f>AVERAGE('Raw Data'!AT124,'Raw Data'!AZ124,'Raw Data'!BF124)</f>
        <v>0.4945</v>
      </c>
      <c r="T7" s="14">
        <f>STDEV('Raw Data'!AT124,'Raw Data'!AZ124,'Raw Data'!BF124)</f>
        <v>2.1920310216782993E-2</v>
      </c>
      <c r="U7" s="14">
        <f>AVERAGE('Raw Data'!BL124,'Raw Data'!BR124,'Raw Data'!BX124)</f>
        <v>0.76900000000000013</v>
      </c>
      <c r="V7" s="14">
        <f>STDEV('Raw Data'!BL124,'Raw Data'!BR124,'Raw Data'!BX124)</f>
        <v>1.8083141320025139E-2</v>
      </c>
      <c r="W7" s="14">
        <f>AVERAGE('Raw Data'!CD124,'Raw Data'!CJ124,'Raw Data'!CP124)</f>
        <v>1.2530000000000001</v>
      </c>
      <c r="X7" s="14">
        <f>STDEV('Raw Data'!CD124,'Raw Data'!CJ124,'Raw Data'!CP124)</f>
        <v>9.8488578017960696E-3</v>
      </c>
      <c r="Z7" s="14">
        <f>AVERAGE('Raw Data'!J241,'Raw Data'!P241,'Raw Data'!V241)</f>
        <v>0.25566666666666665</v>
      </c>
      <c r="AA7" s="14">
        <f>STDEV('Raw Data'!J241,'Raw Data'!P241,'Raw Data'!V241)</f>
        <v>8.0829037686547672E-3</v>
      </c>
      <c r="AB7" s="14">
        <f>AVERAGE('Raw Data'!AB241,'Raw Data'!AH241,'Raw Data'!AN241)</f>
        <v>0.30833333333333335</v>
      </c>
      <c r="AC7" s="14">
        <f>STDEV('Raw Data'!AB241,'Raw Data'!AH241,'Raw Data'!AN241)</f>
        <v>1.7616280348965098E-2</v>
      </c>
      <c r="AD7" s="14">
        <f>AVERAGE('Raw Data'!AT241,'Raw Data'!AZ241,'Raw Data'!BF241)</f>
        <v>0.502</v>
      </c>
      <c r="AE7" s="14">
        <f>STDEV('Raw Data'!AT241,'Raw Data'!AZ241,'Raw Data'!BF241)</f>
        <v>1.9519221295943152E-2</v>
      </c>
      <c r="AF7" s="14">
        <f>AVERAGE('Raw Data'!BL241,'Raw Data'!BR241,'Raw Data'!BX241)</f>
        <v>0.747</v>
      </c>
      <c r="AG7" s="14">
        <f>STDEV('Raw Data'!BL241,'Raw Data'!BR241,'Raw Data'!BX241)</f>
        <v>3.6166282640050278E-2</v>
      </c>
      <c r="AH7" s="14">
        <f>AVERAGE('Raw Data'!CD241,'Raw Data'!CJ241,'Raw Data'!CP241)</f>
        <v>1.2796666666666667</v>
      </c>
      <c r="AI7" s="14">
        <f>STDEV('Raw Data'!CD241,'Raw Data'!CJ241,'Raw Data'!CP241)</f>
        <v>1.8009256878986878E-2</v>
      </c>
      <c r="AK7" s="15">
        <f t="shared" si="1"/>
        <v>2.033333333333337E-2</v>
      </c>
      <c r="AL7" s="15">
        <f t="shared" si="2"/>
        <v>1.7587874611030545E-2</v>
      </c>
      <c r="AM7" s="15">
        <f t="shared" si="3"/>
        <v>2.466666666666667E-2</v>
      </c>
      <c r="AN7" s="15">
        <f t="shared" si="4"/>
        <v>3.0221405217715037E-2</v>
      </c>
      <c r="AO7" s="15">
        <f t="shared" si="5"/>
        <v>8.1333333333333369E-2</v>
      </c>
      <c r="AP7" s="15">
        <f t="shared" si="6"/>
        <v>3.5865489447842971E-2</v>
      </c>
      <c r="AQ7" s="15">
        <f t="shared" si="7"/>
        <v>3.400000000000003E-2</v>
      </c>
      <c r="AR7" s="15">
        <f t="shared" si="8"/>
        <v>4.9909918853871166E-2</v>
      </c>
      <c r="AS7" s="15">
        <f t="shared" si="9"/>
        <v>6.7333333333333467E-2</v>
      </c>
      <c r="AT7" s="15">
        <f t="shared" si="10"/>
        <v>2.3266571155486953E-2</v>
      </c>
      <c r="AU7" s="33"/>
      <c r="AV7" s="15">
        <f t="shared" si="11"/>
        <v>-3.0000000000000027E-3</v>
      </c>
      <c r="AW7" s="15">
        <f t="shared" si="12"/>
        <v>1.9765289440498129E-2</v>
      </c>
      <c r="AX7" s="15">
        <f t="shared" si="13"/>
        <v>-1.7666666666666664E-2</v>
      </c>
      <c r="AY7" s="15">
        <f t="shared" si="14"/>
        <v>2.5605988882811518E-2</v>
      </c>
      <c r="AZ7" s="15">
        <f t="shared" si="15"/>
        <v>-7.5000000000000067E-3</v>
      </c>
      <c r="BA7" s="15">
        <f t="shared" si="16"/>
        <v>2.9351320242878367E-2</v>
      </c>
      <c r="BB7" s="15">
        <f t="shared" si="17"/>
        <v>2.2000000000000131E-2</v>
      </c>
      <c r="BC7" s="15">
        <f t="shared" si="18"/>
        <v>4.0435133238311487E-2</v>
      </c>
      <c r="BD7" s="15">
        <f t="shared" si="19"/>
        <v>-2.6666666666666616E-2</v>
      </c>
      <c r="BE7" s="15">
        <f t="shared" si="20"/>
        <v>2.0526405757787591E-2</v>
      </c>
      <c r="BG7" s="16">
        <f>AL7^2</f>
        <v>3.0933333333333285E-4</v>
      </c>
      <c r="BH7" s="17">
        <f>AN7^2</f>
        <v>9.133333333333336E-4</v>
      </c>
      <c r="BI7" s="17">
        <f>AP7^2</f>
        <v>1.2863333333333355E-3</v>
      </c>
      <c r="BJ7" s="17">
        <f>AR7^2</f>
        <v>2.4910000000000045E-3</v>
      </c>
      <c r="BK7" s="17">
        <f>AT7^2</f>
        <v>5.4133333333333746E-4</v>
      </c>
      <c r="BL7" s="17">
        <f t="shared" si="21"/>
        <v>7.4440132545108645E-2</v>
      </c>
      <c r="BM7" s="34"/>
      <c r="BN7" s="17">
        <f>AW7^2</f>
        <v>3.9066666666666687E-4</v>
      </c>
      <c r="BO7" s="17">
        <f>AY7^2</f>
        <v>6.5566666666666703E-4</v>
      </c>
      <c r="BP7" s="17">
        <f>BA7^2</f>
        <v>8.6150000000000137E-4</v>
      </c>
      <c r="BQ7" s="17">
        <f>BC7^2</f>
        <v>1.6350000000000023E-3</v>
      </c>
      <c r="BR7" s="17">
        <f>BE7^2</f>
        <v>4.2133333333333557E-4</v>
      </c>
      <c r="BS7" s="17">
        <f t="shared" si="22"/>
        <v>6.2961628526164035E-2</v>
      </c>
      <c r="BT7" s="15"/>
      <c r="BW7" s="17"/>
      <c r="BX7" s="17"/>
      <c r="BY7" s="17"/>
      <c r="BZ7" s="17"/>
      <c r="CA7" s="17"/>
      <c r="CD7" s="17"/>
      <c r="CE7" s="17"/>
      <c r="CF7" s="17"/>
      <c r="CG7" s="17"/>
      <c r="CH7" s="17"/>
    </row>
    <row r="8" spans="1:86" x14ac:dyDescent="0.25">
      <c r="A8" s="2">
        <f>'Raw Data'!B8</f>
        <v>12</v>
      </c>
      <c r="B8" s="2">
        <f>'Raw Data'!C8</f>
        <v>27</v>
      </c>
      <c r="C8" s="2" t="str">
        <f>'Raw Data'!D8</f>
        <v>FKVVLIGDSGVGKSNL</v>
      </c>
      <c r="D8" s="14">
        <f>AVERAGE('Raw Data'!J8,'Raw Data'!P8,'Raw Data'!V8)</f>
        <v>0.254</v>
      </c>
      <c r="E8" s="14">
        <f>STDEV('Raw Data'!J8,'Raw Data'!P8,'Raw Data'!V8)</f>
        <v>2.8618176042508364E-2</v>
      </c>
      <c r="F8" s="14">
        <f>AVERAGE('Raw Data'!AB8,'Raw Data'!AH8,'Raw Data'!AN8)</f>
        <v>0.314</v>
      </c>
      <c r="G8" s="14">
        <f>STDEV('Raw Data'!AB8,'Raw Data'!AH8,'Raw Data'!AN8)</f>
        <v>2.2538855339169307E-2</v>
      </c>
      <c r="H8" s="14">
        <f>AVERAGE('Raw Data'!AT8,'Raw Data'!AZ8,'Raw Data'!BF8)</f>
        <v>0.53700000000000003</v>
      </c>
      <c r="I8" s="14">
        <f>STDEV('Raw Data'!AT8,'Raw Data'!AZ8,'Raw Data'!BF8)</f>
        <v>2.0223748416156703E-2</v>
      </c>
      <c r="J8" s="14">
        <f>AVERAGE('Raw Data'!BL8,'Raw Data'!BR8,'Raw Data'!BX8)</f>
        <v>0.75700000000000001</v>
      </c>
      <c r="K8" s="14">
        <f>STDEV('Raw Data'!BL8,'Raw Data'!BR8,'Raw Data'!BX8)</f>
        <v>3.8000000000000034E-2</v>
      </c>
      <c r="L8" s="14">
        <f>AVERAGE('Raw Data'!CD8,'Raw Data'!CJ8,'Raw Data'!CP8)</f>
        <v>1.294</v>
      </c>
      <c r="M8" s="14">
        <f>STDEV('Raw Data'!CD8,'Raw Data'!CJ8,'Raw Data'!CP8)</f>
        <v>2.9866369046136185E-2</v>
      </c>
      <c r="O8" s="14">
        <f>AVERAGE('Raw Data'!J125,'Raw Data'!P125,'Raw Data'!V125)</f>
        <v>0.22500000000000001</v>
      </c>
      <c r="P8" s="14">
        <f>STDEV('Raw Data'!J125,'Raw Data'!P125,'Raw Data'!V125)</f>
        <v>6.0827625302982248E-3</v>
      </c>
      <c r="Q8" s="14">
        <f>AVERAGE('Raw Data'!AB125,'Raw Data'!AH125,'Raw Data'!AN125)</f>
        <v>0.27100000000000002</v>
      </c>
      <c r="R8" s="14">
        <f>STDEV('Raw Data'!AB125,'Raw Data'!AH125,'Raw Data'!AN125)</f>
        <v>2.3430749027719952E-2</v>
      </c>
      <c r="S8" s="14">
        <f>AVERAGE('Raw Data'!AT125,'Raw Data'!AZ125,'Raw Data'!BF125)</f>
        <v>0.44950000000000001</v>
      </c>
      <c r="T8" s="14">
        <f>STDEV('Raw Data'!AT125,'Raw Data'!AZ125,'Raw Data'!BF125)</f>
        <v>6.3639610306789329E-3</v>
      </c>
      <c r="U8" s="14">
        <f>AVERAGE('Raw Data'!BL125,'Raw Data'!BR125,'Raw Data'!BX125)</f>
        <v>0.73733333333333329</v>
      </c>
      <c r="V8" s="14">
        <f>STDEV('Raw Data'!BL125,'Raw Data'!BR125,'Raw Data'!BX125)</f>
        <v>1.171893055416464E-2</v>
      </c>
      <c r="W8" s="14">
        <f>AVERAGE('Raw Data'!CD125,'Raw Data'!CJ125,'Raw Data'!CP125)</f>
        <v>1.2163333333333333</v>
      </c>
      <c r="X8" s="14">
        <f>STDEV('Raw Data'!CD125,'Raw Data'!CJ125,'Raw Data'!CP125)</f>
        <v>1.159022576714242E-2</v>
      </c>
      <c r="Z8" s="14">
        <f>AVERAGE('Raw Data'!J242,'Raw Data'!P242,'Raw Data'!V242)</f>
        <v>0.23466666666666666</v>
      </c>
      <c r="AA8" s="14">
        <f>STDEV('Raw Data'!J242,'Raw Data'!P242,'Raw Data'!V242)</f>
        <v>9.0737717258774601E-3</v>
      </c>
      <c r="AB8" s="14">
        <f>AVERAGE('Raw Data'!AB242,'Raw Data'!AH242,'Raw Data'!AN242)</f>
        <v>0.28599999999999998</v>
      </c>
      <c r="AC8" s="14">
        <f>STDEV('Raw Data'!AB242,'Raw Data'!AH242,'Raw Data'!AN242)</f>
        <v>2.0663978319771816E-2</v>
      </c>
      <c r="AD8" s="14">
        <f>AVERAGE('Raw Data'!AT242,'Raw Data'!AZ242,'Raw Data'!BF242)</f>
        <v>0.47533333333333339</v>
      </c>
      <c r="AE8" s="14">
        <f>STDEV('Raw Data'!AT242,'Raw Data'!AZ242,'Raw Data'!BF242)</f>
        <v>1.530795000427336E-2</v>
      </c>
      <c r="AF8" s="14">
        <f>AVERAGE('Raw Data'!BL242,'Raw Data'!BR242,'Raw Data'!BX242)</f>
        <v>0.72466666666666668</v>
      </c>
      <c r="AG8" s="14">
        <f>STDEV('Raw Data'!BL242,'Raw Data'!BR242,'Raw Data'!BX242)</f>
        <v>3.9323445084749838E-2</v>
      </c>
      <c r="AH8" s="14">
        <f>AVERAGE('Raw Data'!CD242,'Raw Data'!CJ242,'Raw Data'!CP242)</f>
        <v>1.268</v>
      </c>
      <c r="AI8" s="14">
        <f>STDEV('Raw Data'!CD242,'Raw Data'!CJ242,'Raw Data'!CP242)</f>
        <v>1.6522711641858374E-2</v>
      </c>
      <c r="AK8" s="15">
        <f t="shared" si="1"/>
        <v>1.9333333333333341E-2</v>
      </c>
      <c r="AL8" s="15">
        <f t="shared" si="2"/>
        <v>3.0022213997860533E-2</v>
      </c>
      <c r="AM8" s="15">
        <f t="shared" si="3"/>
        <v>2.8000000000000025E-2</v>
      </c>
      <c r="AN8" s="15">
        <f t="shared" si="4"/>
        <v>3.0577769702841318E-2</v>
      </c>
      <c r="AO8" s="15">
        <f t="shared" si="5"/>
        <v>6.1666666666666647E-2</v>
      </c>
      <c r="AP8" s="15">
        <f t="shared" si="6"/>
        <v>2.5364016506329069E-2</v>
      </c>
      <c r="AQ8" s="15">
        <f t="shared" si="7"/>
        <v>3.2333333333333325E-2</v>
      </c>
      <c r="AR8" s="15">
        <f t="shared" si="8"/>
        <v>5.468394036034107E-2</v>
      </c>
      <c r="AS8" s="15">
        <f t="shared" si="9"/>
        <v>2.6000000000000023E-2</v>
      </c>
      <c r="AT8" s="15">
        <f t="shared" si="10"/>
        <v>3.4132096331752085E-2</v>
      </c>
      <c r="AU8" s="33"/>
      <c r="AV8" s="15">
        <f t="shared" si="11"/>
        <v>-9.6666666666666567E-3</v>
      </c>
      <c r="AW8" s="15">
        <f t="shared" si="12"/>
        <v>1.0923979738782624E-2</v>
      </c>
      <c r="AX8" s="15">
        <f t="shared" si="13"/>
        <v>-1.4999999999999958E-2</v>
      </c>
      <c r="AY8" s="15">
        <f t="shared" si="14"/>
        <v>3.1240998703626604E-2</v>
      </c>
      <c r="AZ8" s="15">
        <f t="shared" si="15"/>
        <v>-2.5833333333333375E-2</v>
      </c>
      <c r="BA8" s="15">
        <f t="shared" si="16"/>
        <v>1.6578098001077592E-2</v>
      </c>
      <c r="BB8" s="15">
        <f t="shared" si="17"/>
        <v>1.2666666666666604E-2</v>
      </c>
      <c r="BC8" s="15">
        <f t="shared" si="18"/>
        <v>4.1032507438208909E-2</v>
      </c>
      <c r="BD8" s="15">
        <f t="shared" si="19"/>
        <v>-5.166666666666675E-2</v>
      </c>
      <c r="BE8" s="15">
        <f t="shared" si="20"/>
        <v>2.0182500670960828E-2</v>
      </c>
      <c r="BG8" s="16">
        <f>AL8^2</f>
        <v>9.0133333333333287E-4</v>
      </c>
      <c r="BH8" s="17">
        <f>AN8^2</f>
        <v>9.3500000000000039E-4</v>
      </c>
      <c r="BI8" s="17">
        <f>AP8^2</f>
        <v>6.4333333333333343E-4</v>
      </c>
      <c r="BJ8" s="17">
        <f>AR8^2</f>
        <v>2.9903333333333392E-3</v>
      </c>
      <c r="BK8" s="17">
        <f>AT8^2</f>
        <v>1.1650000000000041E-3</v>
      </c>
      <c r="BL8" s="17">
        <f t="shared" si="21"/>
        <v>8.1455509328712761E-2</v>
      </c>
      <c r="BM8" s="34"/>
      <c r="BN8" s="17">
        <f>AW8^2</f>
        <v>1.1933333333333328E-4</v>
      </c>
      <c r="BO8" s="17">
        <f>AY8^2</f>
        <v>9.7599999999999911E-4</v>
      </c>
      <c r="BP8" s="17">
        <f>BA8^2</f>
        <v>2.7483333333333288E-4</v>
      </c>
      <c r="BQ8" s="17">
        <f>BC8^2</f>
        <v>1.6836666666666695E-3</v>
      </c>
      <c r="BR8" s="17">
        <f>BE8^2</f>
        <v>4.0733333333333425E-4</v>
      </c>
      <c r="BS8" s="17">
        <f t="shared" si="22"/>
        <v>5.8831680807764353E-2</v>
      </c>
      <c r="BT8" s="15"/>
      <c r="BW8" s="17"/>
      <c r="BX8" s="17"/>
      <c r="BY8" s="17"/>
      <c r="BZ8" s="17"/>
      <c r="CA8" s="17"/>
      <c r="CD8" s="17"/>
      <c r="CE8" s="17"/>
      <c r="CF8" s="17"/>
      <c r="CG8" s="17"/>
      <c r="CH8" s="17"/>
    </row>
    <row r="9" spans="1:86" x14ac:dyDescent="0.25">
      <c r="A9" s="2">
        <f>'Raw Data'!B9</f>
        <v>13</v>
      </c>
      <c r="B9" s="2">
        <f>'Raw Data'!C9</f>
        <v>27</v>
      </c>
      <c r="C9" s="2" t="str">
        <f>'Raw Data'!D9</f>
        <v>KVVLIGDSGVGKSNL</v>
      </c>
      <c r="D9" s="14">
        <f>AVERAGE('Raw Data'!J9,'Raw Data'!P9,'Raw Data'!V9)</f>
        <v>0.27466666666666667</v>
      </c>
      <c r="E9" s="14">
        <f>STDEV('Raw Data'!J9,'Raw Data'!P9,'Raw Data'!V9)</f>
        <v>3.4933269720043715E-2</v>
      </c>
      <c r="F9" s="14">
        <f>AVERAGE('Raw Data'!AB9,'Raw Data'!AH9,'Raw Data'!AN9)</f>
        <v>0.35933333333333328</v>
      </c>
      <c r="G9" s="14">
        <f>STDEV('Raw Data'!AB9,'Raw Data'!AH9,'Raw Data'!AN9)</f>
        <v>1.5502687938977994E-2</v>
      </c>
      <c r="H9" s="14">
        <f>AVERAGE('Raw Data'!AT9,'Raw Data'!AZ9,'Raw Data'!BF9)</f>
        <v>0.58399999999999996</v>
      </c>
      <c r="I9" s="14">
        <f>STDEV('Raw Data'!AT9,'Raw Data'!AZ9,'Raw Data'!BF9)</f>
        <v>1.9157244060668033E-2</v>
      </c>
      <c r="J9" s="14">
        <f>AVERAGE('Raw Data'!BL9,'Raw Data'!BR9,'Raw Data'!BX9)</f>
        <v>0.77266666666666672</v>
      </c>
      <c r="K9" s="14">
        <f>STDEV('Raw Data'!BL9,'Raw Data'!BR9,'Raw Data'!BX9)</f>
        <v>3.875994496040127E-2</v>
      </c>
      <c r="L9" s="14">
        <f>AVERAGE('Raw Data'!CD9,'Raw Data'!CJ9,'Raw Data'!CP9)</f>
        <v>1.3133333333333332</v>
      </c>
      <c r="M9" s="14">
        <f>STDEV('Raw Data'!CD9,'Raw Data'!CJ9,'Raw Data'!CP9)</f>
        <v>1.6623276853055542E-2</v>
      </c>
      <c r="O9" s="14">
        <f>AVERAGE('Raw Data'!J126,'Raw Data'!P126,'Raw Data'!V126)</f>
        <v>0.26433333333333331</v>
      </c>
      <c r="P9" s="14">
        <f>STDEV('Raw Data'!J126,'Raw Data'!P126,'Raw Data'!V126)</f>
        <v>1.7897858344878382E-2</v>
      </c>
      <c r="Q9" s="14">
        <f>AVERAGE('Raw Data'!AB126,'Raw Data'!AH126,'Raw Data'!AN126)</f>
        <v>0.30266666666666669</v>
      </c>
      <c r="R9" s="14">
        <f>STDEV('Raw Data'!AB126,'Raw Data'!AH126,'Raw Data'!AN126)</f>
        <v>2.9569128044860123E-2</v>
      </c>
      <c r="S9" s="14">
        <f>AVERAGE('Raw Data'!AT126,'Raw Data'!AZ126,'Raw Data'!BF126)</f>
        <v>0.4985</v>
      </c>
      <c r="T9" s="14">
        <f>STDEV('Raw Data'!AT126,'Raw Data'!AZ126,'Raw Data'!BF126)</f>
        <v>7.0710678118654816E-4</v>
      </c>
      <c r="U9" s="14">
        <f>AVERAGE('Raw Data'!BL126,'Raw Data'!BR126,'Raw Data'!BX126)</f>
        <v>0.75566666666666682</v>
      </c>
      <c r="V9" s="14">
        <f>STDEV('Raw Data'!BL126,'Raw Data'!BR126,'Raw Data'!BX126)</f>
        <v>2.1079215671683187E-2</v>
      </c>
      <c r="W9" s="14">
        <f>AVERAGE('Raw Data'!CD126,'Raw Data'!CJ126,'Raw Data'!CP126)</f>
        <v>1.1933333333333334</v>
      </c>
      <c r="X9" s="14">
        <f>STDEV('Raw Data'!CD126,'Raw Data'!CJ126,'Raw Data'!CP126)</f>
        <v>3.7859388972001466E-3</v>
      </c>
      <c r="Z9" s="14">
        <f>AVERAGE('Raw Data'!J243,'Raw Data'!P243,'Raw Data'!V243)</f>
        <v>0.25866666666666666</v>
      </c>
      <c r="AA9" s="14">
        <f>STDEV('Raw Data'!J243,'Raw Data'!P243,'Raw Data'!V243)</f>
        <v>9.073771725877474E-3</v>
      </c>
      <c r="AB9" s="14">
        <f>AVERAGE('Raw Data'!AB243,'Raw Data'!AH243,'Raw Data'!AN243)</f>
        <v>0.30599999999999999</v>
      </c>
      <c r="AC9" s="14">
        <f>STDEV('Raw Data'!AB243,'Raw Data'!AH243,'Raw Data'!AN243)</f>
        <v>3.4117444218463938E-2</v>
      </c>
      <c r="AD9" s="14">
        <f>AVERAGE('Raw Data'!AT243,'Raw Data'!AZ243,'Raw Data'!BF243)</f>
        <v>0.50700000000000001</v>
      </c>
      <c r="AE9" s="14">
        <f>STDEV('Raw Data'!AT243,'Raw Data'!AZ243,'Raw Data'!BF243)</f>
        <v>1.4730919862656249E-2</v>
      </c>
      <c r="AF9" s="14">
        <f>AVERAGE('Raw Data'!BL243,'Raw Data'!BR243,'Raw Data'!BX243)</f>
        <v>0.73333333333333339</v>
      </c>
      <c r="AG9" s="14">
        <f>STDEV('Raw Data'!BL243,'Raw Data'!BR243,'Raw Data'!BX243)</f>
        <v>2.1571586249817934E-2</v>
      </c>
      <c r="AH9" s="14">
        <f>AVERAGE('Raw Data'!CD243,'Raw Data'!CJ243,'Raw Data'!CP243)</f>
        <v>1.2206666666666666</v>
      </c>
      <c r="AI9" s="14">
        <f>STDEV('Raw Data'!CD243,'Raw Data'!CJ243,'Raw Data'!CP243)</f>
        <v>3.5725807665234498E-2</v>
      </c>
      <c r="AK9" s="15">
        <f t="shared" si="1"/>
        <v>1.6000000000000014E-2</v>
      </c>
      <c r="AL9" s="15">
        <f t="shared" si="2"/>
        <v>3.6092473823037631E-2</v>
      </c>
      <c r="AM9" s="15">
        <f t="shared" si="3"/>
        <v>5.3333333333333288E-2</v>
      </c>
      <c r="AN9" s="15">
        <f t="shared" si="4"/>
        <v>3.747443573068622E-2</v>
      </c>
      <c r="AO9" s="15">
        <f t="shared" si="5"/>
        <v>7.6999999999999957E-2</v>
      </c>
      <c r="AP9" s="15">
        <f t="shared" si="6"/>
        <v>2.4166091947189165E-2</v>
      </c>
      <c r="AQ9" s="15">
        <f t="shared" si="7"/>
        <v>3.9333333333333331E-2</v>
      </c>
      <c r="AR9" s="15">
        <f t="shared" si="8"/>
        <v>4.4358388909727889E-2</v>
      </c>
      <c r="AS9" s="15">
        <f t="shared" si="9"/>
        <v>9.2666666666666675E-2</v>
      </c>
      <c r="AT9" s="15">
        <f t="shared" si="10"/>
        <v>3.9403891516786256E-2</v>
      </c>
      <c r="AU9" s="33"/>
      <c r="AV9" s="15">
        <f t="shared" si="11"/>
        <v>5.6666666666666532E-3</v>
      </c>
      <c r="AW9" s="15">
        <f t="shared" si="12"/>
        <v>2.006655592438987E-2</v>
      </c>
      <c r="AX9" s="15">
        <f t="shared" si="13"/>
        <v>-3.3333333333332993E-3</v>
      </c>
      <c r="AY9" s="15">
        <f t="shared" si="14"/>
        <v>4.5147905082443547E-2</v>
      </c>
      <c r="AZ9" s="15">
        <f t="shared" si="15"/>
        <v>-8.5000000000000075E-3</v>
      </c>
      <c r="BA9" s="15">
        <f t="shared" si="16"/>
        <v>1.4747881203752639E-2</v>
      </c>
      <c r="BB9" s="15">
        <f t="shared" si="17"/>
        <v>2.2333333333333427E-2</v>
      </c>
      <c r="BC9" s="15">
        <f t="shared" si="18"/>
        <v>3.0160680805755499E-2</v>
      </c>
      <c r="BD9" s="15">
        <f t="shared" si="19"/>
        <v>-2.733333333333321E-2</v>
      </c>
      <c r="BE9" s="15">
        <f t="shared" si="20"/>
        <v>3.5925849560819866E-2</v>
      </c>
      <c r="BG9" s="16">
        <f>AL9^2</f>
        <v>1.3026666666666566E-3</v>
      </c>
      <c r="BH9" s="17">
        <f>AN9^2</f>
        <v>1.4043333333333321E-3</v>
      </c>
      <c r="BI9" s="17">
        <f>AP9^2</f>
        <v>5.8400000000000097E-4</v>
      </c>
      <c r="BJ9" s="17">
        <f>AR9^2</f>
        <v>1.9676666666666701E-3</v>
      </c>
      <c r="BK9" s="17">
        <f>AT9^2</f>
        <v>1.5526666666666599E-3</v>
      </c>
      <c r="BL9" s="17">
        <f t="shared" si="21"/>
        <v>8.2530802330604544E-2</v>
      </c>
      <c r="BM9" s="34"/>
      <c r="BN9" s="17">
        <f>AW9^2</f>
        <v>4.0266666666666619E-4</v>
      </c>
      <c r="BO9" s="17">
        <f>AY9^2</f>
        <v>2.0383333333333317E-3</v>
      </c>
      <c r="BP9" s="17">
        <f>BA9^2</f>
        <v>2.1750000000000038E-4</v>
      </c>
      <c r="BQ9" s="17">
        <f>BC9^2</f>
        <v>9.0966666666666821E-4</v>
      </c>
      <c r="BR9" s="17">
        <f>BE9^2</f>
        <v>1.2906666666666609E-3</v>
      </c>
      <c r="BS9" s="17">
        <f t="shared" si="22"/>
        <v>6.9705332172892834E-2</v>
      </c>
      <c r="BT9" s="15"/>
      <c r="BW9" s="17"/>
      <c r="BX9" s="17"/>
      <c r="BY9" s="17"/>
      <c r="BZ9" s="17"/>
      <c r="CA9" s="17"/>
      <c r="CD9" s="17"/>
      <c r="CE9" s="17"/>
      <c r="CF9" s="17"/>
      <c r="CG9" s="17"/>
      <c r="CH9" s="17"/>
    </row>
    <row r="10" spans="1:86" x14ac:dyDescent="0.25">
      <c r="A10" s="2">
        <f>'Raw Data'!B10</f>
        <v>17</v>
      </c>
      <c r="B10" s="2">
        <f>'Raw Data'!C10</f>
        <v>27</v>
      </c>
      <c r="C10" s="2" t="str">
        <f>'Raw Data'!D10</f>
        <v>IGDSGVGKSNL</v>
      </c>
      <c r="D10" s="14">
        <f>AVERAGE('Raw Data'!J10,'Raw Data'!P10,'Raw Data'!V10)</f>
        <v>0.23766666666666669</v>
      </c>
      <c r="E10" s="14">
        <f>STDEV('Raw Data'!J10,'Raw Data'!P10,'Raw Data'!V10)</f>
        <v>2.2300971578236978E-2</v>
      </c>
      <c r="F10" s="14">
        <f>AVERAGE('Raw Data'!AB10,'Raw Data'!AH10,'Raw Data'!AN10)</f>
        <v>0.314</v>
      </c>
      <c r="G10" s="14">
        <f>STDEV('Raw Data'!AB10,'Raw Data'!AH10,'Raw Data'!AN10)</f>
        <v>2.8618176042508395E-2</v>
      </c>
      <c r="H10" s="14">
        <f>AVERAGE('Raw Data'!AT10,'Raw Data'!AZ10,'Raw Data'!BF10)</f>
        <v>0.52533333333333332</v>
      </c>
      <c r="I10" s="14">
        <f>STDEV('Raw Data'!AT10,'Raw Data'!AZ10,'Raw Data'!BF10)</f>
        <v>2.5166114784235852E-3</v>
      </c>
      <c r="J10" s="14">
        <f>AVERAGE('Raw Data'!BL10,'Raw Data'!BR10,'Raw Data'!BX10)</f>
        <v>0.56366666666666665</v>
      </c>
      <c r="K10" s="14">
        <f>STDEV('Raw Data'!BL10,'Raw Data'!BR10,'Raw Data'!BX10)</f>
        <v>3.92470805708314E-2</v>
      </c>
      <c r="L10" s="14">
        <f>AVERAGE('Raw Data'!CD10,'Raw Data'!CJ10,'Raw Data'!CP10)</f>
        <v>0.70699999999999996</v>
      </c>
      <c r="M10" s="14">
        <f>STDEV('Raw Data'!CD10,'Raw Data'!CJ10,'Raw Data'!CP10)</f>
        <v>1.2124355652982153E-2</v>
      </c>
      <c r="O10" s="14">
        <f>AVERAGE('Raw Data'!J127,'Raw Data'!P127,'Raw Data'!V127)</f>
        <v>0.23433333333333331</v>
      </c>
      <c r="P10" s="14">
        <f>STDEV('Raw Data'!J127,'Raw Data'!P127,'Raw Data'!V127)</f>
        <v>1.0214368964029701E-2</v>
      </c>
      <c r="Q10" s="14">
        <f>AVERAGE('Raw Data'!AB127,'Raw Data'!AH127,'Raw Data'!AN127)</f>
        <v>0.29033333333333333</v>
      </c>
      <c r="R10" s="14">
        <f>STDEV('Raw Data'!AB127,'Raw Data'!AH127,'Raw Data'!AN127)</f>
        <v>2.8711205710198473E-2</v>
      </c>
      <c r="S10" s="14">
        <f>AVERAGE('Raw Data'!AT127,'Raw Data'!AZ127,'Raw Data'!BF127)</f>
        <v>0.42499999999999999</v>
      </c>
      <c r="T10" s="14">
        <f>STDEV('Raw Data'!AT127,'Raw Data'!AZ127,'Raw Data'!BF127)</f>
        <v>5.6568542494923853E-3</v>
      </c>
      <c r="U10" s="14">
        <f>AVERAGE('Raw Data'!BL127,'Raw Data'!BR127,'Raw Data'!BX127)</f>
        <v>0.56599999999999995</v>
      </c>
      <c r="V10" s="14">
        <f>STDEV('Raw Data'!BL127,'Raw Data'!BR127,'Raw Data'!BX127)</f>
        <v>1.7088007490635024E-2</v>
      </c>
      <c r="W10" s="14">
        <f>AVERAGE('Raw Data'!CD127,'Raw Data'!CJ127,'Raw Data'!CP127)</f>
        <v>0.65833333333333333</v>
      </c>
      <c r="X10" s="14">
        <f>STDEV('Raw Data'!CD127,'Raw Data'!CJ127,'Raw Data'!CP127)</f>
        <v>3.0550504633038962E-3</v>
      </c>
      <c r="Z10" s="14">
        <f>AVERAGE('Raw Data'!J244,'Raw Data'!P244,'Raw Data'!V244)</f>
        <v>0.247</v>
      </c>
      <c r="AA10" s="14">
        <f>STDEV('Raw Data'!J244,'Raw Data'!P244,'Raw Data'!V244)</f>
        <v>6.2449979983984034E-3</v>
      </c>
      <c r="AB10" s="14">
        <f>AVERAGE('Raw Data'!AB244,'Raw Data'!AH244,'Raw Data'!AN244)</f>
        <v>0.31466666666666665</v>
      </c>
      <c r="AC10" s="14">
        <f>STDEV('Raw Data'!AB244,'Raw Data'!AH244,'Raw Data'!AN244)</f>
        <v>2.2052966542697474E-2</v>
      </c>
      <c r="AD10" s="14">
        <f>AVERAGE('Raw Data'!AT244,'Raw Data'!AZ244,'Raw Data'!BF244)</f>
        <v>0.45700000000000002</v>
      </c>
      <c r="AE10" s="14">
        <f>STDEV('Raw Data'!AT244,'Raw Data'!AZ244,'Raw Data'!BF244)</f>
        <v>1.5099668870541485E-2</v>
      </c>
      <c r="AF10" s="14">
        <f>AVERAGE('Raw Data'!BL244,'Raw Data'!BR244,'Raw Data'!BX244)</f>
        <v>0.55566666666666675</v>
      </c>
      <c r="AG10" s="14">
        <f>STDEV('Raw Data'!BL244,'Raw Data'!BR244,'Raw Data'!BX244)</f>
        <v>1.7039170558842704E-2</v>
      </c>
      <c r="AH10" s="14">
        <f>AVERAGE('Raw Data'!CD244,'Raw Data'!CJ244,'Raw Data'!CP244)</f>
        <v>0.66999999999999993</v>
      </c>
      <c r="AI10" s="14">
        <f>STDEV('Raw Data'!CD244,'Raw Data'!CJ244,'Raw Data'!CP244)</f>
        <v>2.5865034312755091E-2</v>
      </c>
      <c r="AK10" s="15">
        <f t="shared" si="1"/>
        <v>-9.3333333333333046E-3</v>
      </c>
      <c r="AL10" s="15">
        <f t="shared" si="2"/>
        <v>2.3158871590242335E-2</v>
      </c>
      <c r="AM10" s="15">
        <f t="shared" si="3"/>
        <v>-6.6666666666664876E-4</v>
      </c>
      <c r="AN10" s="15">
        <f t="shared" si="4"/>
        <v>3.6129397079571308E-2</v>
      </c>
      <c r="AO10" s="15">
        <f t="shared" si="5"/>
        <v>6.8333333333333302E-2</v>
      </c>
      <c r="AP10" s="15">
        <f t="shared" si="6"/>
        <v>1.5307950004273364E-2</v>
      </c>
      <c r="AQ10" s="15">
        <f t="shared" si="7"/>
        <v>7.9999999999998961E-3</v>
      </c>
      <c r="AR10" s="15">
        <f t="shared" si="8"/>
        <v>4.2786290639253405E-2</v>
      </c>
      <c r="AS10" s="15">
        <f t="shared" si="9"/>
        <v>3.7000000000000033E-2</v>
      </c>
      <c r="AT10" s="15">
        <f t="shared" si="10"/>
        <v>2.8565713714171374E-2</v>
      </c>
      <c r="AU10" s="33"/>
      <c r="AV10" s="15">
        <f t="shared" si="11"/>
        <v>-1.2666666666666687E-2</v>
      </c>
      <c r="AW10" s="15">
        <f t="shared" si="12"/>
        <v>1.1972189997378644E-2</v>
      </c>
      <c r="AX10" s="15">
        <f t="shared" si="13"/>
        <v>-2.4333333333333318E-2</v>
      </c>
      <c r="AY10" s="15">
        <f t="shared" si="14"/>
        <v>3.620313061969458E-2</v>
      </c>
      <c r="AZ10" s="15">
        <f t="shared" si="15"/>
        <v>-3.2000000000000028E-2</v>
      </c>
      <c r="BA10" s="15">
        <f t="shared" si="16"/>
        <v>1.6124515496597085E-2</v>
      </c>
      <c r="BB10" s="15">
        <f t="shared" si="17"/>
        <v>1.0333333333333194E-2</v>
      </c>
      <c r="BC10" s="15">
        <f t="shared" si="18"/>
        <v>2.4131583730317634E-2</v>
      </c>
      <c r="BD10" s="15">
        <f t="shared" si="19"/>
        <v>-1.1666666666666603E-2</v>
      </c>
      <c r="BE10" s="15">
        <f t="shared" si="20"/>
        <v>2.6044833140823374E-2</v>
      </c>
      <c r="BG10" s="16">
        <f>AL10^2</f>
        <v>5.3633333333333354E-4</v>
      </c>
      <c r="BH10" s="17">
        <f>AN10^2</f>
        <v>1.3053333333333359E-3</v>
      </c>
      <c r="BI10" s="17">
        <f>AP10^2</f>
        <v>2.3433333333333287E-4</v>
      </c>
      <c r="BJ10" s="17">
        <f>AR10^2</f>
        <v>1.8306666666666636E-3</v>
      </c>
      <c r="BK10" s="17">
        <f>AT10^2</f>
        <v>8.1599999999999858E-4</v>
      </c>
      <c r="BL10" s="17">
        <f t="shared" si="21"/>
        <v>6.8721660825875455E-2</v>
      </c>
      <c r="BM10" s="34"/>
      <c r="BN10" s="17">
        <f>AW10^2</f>
        <v>1.4333333333333326E-4</v>
      </c>
      <c r="BO10" s="17">
        <f>AY10^2</f>
        <v>1.3106666666666672E-3</v>
      </c>
      <c r="BP10" s="17">
        <f>BA10^2</f>
        <v>2.5999999999999954E-4</v>
      </c>
      <c r="BQ10" s="17">
        <f>BC10^2</f>
        <v>5.8233333333333076E-4</v>
      </c>
      <c r="BR10" s="17">
        <f>BE10^2</f>
        <v>6.7833333333333157E-4</v>
      </c>
      <c r="BS10" s="17">
        <f t="shared" si="22"/>
        <v>5.4540504825924215E-2</v>
      </c>
      <c r="BT10" s="15"/>
      <c r="BW10" s="17"/>
      <c r="BX10" s="17"/>
      <c r="BY10" s="17"/>
      <c r="BZ10" s="17"/>
      <c r="CA10" s="17"/>
      <c r="CD10" s="17"/>
      <c r="CE10" s="17"/>
      <c r="CF10" s="17"/>
      <c r="CG10" s="17"/>
      <c r="CH10" s="17"/>
    </row>
    <row r="11" spans="1:86" x14ac:dyDescent="0.25">
      <c r="A11" s="2">
        <f>'Raw Data'!B11</f>
        <v>17</v>
      </c>
      <c r="B11" s="2">
        <f>'Raw Data'!C11</f>
        <v>28</v>
      </c>
      <c r="C11" s="2" t="str">
        <f>'Raw Data'!D11</f>
        <v>IGDSGVGKSNLL</v>
      </c>
      <c r="D11" s="14">
        <f>AVERAGE('Raw Data'!J11,'Raw Data'!P11,'Raw Data'!V11)</f>
        <v>0.21066666666666667</v>
      </c>
      <c r="E11" s="14">
        <f>STDEV('Raw Data'!J11,'Raw Data'!P11,'Raw Data'!V11)</f>
        <v>1.9035055380358983E-2</v>
      </c>
      <c r="F11" s="14">
        <f>AVERAGE('Raw Data'!AB11,'Raw Data'!AH11,'Raw Data'!AN11)</f>
        <v>0.25266666666666665</v>
      </c>
      <c r="G11" s="14">
        <f>STDEV('Raw Data'!AB11,'Raw Data'!AH11,'Raw Data'!AN11)</f>
        <v>2.5146238950056403E-2</v>
      </c>
      <c r="H11" s="14">
        <f>AVERAGE('Raw Data'!AT11,'Raw Data'!AZ11,'Raw Data'!BF11)</f>
        <v>0.40533333333333332</v>
      </c>
      <c r="I11" s="14">
        <f>STDEV('Raw Data'!AT11,'Raw Data'!AZ11,'Raw Data'!BF11)</f>
        <v>1.3012814197295407E-2</v>
      </c>
      <c r="J11" s="14">
        <f>AVERAGE('Raw Data'!BL11,'Raw Data'!BR11,'Raw Data'!BX11)</f>
        <v>0.42299999999999999</v>
      </c>
      <c r="K11" s="14">
        <f>STDEV('Raw Data'!BL11,'Raw Data'!BR11,'Raw Data'!BX11)</f>
        <v>3.0643106892089121E-2</v>
      </c>
      <c r="L11" s="14">
        <f>AVERAGE('Raw Data'!CD11,'Raw Data'!CJ11,'Raw Data'!CP11)</f>
        <v>0.52433333333333332</v>
      </c>
      <c r="M11" s="14">
        <f>STDEV('Raw Data'!CD11,'Raw Data'!CJ11,'Raw Data'!CP11)</f>
        <v>1.1015141094572214E-2</v>
      </c>
      <c r="O11" s="14">
        <f>AVERAGE('Raw Data'!J128,'Raw Data'!P128,'Raw Data'!V128)</f>
        <v>0.19033333333333333</v>
      </c>
      <c r="P11" s="14">
        <f>STDEV('Raw Data'!J128,'Raw Data'!P128,'Raw Data'!V128)</f>
        <v>7.6376261582597402E-3</v>
      </c>
      <c r="Q11" s="14">
        <f>AVERAGE('Raw Data'!AB128,'Raw Data'!AH128,'Raw Data'!AN128)</f>
        <v>0.22133333333333335</v>
      </c>
      <c r="R11" s="14">
        <f>STDEV('Raw Data'!AB128,'Raw Data'!AH128,'Raw Data'!AN128)</f>
        <v>2.554081700598736E-2</v>
      </c>
      <c r="S11" s="14">
        <f>AVERAGE('Raw Data'!AT128,'Raw Data'!AZ128,'Raw Data'!BF128)</f>
        <v>0.32400000000000001</v>
      </c>
      <c r="T11" s="14">
        <f>STDEV('Raw Data'!AT128,'Raw Data'!AZ128,'Raw Data'!BF128)</f>
        <v>1.4142135623730963E-3</v>
      </c>
      <c r="U11" s="14">
        <f>AVERAGE('Raw Data'!BL128,'Raw Data'!BR128,'Raw Data'!BX128)</f>
        <v>0.42066666666666669</v>
      </c>
      <c r="V11" s="14">
        <f>STDEV('Raw Data'!BL128,'Raw Data'!BR128,'Raw Data'!BX128)</f>
        <v>1.4364307617610175E-2</v>
      </c>
      <c r="W11" s="14">
        <f>AVERAGE('Raw Data'!CD128,'Raw Data'!CJ128,'Raw Data'!CP128)</f>
        <v>0.47833333333333333</v>
      </c>
      <c r="X11" s="14">
        <f>STDEV('Raw Data'!CD128,'Raw Data'!CJ128,'Raw Data'!CP128)</f>
        <v>3.7859388972001857E-3</v>
      </c>
      <c r="Z11" s="14">
        <f>AVERAGE('Raw Data'!J245,'Raw Data'!P245,'Raw Data'!V245)</f>
        <v>0.20000000000000004</v>
      </c>
      <c r="AA11" s="14">
        <f>STDEV('Raw Data'!J245,'Raw Data'!P245,'Raw Data'!V245)</f>
        <v>2.3643180835073784E-2</v>
      </c>
      <c r="AB11" s="14">
        <f>AVERAGE('Raw Data'!AB245,'Raw Data'!AH245,'Raw Data'!AN245)</f>
        <v>0.22166666666666668</v>
      </c>
      <c r="AC11" s="14">
        <f>STDEV('Raw Data'!AB245,'Raw Data'!AH245,'Raw Data'!AN245)</f>
        <v>2.867635495200406E-2</v>
      </c>
      <c r="AD11" s="14">
        <f>AVERAGE('Raw Data'!AT245,'Raw Data'!AZ245,'Raw Data'!BF245)</f>
        <v>0.33466666666666667</v>
      </c>
      <c r="AE11" s="14">
        <f>STDEV('Raw Data'!AT245,'Raw Data'!AZ245,'Raw Data'!BF245)</f>
        <v>1.4047538337136971E-2</v>
      </c>
      <c r="AF11" s="14">
        <f>AVERAGE('Raw Data'!BL245,'Raw Data'!BR245,'Raw Data'!BX245)</f>
        <v>0.36466666666666664</v>
      </c>
      <c r="AG11" s="14">
        <f>STDEV('Raw Data'!BL245,'Raw Data'!BR245,'Raw Data'!BX245)</f>
        <v>1.2662279942148398E-2</v>
      </c>
      <c r="AH11" s="14">
        <f>AVERAGE('Raw Data'!CD245,'Raw Data'!CJ245,'Raw Data'!CP245)</f>
        <v>0.49266666666666675</v>
      </c>
      <c r="AI11" s="14">
        <f>STDEV('Raw Data'!CD245,'Raw Data'!CJ245,'Raw Data'!CP245)</f>
        <v>4.389001405027497E-2</v>
      </c>
      <c r="AK11" s="15">
        <f t="shared" si="1"/>
        <v>1.066666666666663E-2</v>
      </c>
      <c r="AL11" s="15">
        <f t="shared" si="2"/>
        <v>3.0353473167552568E-2</v>
      </c>
      <c r="AM11" s="15">
        <f t="shared" si="3"/>
        <v>3.0999999999999972E-2</v>
      </c>
      <c r="AN11" s="15">
        <f t="shared" si="4"/>
        <v>3.8140092641034073E-2</v>
      </c>
      <c r="AO11" s="15">
        <f t="shared" si="5"/>
        <v>7.0666666666666655E-2</v>
      </c>
      <c r="AP11" s="15">
        <f t="shared" si="6"/>
        <v>1.9148542155126742E-2</v>
      </c>
      <c r="AQ11" s="15">
        <f t="shared" si="7"/>
        <v>5.8333333333333348E-2</v>
      </c>
      <c r="AR11" s="15">
        <f t="shared" si="8"/>
        <v>3.3156196002155212E-2</v>
      </c>
      <c r="AS11" s="15">
        <f t="shared" si="9"/>
        <v>3.1666666666666565E-2</v>
      </c>
      <c r="AT11" s="15">
        <f t="shared" si="10"/>
        <v>4.5251150998252714E-2</v>
      </c>
      <c r="AU11" s="33"/>
      <c r="AV11" s="15">
        <f t="shared" si="11"/>
        <v>-9.6666666666667123E-3</v>
      </c>
      <c r="AW11" s="15">
        <f t="shared" si="12"/>
        <v>2.4846193538112304E-2</v>
      </c>
      <c r="AX11" s="15">
        <f t="shared" si="13"/>
        <v>-3.3333333333332438E-4</v>
      </c>
      <c r="AY11" s="15">
        <f t="shared" si="14"/>
        <v>3.8401388863772375E-2</v>
      </c>
      <c r="AZ11" s="15">
        <f t="shared" si="15"/>
        <v>-1.0666666666666658E-2</v>
      </c>
      <c r="BA11" s="15">
        <f t="shared" si="16"/>
        <v>1.4118545723031567E-2</v>
      </c>
      <c r="BB11" s="15">
        <f t="shared" si="17"/>
        <v>5.600000000000005E-2</v>
      </c>
      <c r="BC11" s="15">
        <f t="shared" si="18"/>
        <v>1.9148542155126781E-2</v>
      </c>
      <c r="BD11" s="15">
        <f t="shared" si="19"/>
        <v>-1.433333333333342E-2</v>
      </c>
      <c r="BE11" s="15">
        <f t="shared" si="20"/>
        <v>4.4052998384521654E-2</v>
      </c>
      <c r="BG11" s="16">
        <f>AL11^2</f>
        <v>9.2133333333333368E-4</v>
      </c>
      <c r="BH11" s="17">
        <f>AN11^2</f>
        <v>1.4546666666666614E-3</v>
      </c>
      <c r="BI11" s="17">
        <f>AP11^2</f>
        <v>3.6666666666666591E-4</v>
      </c>
      <c r="BJ11" s="17">
        <f>AR11^2</f>
        <v>1.0993333333333332E-3</v>
      </c>
      <c r="BK11" s="17">
        <f>AT11^2</f>
        <v>2.0476666666666677E-3</v>
      </c>
      <c r="BL11" s="17">
        <f t="shared" si="21"/>
        <v>7.674416373032325E-2</v>
      </c>
      <c r="BM11" s="34"/>
      <c r="BN11" s="17">
        <f>AW11^2</f>
        <v>6.1733333333333356E-4</v>
      </c>
      <c r="BO11" s="17">
        <f>AY11^2</f>
        <v>1.474666666666661E-3</v>
      </c>
      <c r="BP11" s="17">
        <f>BA11^2</f>
        <v>1.9933333333333294E-4</v>
      </c>
      <c r="BQ11" s="17">
        <f>BC11^2</f>
        <v>3.6666666666666738E-4</v>
      </c>
      <c r="BR11" s="17">
        <f>BE11^2</f>
        <v>1.9406666666666674E-3</v>
      </c>
      <c r="BS11" s="17">
        <f t="shared" si="22"/>
        <v>6.781346965512576E-2</v>
      </c>
      <c r="BT11" s="15"/>
      <c r="BW11" s="17"/>
      <c r="BX11" s="17"/>
      <c r="BY11" s="17"/>
      <c r="BZ11" s="17"/>
      <c r="CA11" s="17"/>
      <c r="CD11" s="17"/>
      <c r="CE11" s="17"/>
      <c r="CF11" s="17"/>
      <c r="CG11" s="17"/>
      <c r="CH11" s="17"/>
    </row>
    <row r="12" spans="1:86" x14ac:dyDescent="0.25">
      <c r="A12" s="2">
        <f>'Raw Data'!B12</f>
        <v>17</v>
      </c>
      <c r="B12" s="2">
        <f>'Raw Data'!C12</f>
        <v>36</v>
      </c>
      <c r="C12" s="2" t="str">
        <f>'Raw Data'!D12</f>
        <v>IGDSGVGKSNLLSRFTRNEF</v>
      </c>
      <c r="D12" s="14">
        <f>AVERAGE('Raw Data'!J12,'Raw Data'!P12,'Raw Data'!V12)</f>
        <v>0.28499999999999998</v>
      </c>
      <c r="E12" s="14">
        <f>STDEV('Raw Data'!J12,'Raw Data'!P12,'Raw Data'!V12)</f>
        <v>2.4248711305964274E-2</v>
      </c>
      <c r="F12" s="14">
        <f>AVERAGE('Raw Data'!AB12,'Raw Data'!AH12,'Raw Data'!AN12)</f>
        <v>0.53</v>
      </c>
      <c r="G12" s="14">
        <f>STDEV('Raw Data'!AB12,'Raw Data'!AH12,'Raw Data'!AN12)</f>
        <v>2.4269322199023217E-2</v>
      </c>
      <c r="H12" s="14">
        <f>AVERAGE('Raw Data'!AT12,'Raw Data'!AZ12,'Raw Data'!BF12)</f>
        <v>1.5249999999999997</v>
      </c>
      <c r="I12" s="14">
        <f>STDEV('Raw Data'!AT12,'Raw Data'!AZ12,'Raw Data'!BF12)</f>
        <v>4.3554563480765182E-2</v>
      </c>
      <c r="J12" s="14">
        <f>AVERAGE('Raw Data'!BL12,'Raw Data'!BR12,'Raw Data'!BX12)</f>
        <v>2.4926666666666666</v>
      </c>
      <c r="K12" s="14">
        <f>STDEV('Raw Data'!BL12,'Raw Data'!BR12,'Raw Data'!BX12)</f>
        <v>6.6040391680647542E-2</v>
      </c>
      <c r="L12" s="14">
        <f>AVERAGE('Raw Data'!CD12,'Raw Data'!CJ12,'Raw Data'!CP12)</f>
        <v>3.4706666666666663</v>
      </c>
      <c r="M12" s="14">
        <f>STDEV('Raw Data'!CD12,'Raw Data'!CJ12,'Raw Data'!CP12)</f>
        <v>6.5653128892180959E-2</v>
      </c>
      <c r="O12" s="14">
        <f>AVERAGE('Raw Data'!J129,'Raw Data'!P129,'Raw Data'!V129)</f>
        <v>0.26266666666666666</v>
      </c>
      <c r="P12" s="14">
        <f>STDEV('Raw Data'!J129,'Raw Data'!P129,'Raw Data'!V129)</f>
        <v>3.2145502536643214E-3</v>
      </c>
      <c r="Q12" s="14">
        <f>AVERAGE('Raw Data'!AB129,'Raw Data'!AH129,'Raw Data'!AN129)</f>
        <v>0.42533333333333334</v>
      </c>
      <c r="R12" s="14">
        <f>STDEV('Raw Data'!AB129,'Raw Data'!AH129,'Raw Data'!AN129)</f>
        <v>2.6083200212652848E-2</v>
      </c>
      <c r="S12" s="14">
        <f>AVERAGE('Raw Data'!AT129,'Raw Data'!AZ129,'Raw Data'!BF129)</f>
        <v>1.3919999999999999</v>
      </c>
      <c r="T12" s="14">
        <f>STDEV('Raw Data'!AT129,'Raw Data'!AZ129,'Raw Data'!BF129)</f>
        <v>1.1313708498984771E-2</v>
      </c>
      <c r="U12" s="14">
        <f>AVERAGE('Raw Data'!BL129,'Raw Data'!BR129,'Raw Data'!BX129)</f>
        <v>2.0569999999999999</v>
      </c>
      <c r="V12" s="14">
        <f>STDEV('Raw Data'!BL129,'Raw Data'!BR129,'Raw Data'!BX129)</f>
        <v>7.916438593205917E-2</v>
      </c>
      <c r="W12" s="14">
        <f>AVERAGE('Raw Data'!CD129,'Raw Data'!CJ129,'Raw Data'!CP129)</f>
        <v>2.9636666666666662</v>
      </c>
      <c r="X12" s="14">
        <f>STDEV('Raw Data'!CD129,'Raw Data'!CJ129,'Raw Data'!CP129)</f>
        <v>7.5062196432913841E-2</v>
      </c>
      <c r="Z12" s="14">
        <f>AVERAGE('Raw Data'!J246,'Raw Data'!P246,'Raw Data'!V246)</f>
        <v>0.25933333333333336</v>
      </c>
      <c r="AA12" s="14">
        <f>STDEV('Raw Data'!J246,'Raw Data'!P246,'Raw Data'!V246)</f>
        <v>1.1547005383792527E-3</v>
      </c>
      <c r="AB12" s="14">
        <f>AVERAGE('Raw Data'!AB246,'Raw Data'!AH246,'Raw Data'!AN246)</f>
        <v>0.49833333333333335</v>
      </c>
      <c r="AC12" s="14">
        <f>STDEV('Raw Data'!AB246,'Raw Data'!AH246,'Raw Data'!AN246)</f>
        <v>3.5388321990924287E-2</v>
      </c>
      <c r="AD12" s="14">
        <f>AVERAGE('Raw Data'!AT246,'Raw Data'!AZ246,'Raw Data'!BF246)</f>
        <v>1.3753333333333335</v>
      </c>
      <c r="AE12" s="14">
        <f>STDEV('Raw Data'!AT246,'Raw Data'!AZ246,'Raw Data'!BF246)</f>
        <v>2.9771350881902098E-2</v>
      </c>
      <c r="AF12" s="14">
        <f>AVERAGE('Raw Data'!BL246,'Raw Data'!BR246,'Raw Data'!BX246)</f>
        <v>2.0790000000000002</v>
      </c>
      <c r="AG12" s="14">
        <f>STDEV('Raw Data'!BL246,'Raw Data'!BR246,'Raw Data'!BX246)</f>
        <v>2.4269322199023339E-2</v>
      </c>
      <c r="AH12" s="14">
        <f>AVERAGE('Raw Data'!CD246,'Raw Data'!CJ246,'Raw Data'!CP246)</f>
        <v>3.1779999999999995</v>
      </c>
      <c r="AI12" s="14">
        <f>STDEV('Raw Data'!CD246,'Raw Data'!CJ246,'Raw Data'!CP246)</f>
        <v>0.14852272553383866</v>
      </c>
      <c r="AK12" s="15">
        <f t="shared" si="1"/>
        <v>2.5666666666666615E-2</v>
      </c>
      <c r="AL12" s="15">
        <f t="shared" si="2"/>
        <v>2.4276188608044157E-2</v>
      </c>
      <c r="AM12" s="15">
        <f t="shared" si="3"/>
        <v>3.1666666666666676E-2</v>
      </c>
      <c r="AN12" s="15">
        <f t="shared" si="4"/>
        <v>4.2910760111344294E-2</v>
      </c>
      <c r="AO12" s="15">
        <f t="shared" si="5"/>
        <v>0.14966666666666617</v>
      </c>
      <c r="AP12" s="15">
        <f t="shared" si="6"/>
        <v>5.2757305971148083E-2</v>
      </c>
      <c r="AQ12" s="15">
        <f t="shared" si="7"/>
        <v>0.4136666666666664</v>
      </c>
      <c r="AR12" s="15">
        <f t="shared" si="8"/>
        <v>7.0358605254320875E-2</v>
      </c>
      <c r="AS12" s="15">
        <f t="shared" si="9"/>
        <v>0.29266666666666685</v>
      </c>
      <c r="AT12" s="15">
        <f t="shared" si="10"/>
        <v>0.16238637052823521</v>
      </c>
      <c r="AU12" s="33"/>
      <c r="AV12" s="15">
        <f t="shared" si="11"/>
        <v>3.3333333333332993E-3</v>
      </c>
      <c r="AW12" s="15">
        <f t="shared" si="12"/>
        <v>3.4156502553198695E-3</v>
      </c>
      <c r="AX12" s="15">
        <f t="shared" si="13"/>
        <v>-7.3000000000000009E-2</v>
      </c>
      <c r="AY12" s="15">
        <f t="shared" si="14"/>
        <v>4.3962104893495141E-2</v>
      </c>
      <c r="AZ12" s="15">
        <f t="shared" si="15"/>
        <v>1.6666666666666385E-2</v>
      </c>
      <c r="BA12" s="15">
        <f t="shared" si="16"/>
        <v>3.1848600178553108E-2</v>
      </c>
      <c r="BB12" s="15">
        <f t="shared" si="17"/>
        <v>-2.2000000000000242E-2</v>
      </c>
      <c r="BC12" s="15">
        <f t="shared" si="18"/>
        <v>8.280096617793789E-2</v>
      </c>
      <c r="BD12" s="15">
        <f t="shared" si="19"/>
        <v>-0.21433333333333326</v>
      </c>
      <c r="BE12" s="15">
        <f t="shared" si="20"/>
        <v>0.16641314050679204</v>
      </c>
      <c r="BG12" s="16">
        <f>AL12^2</f>
        <v>5.8933333333333288E-4</v>
      </c>
      <c r="BH12" s="17">
        <f>AN12^2</f>
        <v>1.8413333333333365E-3</v>
      </c>
      <c r="BI12" s="17">
        <f>AP12^2</f>
        <v>2.7833333333333373E-3</v>
      </c>
      <c r="BJ12" s="17">
        <f>AR12^2</f>
        <v>4.9503333333333491E-3</v>
      </c>
      <c r="BK12" s="17">
        <f>AT12^2</f>
        <v>2.6369333333333297E-2</v>
      </c>
      <c r="BL12" s="17">
        <f t="shared" si="21"/>
        <v>0.19113782113089667</v>
      </c>
      <c r="BM12" s="34"/>
      <c r="BN12" s="17">
        <f>AW12^2</f>
        <v>1.166666666666669E-5</v>
      </c>
      <c r="BO12" s="17">
        <f>AY12^2</f>
        <v>1.9326666666666693E-3</v>
      </c>
      <c r="BP12" s="17">
        <f>BA12^2</f>
        <v>1.014333333333333E-3</v>
      </c>
      <c r="BQ12" s="17">
        <f>BC12^2</f>
        <v>6.8560000000000149E-3</v>
      </c>
      <c r="BR12" s="17">
        <f>BE12^2</f>
        <v>2.7693333333333309E-2</v>
      </c>
      <c r="BS12" s="17">
        <f t="shared" si="22"/>
        <v>0.19366982212001949</v>
      </c>
      <c r="BT12" s="15"/>
      <c r="BW12" s="17"/>
      <c r="BX12" s="17"/>
      <c r="BY12" s="17"/>
      <c r="BZ12" s="17"/>
      <c r="CA12" s="17"/>
      <c r="CD12" s="17"/>
      <c r="CE12" s="17"/>
      <c r="CF12" s="17"/>
      <c r="CG12" s="17"/>
      <c r="CH12" s="17"/>
    </row>
    <row r="13" spans="1:86" x14ac:dyDescent="0.25">
      <c r="A13" s="2">
        <f>'Raw Data'!B13</f>
        <v>28</v>
      </c>
      <c r="B13" s="2">
        <f>'Raw Data'!C13</f>
        <v>36</v>
      </c>
      <c r="C13" s="2" t="str">
        <f>'Raw Data'!D13</f>
        <v>LSRFTRNEF</v>
      </c>
      <c r="D13" s="14">
        <f>AVERAGE('Raw Data'!J13,'Raw Data'!P13,'Raw Data'!V13)</f>
        <v>0.20266666666666666</v>
      </c>
      <c r="E13" s="14">
        <f>STDEV('Raw Data'!J13,'Raw Data'!P13,'Raw Data'!V13)</f>
        <v>2.5696951829610692E-2</v>
      </c>
      <c r="F13" s="14">
        <f>AVERAGE('Raw Data'!AB13,'Raw Data'!AH13,'Raw Data'!AN13)</f>
        <v>0.42066666666666669</v>
      </c>
      <c r="G13" s="14">
        <f>STDEV('Raw Data'!AB13,'Raw Data'!AH13,'Raw Data'!AN13)</f>
        <v>5.398456569551479E-2</v>
      </c>
      <c r="H13" s="14">
        <f>AVERAGE('Raw Data'!AT13,'Raw Data'!AZ13,'Raw Data'!BF13)</f>
        <v>1.3673333333333335</v>
      </c>
      <c r="I13" s="14">
        <f>STDEV('Raw Data'!AT13,'Raw Data'!AZ13,'Raw Data'!BF13)</f>
        <v>2.0033305601755529E-2</v>
      </c>
      <c r="J13" s="14">
        <f>AVERAGE('Raw Data'!BL13,'Raw Data'!BR13,'Raw Data'!BX13)</f>
        <v>2.16</v>
      </c>
      <c r="K13" s="14">
        <f>STDEV('Raw Data'!BL13,'Raw Data'!BR13,'Raw Data'!BX13)</f>
        <v>6.5482822174979666E-2</v>
      </c>
      <c r="L13" s="14">
        <f>AVERAGE('Raw Data'!CD13,'Raw Data'!CJ13,'Raw Data'!CP13)</f>
        <v>2.9039999999999999</v>
      </c>
      <c r="M13" s="14">
        <f>STDEV('Raw Data'!CD13,'Raw Data'!CJ13,'Raw Data'!CP13)</f>
        <v>2.2605309110914604E-2</v>
      </c>
      <c r="O13" s="14">
        <f>AVERAGE('Raw Data'!J130,'Raw Data'!P130,'Raw Data'!V130)</f>
        <v>0.20666666666666669</v>
      </c>
      <c r="P13" s="14">
        <f>STDEV('Raw Data'!J130,'Raw Data'!P130,'Raw Data'!V130)</f>
        <v>1.5143755588800727E-2</v>
      </c>
      <c r="Q13" s="14">
        <f>AVERAGE('Raw Data'!AB130,'Raw Data'!AH130,'Raw Data'!AN130)</f>
        <v>0.34766666666666662</v>
      </c>
      <c r="R13" s="14">
        <f>STDEV('Raw Data'!AB130,'Raw Data'!AH130,'Raw Data'!AN130)</f>
        <v>2.8448784391135816E-2</v>
      </c>
      <c r="S13" s="14">
        <f>AVERAGE('Raw Data'!AT130,'Raw Data'!AZ130,'Raw Data'!BF130)</f>
        <v>1.2225000000000001</v>
      </c>
      <c r="T13" s="14">
        <f>STDEV('Raw Data'!AT130,'Raw Data'!AZ130,'Raw Data'!BF130)</f>
        <v>1.9091883092036722E-2</v>
      </c>
      <c r="U13" s="14">
        <f>AVERAGE('Raw Data'!BL130,'Raw Data'!BR130,'Raw Data'!BX130)</f>
        <v>1.86</v>
      </c>
      <c r="V13" s="14">
        <f>STDEV('Raw Data'!BL130,'Raw Data'!BR130,'Raw Data'!BX130)</f>
        <v>4.1868842830916617E-2</v>
      </c>
      <c r="W13" s="14">
        <f>AVERAGE('Raw Data'!CD130,'Raw Data'!CJ130,'Raw Data'!CP130)</f>
        <v>2.5396666666666667</v>
      </c>
      <c r="X13" s="14">
        <f>STDEV('Raw Data'!CD130,'Raw Data'!CJ130,'Raw Data'!CP130)</f>
        <v>9.5196288443055138E-2</v>
      </c>
      <c r="Z13" s="14">
        <f>AVERAGE('Raw Data'!J247,'Raw Data'!P247,'Raw Data'!V247)</f>
        <v>0.18066666666666667</v>
      </c>
      <c r="AA13" s="14">
        <f>STDEV('Raw Data'!J247,'Raw Data'!P247,'Raw Data'!V247)</f>
        <v>4.5092497528228985E-3</v>
      </c>
      <c r="AB13" s="14">
        <f>AVERAGE('Raw Data'!AB247,'Raw Data'!AH247,'Raw Data'!AN247)</f>
        <v>0.42166666666666669</v>
      </c>
      <c r="AC13" s="14">
        <f>STDEV('Raw Data'!AB247,'Raw Data'!AH247,'Raw Data'!AN247)</f>
        <v>4.7173438854225286E-2</v>
      </c>
      <c r="AD13" s="14">
        <f>AVERAGE('Raw Data'!AT247,'Raw Data'!AZ247,'Raw Data'!BF247)</f>
        <v>1.2476666666666667</v>
      </c>
      <c r="AE13" s="14">
        <f>STDEV('Raw Data'!AT247,'Raw Data'!AZ247,'Raw Data'!BF247)</f>
        <v>3.6774085078127162E-2</v>
      </c>
      <c r="AF13" s="14">
        <f>AVERAGE('Raw Data'!BL247,'Raw Data'!BR247,'Raw Data'!BX247)</f>
        <v>1.8106666666666669</v>
      </c>
      <c r="AG13" s="14">
        <f>STDEV('Raw Data'!BL247,'Raw Data'!BR247,'Raw Data'!BX247)</f>
        <v>5.8045958802774029E-2</v>
      </c>
      <c r="AH13" s="14">
        <f>AVERAGE('Raw Data'!CD247,'Raw Data'!CJ247,'Raw Data'!CP247)</f>
        <v>2.6110000000000002</v>
      </c>
      <c r="AI13" s="14">
        <f>STDEV('Raw Data'!CD247,'Raw Data'!CJ247,'Raw Data'!CP247)</f>
        <v>0.14095034586690455</v>
      </c>
      <c r="AK13" s="15">
        <f t="shared" si="1"/>
        <v>2.1999999999999992E-2</v>
      </c>
      <c r="AL13" s="15">
        <f t="shared" si="2"/>
        <v>2.6089589239132641E-2</v>
      </c>
      <c r="AM13" s="15">
        <f t="shared" si="3"/>
        <v>-1.0000000000000009E-3</v>
      </c>
      <c r="AN13" s="15">
        <f t="shared" si="4"/>
        <v>7.1691468576579487E-2</v>
      </c>
      <c r="AO13" s="15">
        <f t="shared" si="5"/>
        <v>0.11966666666666681</v>
      </c>
      <c r="AP13" s="15">
        <f t="shared" si="6"/>
        <v>4.1876803443752296E-2</v>
      </c>
      <c r="AQ13" s="15">
        <f t="shared" si="7"/>
        <v>0.34933333333333327</v>
      </c>
      <c r="AR13" s="15">
        <f t="shared" si="8"/>
        <v>8.7506190257223226E-2</v>
      </c>
      <c r="AS13" s="15">
        <f t="shared" si="9"/>
        <v>0.29299999999999971</v>
      </c>
      <c r="AT13" s="15">
        <f t="shared" si="10"/>
        <v>0.14275153239107458</v>
      </c>
      <c r="AU13" s="33"/>
      <c r="AV13" s="15">
        <f t="shared" si="11"/>
        <v>2.6000000000000023E-2</v>
      </c>
      <c r="AW13" s="15">
        <f t="shared" si="12"/>
        <v>1.5800843859321775E-2</v>
      </c>
      <c r="AX13" s="15">
        <f t="shared" si="13"/>
        <v>-7.4000000000000066E-2</v>
      </c>
      <c r="AY13" s="15">
        <f t="shared" si="14"/>
        <v>5.5087808693636241E-2</v>
      </c>
      <c r="AZ13" s="15">
        <f t="shared" si="15"/>
        <v>-2.5166666666666559E-2</v>
      </c>
      <c r="BA13" s="15">
        <f t="shared" si="16"/>
        <v>4.1434687561671471E-2</v>
      </c>
      <c r="BB13" s="15">
        <f t="shared" si="17"/>
        <v>4.9333333333333229E-2</v>
      </c>
      <c r="BC13" s="15">
        <f t="shared" si="18"/>
        <v>7.1570478085124858E-2</v>
      </c>
      <c r="BD13" s="15">
        <f t="shared" si="19"/>
        <v>-7.1333333333333471E-2</v>
      </c>
      <c r="BE13" s="15">
        <f t="shared" si="20"/>
        <v>0.17008625262887464</v>
      </c>
      <c r="BG13" s="16">
        <f>AL13^2</f>
        <v>6.8066666666666568E-4</v>
      </c>
      <c r="BH13" s="17">
        <f>AN13^2</f>
        <v>5.1396666666666839E-3</v>
      </c>
      <c r="BI13" s="17">
        <f>AP13^2</f>
        <v>1.7536666666666642E-3</v>
      </c>
      <c r="BJ13" s="17">
        <f>AR13^2</f>
        <v>7.6573333333333493E-3</v>
      </c>
      <c r="BK13" s="17">
        <f>AT13^2</f>
        <v>2.0378000000000014E-2</v>
      </c>
      <c r="BL13" s="17">
        <f t="shared" si="21"/>
        <v>0.18870435430411608</v>
      </c>
      <c r="BM13" s="34"/>
      <c r="BN13" s="17">
        <f>AW13^2</f>
        <v>2.4966666666666665E-4</v>
      </c>
      <c r="BO13" s="17">
        <f>AY13^2</f>
        <v>3.0346666666666647E-3</v>
      </c>
      <c r="BP13" s="17">
        <f>BA13^2</f>
        <v>1.7168333333333326E-3</v>
      </c>
      <c r="BQ13" s="17">
        <f>BC13^2</f>
        <v>5.1223333333333372E-3</v>
      </c>
      <c r="BR13" s="17">
        <f>BE13^2</f>
        <v>2.8929333333333366E-2</v>
      </c>
      <c r="BS13" s="17">
        <f t="shared" si="22"/>
        <v>0.19761789730015186</v>
      </c>
      <c r="BT13" s="15"/>
      <c r="BW13" s="17"/>
      <c r="BX13" s="17"/>
      <c r="BY13" s="17"/>
      <c r="BZ13" s="17"/>
      <c r="CA13" s="17"/>
      <c r="CD13" s="17"/>
      <c r="CE13" s="17"/>
      <c r="CF13" s="17"/>
      <c r="CG13" s="17"/>
      <c r="CH13" s="17"/>
    </row>
    <row r="14" spans="1:86" x14ac:dyDescent="0.25">
      <c r="A14" s="2">
        <f>'Raw Data'!B14</f>
        <v>28</v>
      </c>
      <c r="B14" s="2">
        <f>'Raw Data'!C14</f>
        <v>36</v>
      </c>
      <c r="C14" s="2" t="str">
        <f>'Raw Data'!D14</f>
        <v>LSRFTRNEF</v>
      </c>
      <c r="D14" s="14">
        <f>AVERAGE('Raw Data'!J14,'Raw Data'!P14,'Raw Data'!V14)</f>
        <v>0.21733333333333335</v>
      </c>
      <c r="E14" s="14">
        <f>STDEV('Raw Data'!J14,'Raw Data'!P14,'Raw Data'!V14)</f>
        <v>2.5658007197234416E-2</v>
      </c>
      <c r="F14" s="14">
        <f>AVERAGE('Raw Data'!AB14,'Raw Data'!AH14,'Raw Data'!AN14)</f>
        <v>0.44700000000000001</v>
      </c>
      <c r="G14" s="14">
        <f>STDEV('Raw Data'!AB14,'Raw Data'!AH14,'Raw Data'!AN14)</f>
        <v>2.893095228297889E-2</v>
      </c>
      <c r="H14" s="14">
        <f>AVERAGE('Raw Data'!AT14,'Raw Data'!AZ14,'Raw Data'!BF14)</f>
        <v>1.3883333333333334</v>
      </c>
      <c r="I14" s="14">
        <f>STDEV('Raw Data'!AT14,'Raw Data'!AZ14,'Raw Data'!BF14)</f>
        <v>3.2316146634976978E-2</v>
      </c>
      <c r="J14" s="14">
        <f>AVERAGE('Raw Data'!BL14,'Raw Data'!BR14,'Raw Data'!BX14)</f>
        <v>2.2276666666666665</v>
      </c>
      <c r="K14" s="14">
        <f>STDEV('Raw Data'!BL14,'Raw Data'!BR14,'Raw Data'!BX14)</f>
        <v>4.9328828623162589E-2</v>
      </c>
      <c r="L14" s="14">
        <f>AVERAGE('Raw Data'!CD14,'Raw Data'!CJ14,'Raw Data'!CP14)</f>
        <v>2.9576666666666669</v>
      </c>
      <c r="M14" s="14">
        <f>STDEV('Raw Data'!CD14,'Raw Data'!CJ14,'Raw Data'!CP14)</f>
        <v>3.9878983604567174E-2</v>
      </c>
      <c r="O14" s="14">
        <f>AVERAGE('Raw Data'!J131,'Raw Data'!P131,'Raw Data'!V131)</f>
        <v>0.20233333333333334</v>
      </c>
      <c r="P14" s="14">
        <f>STDEV('Raw Data'!J131,'Raw Data'!P131,'Raw Data'!V131)</f>
        <v>1.8717193521821943E-2</v>
      </c>
      <c r="Q14" s="14">
        <f>AVERAGE('Raw Data'!AB131,'Raw Data'!AH131,'Raw Data'!AN131)</f>
        <v>0.35333333333333333</v>
      </c>
      <c r="R14" s="14">
        <f>STDEV('Raw Data'!AB131,'Raw Data'!AH131,'Raw Data'!AN131)</f>
        <v>1.7616280348965074E-2</v>
      </c>
      <c r="S14" s="14">
        <f>AVERAGE('Raw Data'!AT131,'Raw Data'!AZ131,'Raw Data'!BF131)</f>
        <v>1.2625</v>
      </c>
      <c r="T14" s="14">
        <f>STDEV('Raw Data'!AT131,'Raw Data'!AZ131,'Raw Data'!BF131)</f>
        <v>1.6263455967290685E-2</v>
      </c>
      <c r="U14" s="14">
        <f>AVERAGE('Raw Data'!BL131,'Raw Data'!BR131,'Raw Data'!BX131)</f>
        <v>1.9016666666666666</v>
      </c>
      <c r="V14" s="14">
        <f>STDEV('Raw Data'!BL131,'Raw Data'!BR131,'Raw Data'!BX131)</f>
        <v>4.6522396040330212E-2</v>
      </c>
      <c r="W14" s="14">
        <f>AVERAGE('Raw Data'!CD131,'Raw Data'!CJ131,'Raw Data'!CP131)</f>
        <v>2.6486666666666667</v>
      </c>
      <c r="X14" s="14">
        <f>STDEV('Raw Data'!CD131,'Raw Data'!CJ131,'Raw Data'!CP131)</f>
        <v>4.4500936319737498E-2</v>
      </c>
      <c r="Z14" s="14">
        <f>AVERAGE('Raw Data'!J248,'Raw Data'!P248,'Raw Data'!V248)</f>
        <v>0.19066666666666668</v>
      </c>
      <c r="AA14" s="14">
        <f>STDEV('Raw Data'!J248,'Raw Data'!P248,'Raw Data'!V248)</f>
        <v>7.6376261582597402E-3</v>
      </c>
      <c r="AB14" s="14">
        <f>AVERAGE('Raw Data'!AB248,'Raw Data'!AH248,'Raw Data'!AN248)</f>
        <v>0.42899999999999999</v>
      </c>
      <c r="AC14" s="14">
        <f>STDEV('Raw Data'!AB248,'Raw Data'!AH248,'Raw Data'!AN248)</f>
        <v>3.8935844667863553E-2</v>
      </c>
      <c r="AD14" s="14">
        <f>AVERAGE('Raw Data'!AT248,'Raw Data'!AZ248,'Raw Data'!BF248)</f>
        <v>1.3310000000000002</v>
      </c>
      <c r="AE14" s="14">
        <f>STDEV('Raw Data'!AT248,'Raw Data'!AZ248,'Raw Data'!BF248)</f>
        <v>5.4369108876272797E-2</v>
      </c>
      <c r="AF14" s="14">
        <f>AVERAGE('Raw Data'!BL248,'Raw Data'!BR248,'Raw Data'!BX248)</f>
        <v>1.8646666666666667</v>
      </c>
      <c r="AG14" s="14">
        <f>STDEV('Raw Data'!BL248,'Raw Data'!BR248,'Raw Data'!BX248)</f>
        <v>1.6502525059315418E-2</v>
      </c>
      <c r="AH14" s="14">
        <f>AVERAGE('Raw Data'!CD248,'Raw Data'!CJ248,'Raw Data'!CP248)</f>
        <v>2.7116666666666664</v>
      </c>
      <c r="AI14" s="14">
        <f>STDEV('Raw Data'!CD248,'Raw Data'!CJ248,'Raw Data'!CP248)</f>
        <v>0.10074886269002405</v>
      </c>
      <c r="AK14" s="15">
        <f t="shared" si="1"/>
        <v>2.6666666666666672E-2</v>
      </c>
      <c r="AL14" s="15">
        <f t="shared" si="2"/>
        <v>2.6770630673681683E-2</v>
      </c>
      <c r="AM14" s="15">
        <f t="shared" si="3"/>
        <v>1.8000000000000016E-2</v>
      </c>
      <c r="AN14" s="15">
        <f t="shared" si="4"/>
        <v>4.8507731342539613E-2</v>
      </c>
      <c r="AO14" s="15">
        <f t="shared" si="5"/>
        <v>5.7333333333333236E-2</v>
      </c>
      <c r="AP14" s="15">
        <f t="shared" si="6"/>
        <v>6.3248188379852743E-2</v>
      </c>
      <c r="AQ14" s="15">
        <f t="shared" si="7"/>
        <v>0.36299999999999977</v>
      </c>
      <c r="AR14" s="15">
        <f t="shared" si="8"/>
        <v>5.2016023172352169E-2</v>
      </c>
      <c r="AS14" s="15">
        <f t="shared" si="9"/>
        <v>0.24600000000000044</v>
      </c>
      <c r="AT14" s="15">
        <f t="shared" si="10"/>
        <v>0.10835435693439677</v>
      </c>
      <c r="AU14" s="33"/>
      <c r="AV14" s="15">
        <f t="shared" si="11"/>
        <v>1.1666666666666659E-2</v>
      </c>
      <c r="AW14" s="15">
        <f t="shared" si="12"/>
        <v>2.0215505600075075E-2</v>
      </c>
      <c r="AX14" s="15">
        <f t="shared" si="13"/>
        <v>-7.566666666666666E-2</v>
      </c>
      <c r="AY14" s="15">
        <f t="shared" si="14"/>
        <v>4.2735621363604058E-2</v>
      </c>
      <c r="AZ14" s="15">
        <f t="shared" si="15"/>
        <v>-6.8500000000000227E-2</v>
      </c>
      <c r="BA14" s="15">
        <f t="shared" si="16"/>
        <v>5.6749449336535494E-2</v>
      </c>
      <c r="BB14" s="15">
        <f t="shared" si="17"/>
        <v>3.6999999999999922E-2</v>
      </c>
      <c r="BC14" s="15">
        <f t="shared" si="18"/>
        <v>4.9362603929155376E-2</v>
      </c>
      <c r="BD14" s="15">
        <f t="shared" si="19"/>
        <v>-6.2999999999999723E-2</v>
      </c>
      <c r="BE14" s="15">
        <f t="shared" si="20"/>
        <v>0.11013930572991029</v>
      </c>
      <c r="BG14" s="16">
        <f>AL14^2</f>
        <v>7.1666666666666667E-4</v>
      </c>
      <c r="BH14" s="17">
        <f>AN14^2</f>
        <v>2.3530000000000001E-3</v>
      </c>
      <c r="BI14" s="17">
        <f>AP14^2</f>
        <v>4.0003333333333392E-3</v>
      </c>
      <c r="BJ14" s="17">
        <f>AR14^2</f>
        <v>2.7056666666666778E-3</v>
      </c>
      <c r="BK14" s="17">
        <f>AT14^2</f>
        <v>1.1740666666666656E-2</v>
      </c>
      <c r="BL14" s="17">
        <f t="shared" si="21"/>
        <v>0.14668446861659667</v>
      </c>
      <c r="BM14" s="34"/>
      <c r="BN14" s="17">
        <f>AW14^2</f>
        <v>4.0866666666666672E-4</v>
      </c>
      <c r="BO14" s="17">
        <f>AY14^2</f>
        <v>1.8263333333333315E-3</v>
      </c>
      <c r="BP14" s="17">
        <f>BA14^2</f>
        <v>3.2205000000000089E-3</v>
      </c>
      <c r="BQ14" s="17">
        <f>BC14^2</f>
        <v>2.4366666666666655E-3</v>
      </c>
      <c r="BR14" s="17">
        <f>BE14^2</f>
        <v>1.2130666666666651E-2</v>
      </c>
      <c r="BS14" s="17">
        <f t="shared" si="22"/>
        <v>0.14150206123351464</v>
      </c>
      <c r="BT14" s="15"/>
      <c r="BW14" s="17"/>
      <c r="BX14" s="17"/>
      <c r="BY14" s="17"/>
      <c r="BZ14" s="17"/>
      <c r="CA14" s="17"/>
      <c r="CD14" s="17"/>
      <c r="CE14" s="17"/>
      <c r="CF14" s="17"/>
      <c r="CG14" s="17"/>
      <c r="CH14" s="17"/>
    </row>
    <row r="15" spans="1:86" x14ac:dyDescent="0.25">
      <c r="A15" s="2">
        <f>'Raw Data'!B15</f>
        <v>28</v>
      </c>
      <c r="B15" s="2">
        <f>'Raw Data'!C15</f>
        <v>38</v>
      </c>
      <c r="C15" s="2" t="str">
        <f>'Raw Data'!D15</f>
        <v>LSRFTRNEFNL</v>
      </c>
      <c r="D15" s="14">
        <f>AVERAGE('Raw Data'!J15,'Raw Data'!P15,'Raw Data'!V15)</f>
        <v>0.97800000000000009</v>
      </c>
      <c r="E15" s="14">
        <f>STDEV('Raw Data'!J15,'Raw Data'!P15,'Raw Data'!V15)</f>
        <v>7.954244150137707E-2</v>
      </c>
      <c r="F15" s="14">
        <f>AVERAGE('Raw Data'!AB15,'Raw Data'!AH15,'Raw Data'!AN15)</f>
        <v>1.3259999999999998</v>
      </c>
      <c r="G15" s="14">
        <f>STDEV('Raw Data'!AB15,'Raw Data'!AH15,'Raw Data'!AN15)</f>
        <v>3.8301436004411209E-2</v>
      </c>
      <c r="H15" s="14">
        <f>AVERAGE('Raw Data'!AT15,'Raw Data'!AZ15,'Raw Data'!BF15)</f>
        <v>2.4946666666666668</v>
      </c>
      <c r="I15" s="14">
        <f>STDEV('Raw Data'!AT15,'Raw Data'!AZ15,'Raw Data'!BF15)</f>
        <v>2.2030282189144428E-2</v>
      </c>
      <c r="J15" s="14">
        <f>AVERAGE('Raw Data'!BL15,'Raw Data'!BR15,'Raw Data'!BX15)</f>
        <v>3.6366666666666667</v>
      </c>
      <c r="K15" s="14">
        <f>STDEV('Raw Data'!BL15,'Raw Data'!BR15,'Raw Data'!BX15)</f>
        <v>4.1198705481281163E-2</v>
      </c>
      <c r="L15" s="14">
        <f>AVERAGE('Raw Data'!CD15,'Raw Data'!CJ15,'Raw Data'!CP15)</f>
        <v>4.3143333333333329</v>
      </c>
      <c r="M15" s="14">
        <f>STDEV('Raw Data'!CD15,'Raw Data'!CJ15,'Raw Data'!CP15)</f>
        <v>3.8188130791298729E-2</v>
      </c>
      <c r="O15" s="14">
        <f>AVERAGE('Raw Data'!J132,'Raw Data'!P132,'Raw Data'!V132)</f>
        <v>1.0386666666666666</v>
      </c>
      <c r="P15" s="14">
        <f>STDEV('Raw Data'!J132,'Raw Data'!P132,'Raw Data'!V132)</f>
        <v>4.000416644967536E-2</v>
      </c>
      <c r="Q15" s="14">
        <f>AVERAGE('Raw Data'!AB132,'Raw Data'!AH132,'Raw Data'!AN132)</f>
        <v>1.1743333333333335</v>
      </c>
      <c r="R15" s="14">
        <f>STDEV('Raw Data'!AB132,'Raw Data'!AH132,'Raw Data'!AN132)</f>
        <v>4.3753095128611592E-2</v>
      </c>
      <c r="S15" s="14">
        <f>AVERAGE('Raw Data'!AT132,'Raw Data'!AZ132,'Raw Data'!BF132)</f>
        <v>2.3359999999999999</v>
      </c>
      <c r="T15" s="14">
        <f>STDEV('Raw Data'!AT132,'Raw Data'!AZ132,'Raw Data'!BF132)</f>
        <v>3.9597979746446695E-2</v>
      </c>
      <c r="U15" s="14">
        <f>AVERAGE('Raw Data'!BL132,'Raw Data'!BR132,'Raw Data'!BX132)</f>
        <v>3.2096666666666667</v>
      </c>
      <c r="V15" s="14">
        <f>STDEV('Raw Data'!BL132,'Raw Data'!BR132,'Raw Data'!BX132)</f>
        <v>6.7678159943465654E-2</v>
      </c>
      <c r="W15" s="14">
        <f>AVERAGE('Raw Data'!CD132,'Raw Data'!CJ132,'Raw Data'!CP132)</f>
        <v>3.9656666666666669</v>
      </c>
      <c r="X15" s="14">
        <f>STDEV('Raw Data'!CD132,'Raw Data'!CJ132,'Raw Data'!CP132)</f>
        <v>6.5546421209195793E-2</v>
      </c>
      <c r="Z15" s="14">
        <f>AVERAGE('Raw Data'!J249,'Raw Data'!P249,'Raw Data'!V249)</f>
        <v>0.99099999999999999</v>
      </c>
      <c r="AA15" s="14">
        <f>STDEV('Raw Data'!J249,'Raw Data'!P249,'Raw Data'!V249)</f>
        <v>3.604164258188023E-2</v>
      </c>
      <c r="AB15" s="14">
        <f>AVERAGE('Raw Data'!AB249,'Raw Data'!AH249,'Raw Data'!AN249)</f>
        <v>1.262</v>
      </c>
      <c r="AC15" s="14">
        <f>STDEV('Raw Data'!AB249,'Raw Data'!AH249,'Raw Data'!AN249)</f>
        <v>7.3898579147369234E-2</v>
      </c>
      <c r="AD15" s="14">
        <f>AVERAGE('Raw Data'!AT249,'Raw Data'!AZ249,'Raw Data'!BF249)</f>
        <v>2.391</v>
      </c>
      <c r="AE15" s="14">
        <f>STDEV('Raw Data'!AT249,'Raw Data'!AZ249,'Raw Data'!BF249)</f>
        <v>1.8999999999999941E-2</v>
      </c>
      <c r="AF15" s="14">
        <f>AVERAGE('Raw Data'!BL249,'Raw Data'!BR249,'Raw Data'!BX249)</f>
        <v>3.2073333333333331</v>
      </c>
      <c r="AG15" s="14">
        <f>STDEV('Raw Data'!BL249,'Raw Data'!BR249,'Raw Data'!BX249)</f>
        <v>2.8589042189855422E-2</v>
      </c>
      <c r="AH15" s="14">
        <f>AVERAGE('Raw Data'!CD249,'Raw Data'!CJ249,'Raw Data'!CP249)</f>
        <v>4.0570000000000004</v>
      </c>
      <c r="AI15" s="14">
        <f>STDEV('Raw Data'!CD249,'Raw Data'!CJ249,'Raw Data'!CP249)</f>
        <v>0.13912943613772064</v>
      </c>
      <c r="AK15" s="15">
        <f t="shared" si="1"/>
        <v>-1.2999999999999901E-2</v>
      </c>
      <c r="AL15" s="15">
        <f t="shared" si="2"/>
        <v>8.732697177848317E-2</v>
      </c>
      <c r="AM15" s="15">
        <f t="shared" si="3"/>
        <v>6.3999999999999835E-2</v>
      </c>
      <c r="AN15" s="15">
        <f t="shared" si="4"/>
        <v>8.3234608186739265E-2</v>
      </c>
      <c r="AO15" s="15">
        <f t="shared" si="5"/>
        <v>0.1036666666666668</v>
      </c>
      <c r="AP15" s="15">
        <f t="shared" si="6"/>
        <v>2.9091808698211461E-2</v>
      </c>
      <c r="AQ15" s="15">
        <f t="shared" si="7"/>
        <v>0.42933333333333357</v>
      </c>
      <c r="AR15" s="15">
        <f t="shared" si="8"/>
        <v>5.01464521842441E-2</v>
      </c>
      <c r="AS15" s="15">
        <f t="shared" si="9"/>
        <v>0.25733333333333253</v>
      </c>
      <c r="AT15" s="15">
        <f t="shared" si="10"/>
        <v>0.1442751999940857</v>
      </c>
      <c r="AU15" s="33"/>
      <c r="AV15" s="15">
        <f t="shared" si="11"/>
        <v>4.7666666666666635E-2</v>
      </c>
      <c r="AW15" s="15">
        <f t="shared" si="12"/>
        <v>5.3845457870960053E-2</v>
      </c>
      <c r="AX15" s="15">
        <f t="shared" si="13"/>
        <v>-8.7666666666666559E-2</v>
      </c>
      <c r="AY15" s="15">
        <f t="shared" si="14"/>
        <v>8.5879760906358668E-2</v>
      </c>
      <c r="AZ15" s="15">
        <f t="shared" si="15"/>
        <v>-5.500000000000016E-2</v>
      </c>
      <c r="BA15" s="15">
        <f t="shared" si="16"/>
        <v>4.3920382511995502E-2</v>
      </c>
      <c r="BB15" s="15">
        <f t="shared" si="17"/>
        <v>2.3333333333335204E-3</v>
      </c>
      <c r="BC15" s="15">
        <f t="shared" si="18"/>
        <v>7.3468814245682856E-2</v>
      </c>
      <c r="BD15" s="15">
        <f t="shared" si="19"/>
        <v>-9.1333333333333488E-2</v>
      </c>
      <c r="BE15" s="15">
        <f t="shared" si="20"/>
        <v>0.15379640221192886</v>
      </c>
      <c r="BG15" s="16">
        <f>AL15^2</f>
        <v>7.6259999999999956E-3</v>
      </c>
      <c r="BH15" s="17">
        <f>AN15^2</f>
        <v>6.9280000000000027E-3</v>
      </c>
      <c r="BI15" s="17">
        <f>AP15^2</f>
        <v>8.4633333333333208E-4</v>
      </c>
      <c r="BJ15" s="17">
        <f>AR15^2</f>
        <v>2.5146666666666798E-3</v>
      </c>
      <c r="BK15" s="17">
        <f>AT15^2</f>
        <v>2.0815333333333425E-2</v>
      </c>
      <c r="BL15" s="17">
        <f t="shared" si="21"/>
        <v>0.19680023712722869</v>
      </c>
      <c r="BM15" s="34"/>
      <c r="BN15" s="17">
        <f>AW15^2</f>
        <v>2.8993333333333341E-3</v>
      </c>
      <c r="BO15" s="17">
        <f>AY15^2</f>
        <v>7.375333333333331E-3</v>
      </c>
      <c r="BP15" s="17">
        <f>BA15^2</f>
        <v>1.9290000000000004E-3</v>
      </c>
      <c r="BQ15" s="17">
        <f>BC15^2</f>
        <v>5.3976666666666522E-3</v>
      </c>
      <c r="BR15" s="17">
        <f>BE15^2</f>
        <v>2.3653333333333398E-2</v>
      </c>
      <c r="BS15" s="17">
        <f t="shared" si="22"/>
        <v>0.20311244833014722</v>
      </c>
      <c r="BT15" s="15"/>
      <c r="BW15" s="17"/>
      <c r="BX15" s="17"/>
      <c r="BY15" s="17"/>
      <c r="BZ15" s="17"/>
      <c r="CA15" s="17"/>
      <c r="CD15" s="17"/>
      <c r="CE15" s="17"/>
      <c r="CF15" s="17"/>
      <c r="CG15" s="17"/>
      <c r="CH15" s="17"/>
    </row>
    <row r="16" spans="1:86" x14ac:dyDescent="0.25">
      <c r="A16" s="2">
        <f>'Raw Data'!B16</f>
        <v>28</v>
      </c>
      <c r="B16" s="2">
        <f>'Raw Data'!C16</f>
        <v>48</v>
      </c>
      <c r="C16" s="2" t="str">
        <f>'Raw Data'!D16</f>
        <v>LSRFTRNEFNLESKSTIGVEF</v>
      </c>
      <c r="D16" s="14">
        <f>AVERAGE('Raw Data'!J16,'Raw Data'!P16,'Raw Data'!V16)</f>
        <v>4.5276666666666658</v>
      </c>
      <c r="E16" s="14">
        <f>STDEV('Raw Data'!J16,'Raw Data'!P16,'Raw Data'!V16)</f>
        <v>0.3746923182203411</v>
      </c>
      <c r="F16" s="14">
        <f>AVERAGE('Raw Data'!AB16,'Raw Data'!AH16,'Raw Data'!AN16)</f>
        <v>5.9796666666666667</v>
      </c>
      <c r="G16" s="14">
        <f>STDEV('Raw Data'!AB16,'Raw Data'!AH16,'Raw Data'!AN16)</f>
        <v>0.22621302644483871</v>
      </c>
      <c r="H16" s="14">
        <f>AVERAGE('Raw Data'!AT16,'Raw Data'!AZ16,'Raw Data'!BF16)</f>
        <v>8.4359999999999999</v>
      </c>
      <c r="I16" s="14">
        <f>STDEV('Raw Data'!AT16,'Raw Data'!AZ16,'Raw Data'!BF16)</f>
        <v>0.15115885683611111</v>
      </c>
      <c r="J16" s="14">
        <f>AVERAGE('Raw Data'!BL16,'Raw Data'!BR16,'Raw Data'!BX16)</f>
        <v>9.8456666666666663</v>
      </c>
      <c r="K16" s="14">
        <f>STDEV('Raw Data'!BL16,'Raw Data'!BR16,'Raw Data'!BX16)</f>
        <v>0.38436224233570765</v>
      </c>
      <c r="L16" s="14">
        <f>AVERAGE('Raw Data'!CD16,'Raw Data'!CJ16,'Raw Data'!CP16)</f>
        <v>10.601666666666667</v>
      </c>
      <c r="M16" s="14">
        <f>STDEV('Raw Data'!CD16,'Raw Data'!CJ16,'Raw Data'!CP16)</f>
        <v>0.16180646876232521</v>
      </c>
      <c r="O16" s="14">
        <f>AVERAGE('Raw Data'!J133,'Raw Data'!P133,'Raw Data'!V133)</f>
        <v>4.7483333333333331</v>
      </c>
      <c r="P16" s="14">
        <f>STDEV('Raw Data'!J133,'Raw Data'!P133,'Raw Data'!V133)</f>
        <v>0.14154975568093811</v>
      </c>
      <c r="Q16" s="14">
        <f>AVERAGE('Raw Data'!AB133,'Raw Data'!AH133,'Raw Data'!AN133)</f>
        <v>5.1346666666666669</v>
      </c>
      <c r="R16" s="14">
        <f>STDEV('Raw Data'!AB133,'Raw Data'!AH133,'Raw Data'!AN133)</f>
        <v>0.12586633121424248</v>
      </c>
      <c r="S16" s="14">
        <f>AVERAGE('Raw Data'!AT133,'Raw Data'!AZ133,'Raw Data'!BF133)</f>
        <v>7.8330000000000002</v>
      </c>
      <c r="T16" s="14">
        <f>STDEV('Raw Data'!AT133,'Raw Data'!AZ133,'Raw Data'!BF133)</f>
        <v>5.3740115370177977E-2</v>
      </c>
      <c r="U16" s="14">
        <f>AVERAGE('Raw Data'!BL133,'Raw Data'!BR133,'Raw Data'!BX133)</f>
        <v>9.3756666666666675</v>
      </c>
      <c r="V16" s="14">
        <f>STDEV('Raw Data'!BL133,'Raw Data'!BR133,'Raw Data'!BX133)</f>
        <v>0.15736687495573257</v>
      </c>
      <c r="W16" s="14">
        <f>AVERAGE('Raw Data'!CD133,'Raw Data'!CJ133,'Raw Data'!CP133)</f>
        <v>10.757666666666667</v>
      </c>
      <c r="X16" s="14">
        <f>STDEV('Raw Data'!CD133,'Raw Data'!CJ133,'Raw Data'!CP133)</f>
        <v>0.15493654615142707</v>
      </c>
      <c r="Z16" s="14">
        <f>AVERAGE('Raw Data'!J250,'Raw Data'!P250,'Raw Data'!V250)</f>
        <v>4.5793333333333335</v>
      </c>
      <c r="AA16" s="14">
        <f>STDEV('Raw Data'!J250,'Raw Data'!P250,'Raw Data'!V250)</f>
        <v>0.14565141033760498</v>
      </c>
      <c r="AB16" s="14">
        <f>AVERAGE('Raw Data'!AB250,'Raw Data'!AH250,'Raw Data'!AN250)</f>
        <v>5.4126666666666665</v>
      </c>
      <c r="AC16" s="14">
        <f>STDEV('Raw Data'!AB250,'Raw Data'!AH250,'Raw Data'!AN250)</f>
        <v>0.20255698786596663</v>
      </c>
      <c r="AD16" s="14">
        <f>AVERAGE('Raw Data'!AT250,'Raw Data'!AZ250,'Raw Data'!BF250)</f>
        <v>7.761333333333333</v>
      </c>
      <c r="AE16" s="14">
        <f>STDEV('Raw Data'!AT250,'Raw Data'!AZ250,'Raw Data'!BF250)</f>
        <v>0.12159906797888451</v>
      </c>
      <c r="AF16" s="14">
        <f>AVERAGE('Raw Data'!BL250,'Raw Data'!BR250,'Raw Data'!BX250)</f>
        <v>9.6173333333333328</v>
      </c>
      <c r="AG16" s="14">
        <f>STDEV('Raw Data'!BL250,'Raw Data'!BR250,'Raw Data'!BX250)</f>
        <v>8.6123941696448339E-2</v>
      </c>
      <c r="AH16" s="14">
        <f>AVERAGE('Raw Data'!CD250,'Raw Data'!CJ250,'Raw Data'!CP250)</f>
        <v>10.863</v>
      </c>
      <c r="AI16" s="14">
        <f>STDEV('Raw Data'!CD250,'Raw Data'!CJ250,'Raw Data'!CP250)</f>
        <v>0.2396434852024984</v>
      </c>
      <c r="AK16" s="15">
        <f t="shared" si="1"/>
        <v>-5.1666666666667638E-2</v>
      </c>
      <c r="AL16" s="15">
        <f t="shared" si="2"/>
        <v>0.40200580426987215</v>
      </c>
      <c r="AM16" s="15">
        <f t="shared" si="3"/>
        <v>0.56700000000000017</v>
      </c>
      <c r="AN16" s="15">
        <f t="shared" si="4"/>
        <v>0.3036472734385518</v>
      </c>
      <c r="AO16" s="15">
        <f t="shared" si="5"/>
        <v>0.67466666666666697</v>
      </c>
      <c r="AP16" s="15">
        <f t="shared" si="6"/>
        <v>0.19399828177933254</v>
      </c>
      <c r="AQ16" s="15">
        <f t="shared" si="7"/>
        <v>0.2283333333333335</v>
      </c>
      <c r="AR16" s="15">
        <f t="shared" si="8"/>
        <v>0.39389296346427222</v>
      </c>
      <c r="AS16" s="15">
        <f t="shared" si="9"/>
        <v>-0.26133333333333297</v>
      </c>
      <c r="AT16" s="15">
        <f t="shared" si="10"/>
        <v>0.28915451463418895</v>
      </c>
      <c r="AU16" s="33"/>
      <c r="AV16" s="15">
        <f t="shared" si="11"/>
        <v>0.16899999999999959</v>
      </c>
      <c r="AW16" s="15">
        <f t="shared" si="12"/>
        <v>0.20310260132914756</v>
      </c>
      <c r="AX16" s="15">
        <f t="shared" si="13"/>
        <v>-0.27799999999999958</v>
      </c>
      <c r="AY16" s="15">
        <f t="shared" si="14"/>
        <v>0.23847781168625884</v>
      </c>
      <c r="AZ16" s="15">
        <f t="shared" si="15"/>
        <v>7.1666666666667211E-2</v>
      </c>
      <c r="BA16" s="15">
        <f t="shared" si="16"/>
        <v>0.13294485072139278</v>
      </c>
      <c r="BB16" s="15">
        <f t="shared" si="17"/>
        <v>-0.24166666666666536</v>
      </c>
      <c r="BC16" s="15">
        <f t="shared" si="18"/>
        <v>0.17939249333978943</v>
      </c>
      <c r="BD16" s="15">
        <f t="shared" si="19"/>
        <v>-0.10533333333333239</v>
      </c>
      <c r="BE16" s="15">
        <f t="shared" si="20"/>
        <v>0.28536701514599294</v>
      </c>
      <c r="BG16" s="16">
        <f>AL16^2</f>
        <v>0.16160866666666676</v>
      </c>
      <c r="BH16" s="17">
        <f>AN16^2</f>
        <v>9.220166666666664E-2</v>
      </c>
      <c r="BI16" s="17">
        <f>AP16^2</f>
        <v>3.7635333333333305E-2</v>
      </c>
      <c r="BJ16" s="17">
        <f>AR16^2</f>
        <v>0.15515166666666649</v>
      </c>
      <c r="BK16" s="17">
        <f>AT16^2</f>
        <v>8.3610333333333398E-2</v>
      </c>
      <c r="BL16" s="17">
        <f t="shared" si="21"/>
        <v>0.72815360101194759</v>
      </c>
      <c r="BM16" s="34"/>
      <c r="BN16" s="17">
        <f>AW16^2</f>
        <v>4.1250666666666651E-2</v>
      </c>
      <c r="BO16" s="17">
        <f>AY16^2</f>
        <v>5.687166666666673E-2</v>
      </c>
      <c r="BP16" s="17">
        <f>BA16^2</f>
        <v>1.767433333333341E-2</v>
      </c>
      <c r="BQ16" s="17">
        <f>BC16^2</f>
        <v>3.2181666666666393E-2</v>
      </c>
      <c r="BR16" s="17">
        <f>BE16^2</f>
        <v>8.1434333333333359E-2</v>
      </c>
      <c r="BS16" s="17">
        <f t="shared" si="22"/>
        <v>0.47897042358236125</v>
      </c>
      <c r="BT16" s="15"/>
      <c r="BW16" s="17"/>
      <c r="BX16" s="17"/>
      <c r="BY16" s="17"/>
      <c r="BZ16" s="17"/>
      <c r="CA16" s="17"/>
      <c r="CD16" s="17"/>
      <c r="CE16" s="17"/>
      <c r="CF16" s="17"/>
      <c r="CG16" s="17"/>
      <c r="CH16" s="17"/>
    </row>
    <row r="17" spans="1:86" x14ac:dyDescent="0.25">
      <c r="A17" s="2">
        <f>'Raw Data'!B17</f>
        <v>32</v>
      </c>
      <c r="B17" s="2">
        <f>'Raw Data'!C17</f>
        <v>38</v>
      </c>
      <c r="C17" s="2" t="str">
        <f>'Raw Data'!D17</f>
        <v>TRNEFNL</v>
      </c>
      <c r="D17" s="14">
        <f>AVERAGE('Raw Data'!J17,'Raw Data'!P17,'Raw Data'!V17)</f>
        <v>0.98266666666666669</v>
      </c>
      <c r="E17" s="14">
        <f>STDEV('Raw Data'!J17,'Raw Data'!P17,'Raw Data'!V17)</f>
        <v>6.2612565299094133E-2</v>
      </c>
      <c r="F17" s="14">
        <f>AVERAGE('Raw Data'!AB17,'Raw Data'!AH17,'Raw Data'!AN17)</f>
        <v>1.3380000000000001</v>
      </c>
      <c r="G17" s="14">
        <f>STDEV('Raw Data'!AB17,'Raw Data'!AH17,'Raw Data'!AN17)</f>
        <v>0.13235180391668255</v>
      </c>
      <c r="H17" s="14">
        <f>AVERAGE('Raw Data'!AT17,'Raw Data'!AZ17,'Raw Data'!BF17)</f>
        <v>2.3720000000000003</v>
      </c>
      <c r="I17" s="14">
        <f>STDEV('Raw Data'!AT17,'Raw Data'!AZ17,'Raw Data'!BF17)</f>
        <v>2.7495454169735162E-2</v>
      </c>
      <c r="J17" s="14">
        <f>AVERAGE('Raw Data'!BL17,'Raw Data'!BR17,'Raw Data'!BX17)</f>
        <v>3.1763333333333335</v>
      </c>
      <c r="K17" s="14">
        <f>STDEV('Raw Data'!BL17,'Raw Data'!BR17,'Raw Data'!BX17)</f>
        <v>9.0974355360911169E-2</v>
      </c>
      <c r="L17" s="14">
        <f>AVERAGE('Raw Data'!CD17,'Raw Data'!CJ17,'Raw Data'!CP17)</f>
        <v>3.3366666666666673</v>
      </c>
      <c r="M17" s="14">
        <f>STDEV('Raw Data'!CD17,'Raw Data'!CJ17,'Raw Data'!CP17)</f>
        <v>0.14709634031250868</v>
      </c>
      <c r="O17" s="14">
        <f>AVERAGE('Raw Data'!J134,'Raw Data'!P134,'Raw Data'!V134)</f>
        <v>1.0563333333333333</v>
      </c>
      <c r="P17" s="14">
        <f>STDEV('Raw Data'!J134,'Raw Data'!P134,'Raw Data'!V134)</f>
        <v>5.8157831229623168E-2</v>
      </c>
      <c r="Q17" s="14">
        <f>AVERAGE('Raw Data'!AB134,'Raw Data'!AH134,'Raw Data'!AN134)</f>
        <v>1.1673333333333333</v>
      </c>
      <c r="R17" s="14">
        <f>STDEV('Raw Data'!AB134,'Raw Data'!AH134,'Raw Data'!AN134)</f>
        <v>4.0079088479322227E-2</v>
      </c>
      <c r="S17" s="14">
        <f>AVERAGE('Raw Data'!AT134,'Raw Data'!AZ134,'Raw Data'!BF134)</f>
        <v>2.2690000000000001</v>
      </c>
      <c r="T17" s="14">
        <f>STDEV('Raw Data'!AT134,'Raw Data'!AZ134,'Raw Data'!BF134)</f>
        <v>2.1213203435596288E-2</v>
      </c>
      <c r="U17" s="14">
        <f>AVERAGE('Raw Data'!BL134,'Raw Data'!BR134,'Raw Data'!BX134)</f>
        <v>2.9090000000000003</v>
      </c>
      <c r="V17" s="14">
        <f>STDEV('Raw Data'!BL134,'Raw Data'!BR134,'Raw Data'!BX134)</f>
        <v>3.0049958402633463E-2</v>
      </c>
      <c r="W17" s="14">
        <f>AVERAGE('Raw Data'!CD134,'Raw Data'!CJ134,'Raw Data'!CP134)</f>
        <v>3.2406666666666664</v>
      </c>
      <c r="X17" s="14">
        <f>STDEV('Raw Data'!CD134,'Raw Data'!CJ134,'Raw Data'!CP134)</f>
        <v>2.8448784391135646E-2</v>
      </c>
      <c r="Z17" s="14">
        <f>AVERAGE('Raw Data'!J251,'Raw Data'!P251,'Raw Data'!V251)</f>
        <v>0.98166666666666658</v>
      </c>
      <c r="AA17" s="14">
        <f>STDEV('Raw Data'!J251,'Raw Data'!P251,'Raw Data'!V251)</f>
        <v>3.6087855759705828E-2</v>
      </c>
      <c r="AB17" s="14">
        <f>AVERAGE('Raw Data'!AB251,'Raw Data'!AH251,'Raw Data'!AN251)</f>
        <v>1.224</v>
      </c>
      <c r="AC17" s="14">
        <f>STDEV('Raw Data'!AB251,'Raw Data'!AH251,'Raw Data'!AN251)</f>
        <v>6.5107603242632081E-2</v>
      </c>
      <c r="AD17" s="14">
        <f>AVERAGE('Raw Data'!AT251,'Raw Data'!AZ251,'Raw Data'!BF251)</f>
        <v>2.3166666666666669</v>
      </c>
      <c r="AE17" s="14">
        <f>STDEV('Raw Data'!AT251,'Raw Data'!AZ251,'Raw Data'!BF251)</f>
        <v>2.1733231083604261E-2</v>
      </c>
      <c r="AF17" s="14">
        <f>AVERAGE('Raw Data'!BL251,'Raw Data'!BR251,'Raw Data'!BX251)</f>
        <v>2.8733333333333331</v>
      </c>
      <c r="AG17" s="14">
        <f>STDEV('Raw Data'!BL251,'Raw Data'!BR251,'Raw Data'!BX251)</f>
        <v>3.1533051443419301E-2</v>
      </c>
      <c r="AH17" s="14">
        <f>AVERAGE('Raw Data'!CD251,'Raw Data'!CJ251,'Raw Data'!CP251)</f>
        <v>3.2206666666666663</v>
      </c>
      <c r="AI17" s="14">
        <f>STDEV('Raw Data'!CD251,'Raw Data'!CJ251,'Raw Data'!CP251)</f>
        <v>4.9923274465256497E-2</v>
      </c>
      <c r="AK17" s="15">
        <f t="shared" si="1"/>
        <v>1.0000000000001119E-3</v>
      </c>
      <c r="AL17" s="15">
        <f t="shared" si="2"/>
        <v>7.2268019667531089E-2</v>
      </c>
      <c r="AM17" s="15">
        <f t="shared" si="3"/>
        <v>0.1140000000000001</v>
      </c>
      <c r="AN17" s="15">
        <f t="shared" si="4"/>
        <v>0.14749915253993828</v>
      </c>
      <c r="AO17" s="15">
        <f t="shared" si="5"/>
        <v>5.5333333333333456E-2</v>
      </c>
      <c r="AP17" s="15">
        <f t="shared" si="6"/>
        <v>3.5047586697707862E-2</v>
      </c>
      <c r="AQ17" s="15">
        <f t="shared" si="7"/>
        <v>0.30300000000000038</v>
      </c>
      <c r="AR17" s="15">
        <f t="shared" si="8"/>
        <v>9.6284301247226561E-2</v>
      </c>
      <c r="AS17" s="15">
        <f t="shared" si="9"/>
        <v>0.11600000000000099</v>
      </c>
      <c r="AT17" s="15">
        <f t="shared" si="10"/>
        <v>0.15533726747521567</v>
      </c>
      <c r="AU17" s="33"/>
      <c r="AV17" s="15">
        <f t="shared" si="11"/>
        <v>7.466666666666677E-2</v>
      </c>
      <c r="AW17" s="15">
        <f t="shared" si="12"/>
        <v>6.8444624819387137E-2</v>
      </c>
      <c r="AX17" s="15">
        <f t="shared" si="13"/>
        <v>-5.6666666666666643E-2</v>
      </c>
      <c r="AY17" s="15">
        <f t="shared" si="14"/>
        <v>7.6454779663101088E-2</v>
      </c>
      <c r="AZ17" s="15">
        <f t="shared" si="15"/>
        <v>-4.7666666666666746E-2</v>
      </c>
      <c r="BA17" s="15">
        <f t="shared" si="16"/>
        <v>3.0369941279714992E-2</v>
      </c>
      <c r="BB17" s="15">
        <f t="shared" si="17"/>
        <v>3.5666666666667179E-2</v>
      </c>
      <c r="BC17" s="15">
        <f t="shared" si="18"/>
        <v>4.3558389930452315E-2</v>
      </c>
      <c r="BD17" s="15">
        <f t="shared" si="19"/>
        <v>2.0000000000000018E-2</v>
      </c>
      <c r="BE17" s="15">
        <f t="shared" si="20"/>
        <v>5.7460131105547034E-2</v>
      </c>
      <c r="BG17" s="16">
        <f>AL17^2</f>
        <v>5.2226666666666602E-3</v>
      </c>
      <c r="BH17" s="17">
        <f>AN17^2</f>
        <v>2.1755999999999984E-2</v>
      </c>
      <c r="BI17" s="17">
        <f>AP17^2</f>
        <v>1.2283333333333491E-3</v>
      </c>
      <c r="BJ17" s="17">
        <f>AR17^2</f>
        <v>9.2706666666666736E-3</v>
      </c>
      <c r="BK17" s="17">
        <f>AT17^2</f>
        <v>2.4129666666666699E-2</v>
      </c>
      <c r="BL17" s="17">
        <f t="shared" si="21"/>
        <v>0.24820824590116533</v>
      </c>
      <c r="BM17" s="34"/>
      <c r="BN17" s="17">
        <f>AW17^2</f>
        <v>4.684666666666666E-3</v>
      </c>
      <c r="BO17" s="17">
        <f>AY17^2</f>
        <v>5.8453333333333361E-3</v>
      </c>
      <c r="BP17" s="17">
        <f>BA17^2</f>
        <v>9.2233333333333663E-4</v>
      </c>
      <c r="BQ17" s="17">
        <f>BC17^2</f>
        <v>1.8973333333333297E-3</v>
      </c>
      <c r="BR17" s="17">
        <f>BE17^2</f>
        <v>3.3016666666666537E-3</v>
      </c>
      <c r="BS17" s="17">
        <f t="shared" si="22"/>
        <v>0.12904004546393077</v>
      </c>
      <c r="BT17" s="15"/>
      <c r="BW17" s="17"/>
      <c r="BX17" s="17"/>
      <c r="BY17" s="17"/>
      <c r="BZ17" s="17"/>
      <c r="CA17" s="17"/>
      <c r="CD17" s="17"/>
      <c r="CE17" s="17"/>
      <c r="CF17" s="17"/>
      <c r="CG17" s="17"/>
      <c r="CH17" s="17"/>
    </row>
    <row r="18" spans="1:86" x14ac:dyDescent="0.25">
      <c r="A18" s="2">
        <f>'Raw Data'!B18</f>
        <v>37</v>
      </c>
      <c r="B18" s="2">
        <f>'Raw Data'!C18</f>
        <v>47</v>
      </c>
      <c r="C18" s="2" t="str">
        <f>'Raw Data'!D18</f>
        <v>NLESKSTIGVE</v>
      </c>
      <c r="D18" s="14">
        <f>AVERAGE('Raw Data'!J18,'Raw Data'!P18,'Raw Data'!V18)</f>
        <v>3.4773333333333336</v>
      </c>
      <c r="E18" s="14">
        <f>STDEV('Raw Data'!J18,'Raw Data'!P18,'Raw Data'!V18)</f>
        <v>0.30658169112543793</v>
      </c>
      <c r="F18" s="14">
        <f>AVERAGE('Raw Data'!AB18,'Raw Data'!AH18,'Raw Data'!AN18)</f>
        <v>4.4740000000000002</v>
      </c>
      <c r="G18" s="14">
        <f>STDEV('Raw Data'!AB18,'Raw Data'!AH18,'Raw Data'!AN18)</f>
        <v>0.12608330579422503</v>
      </c>
      <c r="H18" s="14">
        <f>AVERAGE('Raw Data'!AT18,'Raw Data'!AZ18,'Raw Data'!BF18)</f>
        <v>5.8496666666666668</v>
      </c>
      <c r="I18" s="14">
        <f>STDEV('Raw Data'!AT18,'Raw Data'!AZ18,'Raw Data'!BF18)</f>
        <v>6.3885313909640723E-2</v>
      </c>
      <c r="J18" s="14">
        <f>AVERAGE('Raw Data'!BL18,'Raw Data'!BR18,'Raw Data'!BX18)</f>
        <v>6.0466666666666669</v>
      </c>
      <c r="K18" s="14">
        <f>STDEV('Raw Data'!BL18,'Raw Data'!BR18,'Raw Data'!BX18)</f>
        <v>6.841296173484479E-2</v>
      </c>
      <c r="L18" s="14">
        <f>AVERAGE('Raw Data'!CD18,'Raw Data'!CJ18,'Raw Data'!CP18)</f>
        <v>6.1109999999999998</v>
      </c>
      <c r="M18" s="14">
        <f>STDEV('Raw Data'!CD18,'Raw Data'!CJ18,'Raw Data'!CP18)</f>
        <v>9.7616596949494414E-2</v>
      </c>
      <c r="O18" s="14">
        <f>AVERAGE('Raw Data'!J135,'Raw Data'!P135,'Raw Data'!V135)</f>
        <v>3.0903333333333336</v>
      </c>
      <c r="P18" s="14">
        <f>STDEV('Raw Data'!J135,'Raw Data'!P135,'Raw Data'!V135)</f>
        <v>0.17016560561210162</v>
      </c>
      <c r="Q18" s="14">
        <f>AVERAGE('Raw Data'!AB135,'Raw Data'!AH135,'Raw Data'!AN135)</f>
        <v>3.4126666666666665</v>
      </c>
      <c r="R18" s="14">
        <f>STDEV('Raw Data'!AB135,'Raw Data'!AH135,'Raw Data'!AN135)</f>
        <v>7.6002192950817893E-2</v>
      </c>
      <c r="S18" s="14">
        <f>AVERAGE('Raw Data'!AT135,'Raw Data'!AZ135,'Raw Data'!BF135)</f>
        <v>4.8045</v>
      </c>
      <c r="T18" s="14">
        <f>STDEV('Raw Data'!AT135,'Raw Data'!AZ135,'Raw Data'!BF135)</f>
        <v>2.0506096654409819E-2</v>
      </c>
      <c r="U18" s="14">
        <f>AVERAGE('Raw Data'!BL135,'Raw Data'!BR135,'Raw Data'!BX135)</f>
        <v>5.6946666666666665</v>
      </c>
      <c r="V18" s="14">
        <f>STDEV('Raw Data'!BL135,'Raw Data'!BR135,'Raw Data'!BX135)</f>
        <v>4.6875722216658561E-2</v>
      </c>
      <c r="W18" s="14">
        <f>AVERAGE('Raw Data'!CD135,'Raw Data'!CJ135,'Raw Data'!CP135)</f>
        <v>6.2290000000000001</v>
      </c>
      <c r="X18" s="14">
        <f>STDEV('Raw Data'!CD135,'Raw Data'!CJ135,'Raw Data'!CP135)</f>
        <v>0.14107799261401477</v>
      </c>
      <c r="Z18" s="14">
        <f>AVERAGE('Raw Data'!J252,'Raw Data'!P252,'Raw Data'!V252)</f>
        <v>3.0076666666666667</v>
      </c>
      <c r="AA18" s="14">
        <f>STDEV('Raw Data'!J252,'Raw Data'!P252,'Raw Data'!V252)</f>
        <v>9.9158122881251282E-2</v>
      </c>
      <c r="AB18" s="14">
        <f>AVERAGE('Raw Data'!AB252,'Raw Data'!AH252,'Raw Data'!AN252)</f>
        <v>3.6430000000000002</v>
      </c>
      <c r="AC18" s="14">
        <f>STDEV('Raw Data'!AB252,'Raw Data'!AH252,'Raw Data'!AN252)</f>
        <v>0.17392239648762892</v>
      </c>
      <c r="AD18" s="14">
        <f>AVERAGE('Raw Data'!AT252,'Raw Data'!AZ252,'Raw Data'!BF252)</f>
        <v>4.9203333333333328</v>
      </c>
      <c r="AE18" s="14">
        <f>STDEV('Raw Data'!AT252,'Raw Data'!AZ252,'Raw Data'!BF252)</f>
        <v>8.8692352169357599E-2</v>
      </c>
      <c r="AF18" s="14">
        <f>AVERAGE('Raw Data'!BL252,'Raw Data'!BR252,'Raw Data'!BX252)</f>
        <v>5.8140000000000001</v>
      </c>
      <c r="AG18" s="14">
        <f>STDEV('Raw Data'!BL252,'Raw Data'!BR252,'Raw Data'!BX252)</f>
        <v>0.12038687636117147</v>
      </c>
      <c r="AH18" s="14">
        <f>AVERAGE('Raw Data'!CD252,'Raw Data'!CJ252,'Raw Data'!CP252)</f>
        <v>6.1783333333333337</v>
      </c>
      <c r="AI18" s="14">
        <f>STDEV('Raw Data'!CD252,'Raw Data'!CJ252,'Raw Data'!CP252)</f>
        <v>0.10656609842409222</v>
      </c>
      <c r="AK18" s="15">
        <f t="shared" si="1"/>
        <v>0.4696666666666669</v>
      </c>
      <c r="AL18" s="15">
        <f t="shared" si="2"/>
        <v>0.3222183524671845</v>
      </c>
      <c r="AM18" s="15">
        <f t="shared" si="3"/>
        <v>0.83099999999999996</v>
      </c>
      <c r="AN18" s="15">
        <f t="shared" si="4"/>
        <v>0.2148162005063865</v>
      </c>
      <c r="AO18" s="15">
        <f t="shared" si="5"/>
        <v>0.92933333333333401</v>
      </c>
      <c r="AP18" s="15">
        <f t="shared" si="6"/>
        <v>0.10930538260610356</v>
      </c>
      <c r="AQ18" s="15">
        <f t="shared" si="7"/>
        <v>0.2326666666666668</v>
      </c>
      <c r="AR18" s="15">
        <f t="shared" si="8"/>
        <v>0.13846780612594872</v>
      </c>
      <c r="AS18" s="15">
        <f t="shared" si="9"/>
        <v>-6.7333333333333911E-2</v>
      </c>
      <c r="AT18" s="15">
        <f t="shared" si="10"/>
        <v>0.14451758831828518</v>
      </c>
      <c r="AU18" s="33"/>
      <c r="AV18" s="15">
        <f t="shared" si="11"/>
        <v>8.2666666666666888E-2</v>
      </c>
      <c r="AW18" s="15">
        <f t="shared" si="12"/>
        <v>0.19694838579350338</v>
      </c>
      <c r="AX18" s="15">
        <f t="shared" si="13"/>
        <v>-0.23033333333333372</v>
      </c>
      <c r="AY18" s="15">
        <f t="shared" si="14"/>
        <v>0.18980340706460816</v>
      </c>
      <c r="AZ18" s="15">
        <f t="shared" si="15"/>
        <v>-0.11583333333333279</v>
      </c>
      <c r="BA18" s="15">
        <f t="shared" si="16"/>
        <v>9.1032045639617198E-2</v>
      </c>
      <c r="BB18" s="15">
        <f t="shared" si="17"/>
        <v>-0.11933333333333351</v>
      </c>
      <c r="BC18" s="15">
        <f t="shared" si="18"/>
        <v>0.12919107296300827</v>
      </c>
      <c r="BD18" s="15">
        <f t="shared" si="19"/>
        <v>5.0666666666666416E-2</v>
      </c>
      <c r="BE18" s="15">
        <f t="shared" si="20"/>
        <v>0.17680309197899599</v>
      </c>
      <c r="BG18" s="16">
        <f>AL18^2</f>
        <v>0.10382466666666675</v>
      </c>
      <c r="BH18" s="17">
        <f>AN18^2</f>
        <v>4.6146000000000048E-2</v>
      </c>
      <c r="BI18" s="17">
        <f>AP18^2</f>
        <v>1.1947666666666688E-2</v>
      </c>
      <c r="BJ18" s="17">
        <f>AR18^2</f>
        <v>1.9173333333333323E-2</v>
      </c>
      <c r="BK18" s="17">
        <f>AT18^2</f>
        <v>2.0885333333333356E-2</v>
      </c>
      <c r="BL18" s="17">
        <f t="shared" si="21"/>
        <v>0.44941851319232523</v>
      </c>
      <c r="BM18" s="34"/>
      <c r="BN18" s="17">
        <f>AW18^2</f>
        <v>3.8788666666666645E-2</v>
      </c>
      <c r="BO18" s="17">
        <f>AY18^2</f>
        <v>3.6025333333333347E-2</v>
      </c>
      <c r="BP18" s="17">
        <f>BA18^2</f>
        <v>8.2868333333333492E-3</v>
      </c>
      <c r="BQ18" s="17">
        <f>BC18^2</f>
        <v>1.6690333333333328E-2</v>
      </c>
      <c r="BR18" s="17">
        <f>BE18^2</f>
        <v>3.125933333333332E-2</v>
      </c>
      <c r="BS18" s="17">
        <f t="shared" si="22"/>
        <v>0.36200897778922558</v>
      </c>
      <c r="BT18" s="15"/>
      <c r="BW18" s="17"/>
      <c r="BX18" s="17"/>
      <c r="BY18" s="17"/>
      <c r="BZ18" s="17"/>
      <c r="CA18" s="17"/>
      <c r="CD18" s="17"/>
      <c r="CE18" s="17"/>
      <c r="CF18" s="17"/>
      <c r="CG18" s="17"/>
      <c r="CH18" s="17"/>
    </row>
    <row r="19" spans="1:86" x14ac:dyDescent="0.25">
      <c r="A19" s="2">
        <f>'Raw Data'!B19</f>
        <v>37</v>
      </c>
      <c r="B19" s="2">
        <f>'Raw Data'!C19</f>
        <v>48</v>
      </c>
      <c r="C19" s="2" t="str">
        <f>'Raw Data'!D19</f>
        <v>NLESKSTIGVEF</v>
      </c>
      <c r="D19" s="14">
        <f>AVERAGE('Raw Data'!J19,'Raw Data'!P19,'Raw Data'!V19)</f>
        <v>3.4863333333333331</v>
      </c>
      <c r="E19" s="14">
        <f>STDEV('Raw Data'!J19,'Raw Data'!P19,'Raw Data'!V19)</f>
        <v>0.37267993417050693</v>
      </c>
      <c r="F19" s="14">
        <f>AVERAGE('Raw Data'!AB19,'Raw Data'!AH19,'Raw Data'!AN19)</f>
        <v>4.5186666666666664</v>
      </c>
      <c r="G19" s="14">
        <f>STDEV('Raw Data'!AB19,'Raw Data'!AH19,'Raw Data'!AN19)</f>
        <v>0.14587780274371159</v>
      </c>
      <c r="H19" s="14">
        <f>AVERAGE('Raw Data'!AT19,'Raw Data'!AZ19,'Raw Data'!BF19)</f>
        <v>6.0406666666666666</v>
      </c>
      <c r="I19" s="14">
        <f>STDEV('Raw Data'!AT19,'Raw Data'!AZ19,'Raw Data'!BF19)</f>
        <v>7.2071723535193491E-2</v>
      </c>
      <c r="J19" s="14">
        <f>AVERAGE('Raw Data'!BL19,'Raw Data'!BR19,'Raw Data'!BX19)</f>
        <v>6.71</v>
      </c>
      <c r="K19" s="14">
        <f>STDEV('Raw Data'!BL19,'Raw Data'!BR19,'Raw Data'!BX19)</f>
        <v>0.12510795338426731</v>
      </c>
      <c r="L19" s="14">
        <f>AVERAGE('Raw Data'!CD19,'Raw Data'!CJ19,'Raw Data'!CP19)</f>
        <v>7.019000000000001</v>
      </c>
      <c r="M19" s="14">
        <f>STDEV('Raw Data'!CD19,'Raw Data'!CJ19,'Raw Data'!CP19)</f>
        <v>3.2140317359976321E-2</v>
      </c>
      <c r="O19" s="14">
        <f>AVERAGE('Raw Data'!J136,'Raw Data'!P136,'Raw Data'!V136)</f>
        <v>3.2309999999999999</v>
      </c>
      <c r="P19" s="14">
        <f>STDEV('Raw Data'!J136,'Raw Data'!P136,'Raw Data'!V136)</f>
        <v>8.6954010833313569E-2</v>
      </c>
      <c r="Q19" s="14">
        <f>AVERAGE('Raw Data'!AB136,'Raw Data'!AH136,'Raw Data'!AN136)</f>
        <v>3.5646666666666671</v>
      </c>
      <c r="R19" s="14">
        <f>STDEV('Raw Data'!AB136,'Raw Data'!AH136,'Raw Data'!AN136)</f>
        <v>0.13937838187227358</v>
      </c>
      <c r="S19" s="14">
        <f>AVERAGE('Raw Data'!AT136,'Raw Data'!AZ136,'Raw Data'!BF136)</f>
        <v>5.1764999999999999</v>
      </c>
      <c r="T19" s="14">
        <f>STDEV('Raw Data'!AT136,'Raw Data'!AZ136,'Raw Data'!BF136)</f>
        <v>5.0204581464244682E-2</v>
      </c>
      <c r="U19" s="14">
        <f>AVERAGE('Raw Data'!BL136,'Raw Data'!BR136,'Raw Data'!BX136)</f>
        <v>6.2429999999999994</v>
      </c>
      <c r="V19" s="14">
        <f>STDEV('Raw Data'!BL136,'Raw Data'!BR136,'Raw Data'!BX136)</f>
        <v>4.6679760067934874E-2</v>
      </c>
      <c r="W19" s="14">
        <f>AVERAGE('Raw Data'!CD136,'Raw Data'!CJ136,'Raw Data'!CP136)</f>
        <v>7.1606666666666667</v>
      </c>
      <c r="X19" s="14">
        <f>STDEV('Raw Data'!CD136,'Raw Data'!CJ136,'Raw Data'!CP136)</f>
        <v>7.4197933484250952E-2</v>
      </c>
      <c r="Z19" s="14">
        <f>AVERAGE('Raw Data'!J253,'Raw Data'!P253,'Raw Data'!V253)</f>
        <v>3.1946666666666665</v>
      </c>
      <c r="AA19" s="14">
        <f>STDEV('Raw Data'!J253,'Raw Data'!P253,'Raw Data'!V253)</f>
        <v>0.17610318944679373</v>
      </c>
      <c r="AB19" s="14">
        <f>AVERAGE('Raw Data'!AB253,'Raw Data'!AH253,'Raw Data'!AN253)</f>
        <v>3.8826666666666667</v>
      </c>
      <c r="AC19" s="14">
        <f>STDEV('Raw Data'!AB253,'Raw Data'!AH253,'Raw Data'!AN253)</f>
        <v>0.15738276059763776</v>
      </c>
      <c r="AD19" s="14">
        <f>AVERAGE('Raw Data'!AT253,'Raw Data'!AZ253,'Raw Data'!BF253)</f>
        <v>5.2993333333333332</v>
      </c>
      <c r="AE19" s="14">
        <f>STDEV('Raw Data'!AT253,'Raw Data'!AZ253,'Raw Data'!BF253)</f>
        <v>9.3575281636409602E-2</v>
      </c>
      <c r="AF19" s="14">
        <f>AVERAGE('Raw Data'!BL253,'Raw Data'!BR253,'Raw Data'!BX253)</f>
        <v>6.5180000000000007</v>
      </c>
      <c r="AG19" s="14">
        <f>STDEV('Raw Data'!BL253,'Raw Data'!BR253,'Raw Data'!BX253)</f>
        <v>8.0987653380006089E-2</v>
      </c>
      <c r="AH19" s="14">
        <f>AVERAGE('Raw Data'!CD253,'Raw Data'!CJ253,'Raw Data'!CP253)</f>
        <v>7.2636666666666665</v>
      </c>
      <c r="AI19" s="14">
        <f>STDEV('Raw Data'!CD253,'Raw Data'!CJ253,'Raw Data'!CP253)</f>
        <v>0.12670569574148333</v>
      </c>
      <c r="AK19" s="15">
        <f t="shared" si="1"/>
        <v>0.29166666666666652</v>
      </c>
      <c r="AL19" s="15">
        <f t="shared" si="2"/>
        <v>0.41219251165768006</v>
      </c>
      <c r="AM19" s="15">
        <f t="shared" si="3"/>
        <v>0.63599999999999968</v>
      </c>
      <c r="AN19" s="15">
        <f t="shared" si="4"/>
        <v>0.21459186067198957</v>
      </c>
      <c r="AO19" s="15">
        <f t="shared" si="5"/>
        <v>0.7413333333333334</v>
      </c>
      <c r="AP19" s="15">
        <f t="shared" si="6"/>
        <v>0.11811294030150439</v>
      </c>
      <c r="AQ19" s="15">
        <f t="shared" si="7"/>
        <v>0.19199999999999928</v>
      </c>
      <c r="AR19" s="15">
        <f t="shared" si="8"/>
        <v>0.14903355326905421</v>
      </c>
      <c r="AS19" s="15">
        <f t="shared" si="9"/>
        <v>-0.24466666666666548</v>
      </c>
      <c r="AT19" s="15">
        <f t="shared" si="10"/>
        <v>0.13071852712348522</v>
      </c>
      <c r="AU19" s="33"/>
      <c r="AV19" s="15">
        <f t="shared" si="11"/>
        <v>3.6333333333333329E-2</v>
      </c>
      <c r="AW19" s="15">
        <f t="shared" si="12"/>
        <v>0.19640095043897657</v>
      </c>
      <c r="AX19" s="15">
        <f t="shared" si="13"/>
        <v>-0.31799999999999962</v>
      </c>
      <c r="AY19" s="15">
        <f t="shared" si="14"/>
        <v>0.21022765438130797</v>
      </c>
      <c r="AZ19" s="15">
        <f t="shared" si="15"/>
        <v>-0.12283333333333335</v>
      </c>
      <c r="BA19" s="15">
        <f t="shared" si="16"/>
        <v>0.10619243538658184</v>
      </c>
      <c r="BB19" s="15">
        <f t="shared" si="17"/>
        <v>-0.27500000000000124</v>
      </c>
      <c r="BC19" s="15">
        <f t="shared" si="18"/>
        <v>9.3477269964414231E-2</v>
      </c>
      <c r="BD19" s="15">
        <f t="shared" si="19"/>
        <v>-0.10299999999999976</v>
      </c>
      <c r="BE19" s="15">
        <f t="shared" si="20"/>
        <v>0.14683210366492294</v>
      </c>
      <c r="BG19" s="16">
        <f>AL19^2</f>
        <v>0.1699026666666667</v>
      </c>
      <c r="BH19" s="17">
        <f>AN19^2</f>
        <v>4.6049666666666586E-2</v>
      </c>
      <c r="BI19" s="17">
        <f>AP19^2</f>
        <v>1.395066666666674E-2</v>
      </c>
      <c r="BJ19" s="17">
        <f>AR19^2</f>
        <v>2.2211000000000019E-2</v>
      </c>
      <c r="BK19" s="17">
        <f>AT19^2</f>
        <v>1.7087333333333343E-2</v>
      </c>
      <c r="BL19" s="17">
        <f t="shared" si="21"/>
        <v>0.51884615574689708</v>
      </c>
      <c r="BM19" s="34"/>
      <c r="BN19" s="17">
        <f>AW19^2</f>
        <v>3.8573333333333328E-2</v>
      </c>
      <c r="BO19" s="17">
        <f>AY19^2</f>
        <v>4.4195666666666675E-2</v>
      </c>
      <c r="BP19" s="17">
        <f>BA19^2</f>
        <v>1.1276833333333359E-2</v>
      </c>
      <c r="BQ19" s="17">
        <f>BC19^2</f>
        <v>8.7379999999999784E-3</v>
      </c>
      <c r="BR19" s="17">
        <f>BE19^2</f>
        <v>2.1559666666666678E-2</v>
      </c>
      <c r="BS19" s="17">
        <f t="shared" si="22"/>
        <v>0.35262373714768552</v>
      </c>
      <c r="BT19" s="15"/>
      <c r="BW19" s="17"/>
      <c r="BX19" s="17"/>
      <c r="BY19" s="17"/>
      <c r="BZ19" s="17"/>
      <c r="CA19" s="17"/>
      <c r="CD19" s="17"/>
      <c r="CE19" s="17"/>
      <c r="CF19" s="17"/>
      <c r="CG19" s="17"/>
      <c r="CH19" s="17"/>
    </row>
    <row r="20" spans="1:86" x14ac:dyDescent="0.25">
      <c r="A20" s="2">
        <f>'Raw Data'!B20</f>
        <v>39</v>
      </c>
      <c r="B20" s="2">
        <f>'Raw Data'!C20</f>
        <v>47</v>
      </c>
      <c r="C20" s="2" t="str">
        <f>'Raw Data'!D20</f>
        <v>ESKSTIGVE</v>
      </c>
      <c r="D20" s="14">
        <f>AVERAGE('Raw Data'!J20,'Raw Data'!P20,'Raw Data'!V20)</f>
        <v>2.3413333333333335</v>
      </c>
      <c r="E20" s="14">
        <f>STDEV('Raw Data'!J20,'Raw Data'!P20,'Raw Data'!V20)</f>
        <v>0.20467128116404934</v>
      </c>
      <c r="F20" s="14">
        <f>AVERAGE('Raw Data'!AB20,'Raw Data'!AH20,'Raw Data'!AN20)</f>
        <v>3.0310000000000001</v>
      </c>
      <c r="G20" s="14">
        <f>STDEV('Raw Data'!AB20,'Raw Data'!AH20,'Raw Data'!AN20)</f>
        <v>0.12562245022288016</v>
      </c>
      <c r="H20" s="14">
        <f>AVERAGE('Raw Data'!AT20,'Raw Data'!AZ20,'Raw Data'!BF20)</f>
        <v>4.2273333333333332</v>
      </c>
      <c r="I20" s="14">
        <f>STDEV('Raw Data'!AT20,'Raw Data'!AZ20,'Raw Data'!BF20)</f>
        <v>2.596792893808314E-2</v>
      </c>
      <c r="J20" s="14">
        <f>AVERAGE('Raw Data'!BL20,'Raw Data'!BR20,'Raw Data'!BX20)</f>
        <v>4.4586666666666668</v>
      </c>
      <c r="K20" s="14">
        <f>STDEV('Raw Data'!BL20,'Raw Data'!BR20,'Raw Data'!BX20)</f>
        <v>2.891942830232546E-2</v>
      </c>
      <c r="L20" s="14">
        <f>AVERAGE('Raw Data'!CD20,'Raw Data'!CJ20,'Raw Data'!CP20)</f>
        <v>4.4589999999999996</v>
      </c>
      <c r="M20" s="14">
        <f>STDEV('Raw Data'!CD20,'Raw Data'!CJ20,'Raw Data'!CP20)</f>
        <v>0.13828593565507682</v>
      </c>
      <c r="O20" s="14">
        <f>AVERAGE('Raw Data'!J137,'Raw Data'!P137,'Raw Data'!V137)</f>
        <v>1.9593333333333334</v>
      </c>
      <c r="P20" s="14">
        <f>STDEV('Raw Data'!J137,'Raw Data'!P137,'Raw Data'!V137)</f>
        <v>4.8428641663104045E-2</v>
      </c>
      <c r="Q20" s="14">
        <f>AVERAGE('Raw Data'!AB137,'Raw Data'!AH137,'Raw Data'!AN137)</f>
        <v>2.0876666666666668</v>
      </c>
      <c r="R20" s="14">
        <f>STDEV('Raw Data'!AB137,'Raw Data'!AH137,'Raw Data'!AN137)</f>
        <v>5.300314456080249E-2</v>
      </c>
      <c r="S20" s="14">
        <f>AVERAGE('Raw Data'!AT137,'Raw Data'!AZ137,'Raw Data'!BF137)</f>
        <v>3.1654999999999998</v>
      </c>
      <c r="T20" s="14">
        <f>STDEV('Raw Data'!AT137,'Raw Data'!AZ137,'Raw Data'!BF137)</f>
        <v>1.6263455967290685E-2</v>
      </c>
      <c r="U20" s="14">
        <f>AVERAGE('Raw Data'!BL137,'Raw Data'!BR137,'Raw Data'!BX137)</f>
        <v>3.9830000000000005</v>
      </c>
      <c r="V20" s="14">
        <f>STDEV('Raw Data'!BL137,'Raw Data'!BR137,'Raw Data'!BX137)</f>
        <v>8.6556340033529897E-2</v>
      </c>
      <c r="W20" s="14">
        <f>AVERAGE('Raw Data'!CD137,'Raw Data'!CJ137,'Raw Data'!CP137)</f>
        <v>4.458333333333333</v>
      </c>
      <c r="X20" s="14">
        <f>STDEV('Raw Data'!CD137,'Raw Data'!CJ137,'Raw Data'!CP137)</f>
        <v>0.1043567598832645</v>
      </c>
      <c r="Z20" s="14">
        <f>AVERAGE('Raw Data'!J254,'Raw Data'!P254,'Raw Data'!V254)</f>
        <v>1.9330000000000001</v>
      </c>
      <c r="AA20" s="14">
        <f>STDEV('Raw Data'!J254,'Raw Data'!P254,'Raw Data'!V254)</f>
        <v>9.1427566958768011E-2</v>
      </c>
      <c r="AB20" s="14">
        <f>AVERAGE('Raw Data'!AB254,'Raw Data'!AH254,'Raw Data'!AN254)</f>
        <v>2.2579999999999996</v>
      </c>
      <c r="AC20" s="14">
        <f>STDEV('Raw Data'!AB254,'Raw Data'!AH254,'Raw Data'!AN254)</f>
        <v>0.15521919984331831</v>
      </c>
      <c r="AD20" s="14">
        <f>AVERAGE('Raw Data'!AT254,'Raw Data'!AZ254,'Raw Data'!BF254)</f>
        <v>3.2739999999999996</v>
      </c>
      <c r="AE20" s="14">
        <f>STDEV('Raw Data'!AT254,'Raw Data'!AZ254,'Raw Data'!BF254)</f>
        <v>6.3458647952820371E-2</v>
      </c>
      <c r="AF20" s="14">
        <f>AVERAGE('Raw Data'!BL254,'Raw Data'!BR254,'Raw Data'!BX254)</f>
        <v>4.1753333333333336</v>
      </c>
      <c r="AG20" s="14">
        <f>STDEV('Raw Data'!BL254,'Raw Data'!BR254,'Raw Data'!BX254)</f>
        <v>9.5709630306115262E-2</v>
      </c>
      <c r="AH20" s="14">
        <f>AVERAGE('Raw Data'!CD254,'Raw Data'!CJ254,'Raw Data'!CP254)</f>
        <v>4.4936666666666669</v>
      </c>
      <c r="AI20" s="14">
        <f>STDEV('Raw Data'!CD254,'Raw Data'!CJ254,'Raw Data'!CP254)</f>
        <v>9.8677927285352962E-2</v>
      </c>
      <c r="AK20" s="15">
        <f t="shared" si="1"/>
        <v>0.40833333333333344</v>
      </c>
      <c r="AL20" s="15">
        <f t="shared" si="2"/>
        <v>0.22416363071054443</v>
      </c>
      <c r="AM20" s="15">
        <f t="shared" si="3"/>
        <v>0.77300000000000058</v>
      </c>
      <c r="AN20" s="15">
        <f t="shared" si="4"/>
        <v>0.19968475154603066</v>
      </c>
      <c r="AO20" s="15">
        <f t="shared" si="5"/>
        <v>0.95333333333333359</v>
      </c>
      <c r="AP20" s="15">
        <f t="shared" si="6"/>
        <v>6.856626964720576E-2</v>
      </c>
      <c r="AQ20" s="15">
        <f t="shared" si="7"/>
        <v>0.28333333333333321</v>
      </c>
      <c r="AR20" s="15">
        <f t="shared" si="8"/>
        <v>9.9983331944212578E-2</v>
      </c>
      <c r="AS20" s="15">
        <f t="shared" si="9"/>
        <v>-3.466666666666729E-2</v>
      </c>
      <c r="AT20" s="15">
        <f t="shared" si="10"/>
        <v>0.16988329327315696</v>
      </c>
      <c r="AU20" s="33"/>
      <c r="AV20" s="15">
        <f t="shared" si="11"/>
        <v>2.633333333333332E-2</v>
      </c>
      <c r="AW20" s="15">
        <f t="shared" si="12"/>
        <v>0.10346174816488142</v>
      </c>
      <c r="AX20" s="15">
        <f t="shared" si="13"/>
        <v>-0.17033333333333278</v>
      </c>
      <c r="AY20" s="15">
        <f t="shared" si="14"/>
        <v>0.16401930780653023</v>
      </c>
      <c r="AZ20" s="15">
        <f t="shared" si="15"/>
        <v>-0.10849999999999982</v>
      </c>
      <c r="BA20" s="15">
        <f t="shared" si="16"/>
        <v>6.5509541289799883E-2</v>
      </c>
      <c r="BB20" s="15">
        <f t="shared" si="17"/>
        <v>-0.19233333333333302</v>
      </c>
      <c r="BC20" s="15">
        <f t="shared" si="18"/>
        <v>0.12904392017190622</v>
      </c>
      <c r="BD20" s="15">
        <f t="shared" si="19"/>
        <v>-3.5333333333333883E-2</v>
      </c>
      <c r="BE20" s="15">
        <f t="shared" si="20"/>
        <v>0.14362335000502785</v>
      </c>
      <c r="BG20" s="16">
        <f>AL20^2</f>
        <v>5.024933333333334E-2</v>
      </c>
      <c r="BH20" s="17">
        <f>AN20^2</f>
        <v>3.9873999999999993E-2</v>
      </c>
      <c r="BI20" s="17">
        <f>AP20^2</f>
        <v>4.7013333333333299E-3</v>
      </c>
      <c r="BJ20" s="17">
        <f>AR20^2</f>
        <v>9.9966666666665999E-3</v>
      </c>
      <c r="BK20" s="17">
        <f>AT20^2</f>
        <v>2.8860333333333456E-2</v>
      </c>
      <c r="BL20" s="17">
        <f t="shared" si="21"/>
        <v>0.36562503561253396</v>
      </c>
      <c r="BM20" s="34"/>
      <c r="BN20" s="17">
        <f>AW20^2</f>
        <v>1.0704333333333343E-2</v>
      </c>
      <c r="BO20" s="17">
        <f>AY20^2</f>
        <v>2.6902333333333309E-2</v>
      </c>
      <c r="BP20" s="17">
        <f>BA20^2</f>
        <v>4.2914999999999958E-3</v>
      </c>
      <c r="BQ20" s="17">
        <f>BC20^2</f>
        <v>1.6652333333333304E-2</v>
      </c>
      <c r="BR20" s="17">
        <f>BE20^2</f>
        <v>2.0627666666666732E-2</v>
      </c>
      <c r="BS20" s="17">
        <f t="shared" si="22"/>
        <v>0.28138615222975472</v>
      </c>
      <c r="BT20" s="15"/>
      <c r="BW20" s="17"/>
      <c r="BX20" s="17"/>
      <c r="BY20" s="17"/>
      <c r="BZ20" s="17"/>
      <c r="CA20" s="17"/>
      <c r="CD20" s="17"/>
      <c r="CE20" s="17"/>
      <c r="CF20" s="17"/>
      <c r="CG20" s="17"/>
      <c r="CH20" s="17"/>
    </row>
    <row r="21" spans="1:86" ht="15.75" customHeight="1" x14ac:dyDescent="0.25">
      <c r="A21" s="2">
        <f>'Raw Data'!B21</f>
        <v>39</v>
      </c>
      <c r="B21" s="2">
        <f>'Raw Data'!C21</f>
        <v>48</v>
      </c>
      <c r="C21" s="2" t="str">
        <f>'Raw Data'!D21</f>
        <v>ESKSTIGVEF</v>
      </c>
      <c r="D21" s="14">
        <f>AVERAGE('Raw Data'!J21,'Raw Data'!P21,'Raw Data'!V21)</f>
        <v>2.1693333333333333</v>
      </c>
      <c r="E21" s="14">
        <f>STDEV('Raw Data'!J21,'Raw Data'!P21,'Raw Data'!V21)</f>
        <v>0.24173608198474075</v>
      </c>
      <c r="F21" s="14">
        <f>AVERAGE('Raw Data'!AB21,'Raw Data'!AH21,'Raw Data'!AN21)</f>
        <v>2.7870000000000004</v>
      </c>
      <c r="G21" s="14">
        <f>STDEV('Raw Data'!AB21,'Raw Data'!AH21,'Raw Data'!AN21)</f>
        <v>9.2973114393355663E-2</v>
      </c>
      <c r="H21" s="14">
        <f>AVERAGE('Raw Data'!AT21,'Raw Data'!AZ21,'Raw Data'!BF21)</f>
        <v>4.0953333333333335</v>
      </c>
      <c r="I21" s="14">
        <f>STDEV('Raw Data'!AT21,'Raw Data'!AZ21,'Raw Data'!BF21)</f>
        <v>2.3544284515214051E-2</v>
      </c>
      <c r="J21" s="14">
        <f>AVERAGE('Raw Data'!BL21,'Raw Data'!BR21,'Raw Data'!BX21)</f>
        <v>4.879666666666667</v>
      </c>
      <c r="K21" s="14">
        <f>STDEV('Raw Data'!BL21,'Raw Data'!BR21,'Raw Data'!BX21)</f>
        <v>0.1539556213112509</v>
      </c>
      <c r="L21" s="14">
        <f>AVERAGE('Raw Data'!CD21,'Raw Data'!CJ21,'Raw Data'!CP21)</f>
        <v>4.905666666666666</v>
      </c>
      <c r="M21" s="14">
        <f>STDEV('Raw Data'!CD21,'Raw Data'!CJ21,'Raw Data'!CP21)</f>
        <v>0.14615858966661288</v>
      </c>
      <c r="O21" s="14">
        <f>AVERAGE('Raw Data'!J138,'Raw Data'!P138,'Raw Data'!V138)</f>
        <v>1.8396666666666668</v>
      </c>
      <c r="P21" s="14">
        <f>STDEV('Raw Data'!J138,'Raw Data'!P138,'Raw Data'!V138)</f>
        <v>7.1898076005782949E-2</v>
      </c>
      <c r="Q21" s="14">
        <f>AVERAGE('Raw Data'!AB138,'Raw Data'!AH138,'Raw Data'!AN138)</f>
        <v>2.089</v>
      </c>
      <c r="R21" s="14">
        <f>STDEV('Raw Data'!AB138,'Raw Data'!AH138,'Raw Data'!AN138)</f>
        <v>0.25653849613654461</v>
      </c>
      <c r="S21" s="14">
        <f>AVERAGE('Raw Data'!AT138,'Raw Data'!AZ138,'Raw Data'!BF138)</f>
        <v>3.1475</v>
      </c>
      <c r="T21" s="14">
        <f>STDEV('Raw Data'!AT138,'Raw Data'!AZ138,'Raw Data'!BF138)</f>
        <v>2.3334523779156326E-2</v>
      </c>
      <c r="U21" s="14">
        <f>AVERAGE('Raw Data'!BL138,'Raw Data'!BR138,'Raw Data'!BX138)</f>
        <v>4.0830000000000002</v>
      </c>
      <c r="V21" s="14">
        <f>STDEV('Raw Data'!BL138,'Raw Data'!BR138,'Raw Data'!BX138)</f>
        <v>4.0632499307819987E-2</v>
      </c>
      <c r="W21" s="14">
        <f>AVERAGE('Raw Data'!CD138,'Raw Data'!CJ138,'Raw Data'!CP138)</f>
        <v>5.0063333333333331</v>
      </c>
      <c r="X21" s="14">
        <f>STDEV('Raw Data'!CD138,'Raw Data'!CJ138,'Raw Data'!CP138)</f>
        <v>3.4239353576452802E-2</v>
      </c>
      <c r="Z21" s="14">
        <f>AVERAGE('Raw Data'!J255,'Raw Data'!P255,'Raw Data'!V255)</f>
        <v>1.9196666666666664</v>
      </c>
      <c r="AA21" s="14">
        <f>STDEV('Raw Data'!J255,'Raw Data'!P255,'Raw Data'!V255)</f>
        <v>0.11435616875942167</v>
      </c>
      <c r="AB21" s="14">
        <f>AVERAGE('Raw Data'!AB255,'Raw Data'!AH255,'Raw Data'!AN255)</f>
        <v>2.2803333333333335</v>
      </c>
      <c r="AC21" s="14">
        <f>STDEV('Raw Data'!AB255,'Raw Data'!AH255,'Raw Data'!AN255)</f>
        <v>9.9168207270946121E-2</v>
      </c>
      <c r="AD21" s="14">
        <f>AVERAGE('Raw Data'!AT255,'Raw Data'!AZ255,'Raw Data'!BF255)</f>
        <v>3.2916666666666665</v>
      </c>
      <c r="AE21" s="14">
        <f>STDEV('Raw Data'!AT255,'Raw Data'!AZ255,'Raw Data'!BF255)</f>
        <v>4.6500896048714289E-2</v>
      </c>
      <c r="AF21" s="14">
        <f>AVERAGE('Raw Data'!BL255,'Raw Data'!BR255,'Raw Data'!BX255)</f>
        <v>4.312666666666666</v>
      </c>
      <c r="AG21" s="14">
        <f>STDEV('Raw Data'!BL255,'Raw Data'!BR255,'Raw Data'!BX255)</f>
        <v>6.7884706181387991E-2</v>
      </c>
      <c r="AH21" s="14">
        <f>AVERAGE('Raw Data'!CD255,'Raw Data'!CJ255,'Raw Data'!CP255)</f>
        <v>5.1256666666666666</v>
      </c>
      <c r="AI21" s="14">
        <f>STDEV('Raw Data'!CD255,'Raw Data'!CJ255,'Raw Data'!CP255)</f>
        <v>8.9315918700606386E-2</v>
      </c>
      <c r="AK21" s="15">
        <f t="shared" si="1"/>
        <v>0.24966666666666693</v>
      </c>
      <c r="AL21" s="15">
        <f t="shared" si="2"/>
        <v>0.26742039313909222</v>
      </c>
      <c r="AM21" s="15">
        <f t="shared" si="3"/>
        <v>0.50666666666666682</v>
      </c>
      <c r="AN21" s="15">
        <f t="shared" si="4"/>
        <v>0.1359350335025277</v>
      </c>
      <c r="AO21" s="15">
        <f t="shared" si="5"/>
        <v>0.80366666666666697</v>
      </c>
      <c r="AP21" s="15">
        <f t="shared" si="6"/>
        <v>5.2121652570373093E-2</v>
      </c>
      <c r="AQ21" s="15">
        <f t="shared" si="7"/>
        <v>0.56700000000000106</v>
      </c>
      <c r="AR21" s="15">
        <f t="shared" si="8"/>
        <v>0.16825773880171654</v>
      </c>
      <c r="AS21" s="15">
        <f t="shared" si="9"/>
        <v>-0.22000000000000064</v>
      </c>
      <c r="AT21" s="15">
        <f t="shared" si="10"/>
        <v>0.17128825606756187</v>
      </c>
      <c r="AU21" s="33"/>
      <c r="AV21" s="15">
        <f t="shared" si="11"/>
        <v>-7.9999999999999627E-2</v>
      </c>
      <c r="AW21" s="15">
        <f t="shared" si="12"/>
        <v>0.13508022307749817</v>
      </c>
      <c r="AX21" s="15">
        <f t="shared" si="13"/>
        <v>-0.19133333333333358</v>
      </c>
      <c r="AY21" s="15">
        <f t="shared" si="14"/>
        <v>0.27503878514371977</v>
      </c>
      <c r="AZ21" s="15">
        <f t="shared" si="15"/>
        <v>-0.14416666666666655</v>
      </c>
      <c r="BA21" s="15">
        <f t="shared" si="16"/>
        <v>5.2027236456815042E-2</v>
      </c>
      <c r="BB21" s="15">
        <f t="shared" si="17"/>
        <v>-0.2296666666666658</v>
      </c>
      <c r="BC21" s="15">
        <f t="shared" si="18"/>
        <v>7.911594866607724E-2</v>
      </c>
      <c r="BD21" s="15">
        <f t="shared" si="19"/>
        <v>-0.11933333333333351</v>
      </c>
      <c r="BE21" s="15">
        <f t="shared" si="20"/>
        <v>9.5653889971431275E-2</v>
      </c>
      <c r="BG21" s="16">
        <f>AL21^2</f>
        <v>7.1513666666666642E-2</v>
      </c>
      <c r="BH21" s="17">
        <f>AN21^2</f>
        <v>1.8478333333333326E-2</v>
      </c>
      <c r="BI21" s="17">
        <f>AP21^2</f>
        <v>2.7166666666666802E-3</v>
      </c>
      <c r="BJ21" s="17">
        <f>AR21^2</f>
        <v>2.8310666666666668E-2</v>
      </c>
      <c r="BK21" s="17">
        <f>AT21^2</f>
        <v>2.9339666666666646E-2</v>
      </c>
      <c r="BL21" s="17">
        <f t="shared" si="21"/>
        <v>0.38776152465142794</v>
      </c>
      <c r="BM21" s="34"/>
      <c r="BN21" s="17">
        <f>AW21^2</f>
        <v>1.8246666666666671E-2</v>
      </c>
      <c r="BO21" s="17">
        <f>AY21^2</f>
        <v>7.5646333333333246E-2</v>
      </c>
      <c r="BP21" s="17">
        <f>BA21^2</f>
        <v>2.7068333333333441E-3</v>
      </c>
      <c r="BQ21" s="17">
        <f>BC21^2</f>
        <v>6.2593333333333693E-3</v>
      </c>
      <c r="BR21" s="17">
        <f>BE21^2</f>
        <v>9.1496666666666809E-3</v>
      </c>
      <c r="BS21" s="17">
        <f t="shared" si="22"/>
        <v>0.33467720766932024</v>
      </c>
      <c r="BT21" s="15"/>
      <c r="BW21" s="17"/>
      <c r="BX21" s="17"/>
      <c r="BY21" s="17"/>
      <c r="BZ21" s="17"/>
      <c r="CA21" s="17"/>
      <c r="CD21" s="17"/>
      <c r="CE21" s="17"/>
      <c r="CF21" s="17"/>
      <c r="CG21" s="17"/>
      <c r="CH21" s="17"/>
    </row>
    <row r="22" spans="1:86" ht="15.75" customHeight="1" x14ac:dyDescent="0.25">
      <c r="A22" s="2">
        <f>'Raw Data'!B22</f>
        <v>41</v>
      </c>
      <c r="B22" s="2">
        <f>'Raw Data'!C22</f>
        <v>48</v>
      </c>
      <c r="C22" s="2" t="str">
        <f>'Raw Data'!D22</f>
        <v>KSTIGVEF</v>
      </c>
      <c r="D22" s="14">
        <f>AVERAGE('Raw Data'!J22,'Raw Data'!P22,'Raw Data'!V22)</f>
        <v>1.4883333333333333</v>
      </c>
      <c r="E22" s="14">
        <f>STDEV('Raw Data'!J22,'Raw Data'!P22,'Raw Data'!V22)</f>
        <v>0.1767210608086465</v>
      </c>
      <c r="F22" s="14">
        <f>AVERAGE('Raw Data'!AB22,'Raw Data'!AH22,'Raw Data'!AN22)</f>
        <v>2.1296666666666666</v>
      </c>
      <c r="G22" s="14">
        <f>STDEV('Raw Data'!AB22,'Raw Data'!AH22,'Raw Data'!AN22)</f>
        <v>9.4113406767225918E-2</v>
      </c>
      <c r="H22" s="14">
        <f>AVERAGE('Raw Data'!AT22,'Raw Data'!AZ22,'Raw Data'!BF22)</f>
        <v>3.2959999999999998</v>
      </c>
      <c r="I22" s="14">
        <f>STDEV('Raw Data'!AT22,'Raw Data'!AZ22,'Raw Data'!BF22)</f>
        <v>7.8102496759068175E-3</v>
      </c>
      <c r="J22" s="14">
        <f>AVERAGE('Raw Data'!BL22,'Raw Data'!BR22,'Raw Data'!BX22)</f>
        <v>3.9740000000000002</v>
      </c>
      <c r="K22" s="14">
        <f>STDEV('Raw Data'!BL22,'Raw Data'!BR22,'Raw Data'!BX22)</f>
        <v>0.11849472562101682</v>
      </c>
      <c r="L22" s="14">
        <f>AVERAGE('Raw Data'!CD22,'Raw Data'!CJ22,'Raw Data'!CP22)</f>
        <v>4.2089999999999996</v>
      </c>
      <c r="M22" s="14">
        <f>STDEV('Raw Data'!CD22,'Raw Data'!CJ22,'Raw Data'!CP22)</f>
        <v>5.9025418253494985E-2</v>
      </c>
      <c r="O22" s="14">
        <f>AVERAGE('Raw Data'!J139,'Raw Data'!P139,'Raw Data'!V139)</f>
        <v>0.82366666666666666</v>
      </c>
      <c r="P22" s="14">
        <f>STDEV('Raw Data'!J139,'Raw Data'!P139,'Raw Data'!V139)</f>
        <v>0.11349596174901148</v>
      </c>
      <c r="Q22" s="14">
        <f>AVERAGE('Raw Data'!AB139,'Raw Data'!AH139,'Raw Data'!AN139)</f>
        <v>1.1993333333333334</v>
      </c>
      <c r="R22" s="14">
        <f>STDEV('Raw Data'!AB139,'Raw Data'!AH139,'Raw Data'!AN139)</f>
        <v>7.4056284900967898E-2</v>
      </c>
      <c r="S22" s="14">
        <f>AVERAGE('Raw Data'!AT139,'Raw Data'!AZ139,'Raw Data'!BF139)</f>
        <v>2.633</v>
      </c>
      <c r="T22" s="14">
        <f>STDEV('Raw Data'!AT139,'Raw Data'!AZ139,'Raw Data'!BF139)</f>
        <v>5.9396969619669733E-2</v>
      </c>
      <c r="U22" s="14">
        <f>AVERAGE('Raw Data'!BL139,'Raw Data'!BR139,'Raw Data'!BX139)</f>
        <v>3.2129999999999996</v>
      </c>
      <c r="V22" s="14">
        <f>STDEV('Raw Data'!BL139,'Raw Data'!BR139,'Raw Data'!BX139)</f>
        <v>6.9999999999999937E-2</v>
      </c>
      <c r="W22" s="14">
        <f>AVERAGE('Raw Data'!CD139,'Raw Data'!CJ139,'Raw Data'!CP139)</f>
        <v>4.1046666666666667</v>
      </c>
      <c r="X22" s="14">
        <f>STDEV('Raw Data'!CD139,'Raw Data'!CJ139,'Raw Data'!CP139)</f>
        <v>0.1281652579029644</v>
      </c>
      <c r="Z22" s="14">
        <f>AVERAGE('Raw Data'!J256,'Raw Data'!P256,'Raw Data'!V256)</f>
        <v>1.0056666666666667</v>
      </c>
      <c r="AA22" s="14">
        <f>STDEV('Raw Data'!J256,'Raw Data'!P256,'Raw Data'!V256)</f>
        <v>5.1520222566807085E-2</v>
      </c>
      <c r="AB22" s="14">
        <f>AVERAGE('Raw Data'!AB256,'Raw Data'!AH256,'Raw Data'!AN256)</f>
        <v>1.3873333333333333</v>
      </c>
      <c r="AC22" s="14">
        <f>STDEV('Raw Data'!AB256,'Raw Data'!AH256,'Raw Data'!AN256)</f>
        <v>5.4993939059984932E-2</v>
      </c>
      <c r="AD22" s="14">
        <f>AVERAGE('Raw Data'!AT256,'Raw Data'!AZ256,'Raw Data'!BF256)</f>
        <v>2.4606666666666666</v>
      </c>
      <c r="AE22" s="14">
        <f>STDEV('Raw Data'!AT256,'Raw Data'!AZ256,'Raw Data'!BF256)</f>
        <v>1.9857828011475349E-2</v>
      </c>
      <c r="AF22" s="14">
        <f>AVERAGE('Raw Data'!BL256,'Raw Data'!BR256,'Raw Data'!BX256)</f>
        <v>3.4076666666666662</v>
      </c>
      <c r="AG22" s="14">
        <f>STDEV('Raw Data'!BL256,'Raw Data'!BR256,'Raw Data'!BX256)</f>
        <v>5.1636550362445015E-2</v>
      </c>
      <c r="AH22" s="14">
        <f>AVERAGE('Raw Data'!CD256,'Raw Data'!CJ256,'Raw Data'!CP256)</f>
        <v>4.1796666666666669</v>
      </c>
      <c r="AI22" s="14">
        <f>STDEV('Raw Data'!CD256,'Raw Data'!CJ256,'Raw Data'!CP256)</f>
        <v>9.8855112833547185E-2</v>
      </c>
      <c r="AK22" s="15">
        <f t="shared" si="1"/>
        <v>0.48266666666666658</v>
      </c>
      <c r="AL22" s="15">
        <f t="shared" si="2"/>
        <v>0.18407788206807102</v>
      </c>
      <c r="AM22" s="15">
        <f t="shared" si="3"/>
        <v>0.74233333333333329</v>
      </c>
      <c r="AN22" s="15">
        <f t="shared" si="4"/>
        <v>0.10900305806107763</v>
      </c>
      <c r="AO22" s="15">
        <f t="shared" si="5"/>
        <v>0.83533333333333326</v>
      </c>
      <c r="AP22" s="15">
        <f t="shared" si="6"/>
        <v>2.1338541031039063E-2</v>
      </c>
      <c r="AQ22" s="15">
        <f t="shared" si="7"/>
        <v>0.56633333333333402</v>
      </c>
      <c r="AR22" s="15">
        <f t="shared" si="8"/>
        <v>0.12925685023755368</v>
      </c>
      <c r="AS22" s="15">
        <f t="shared" si="9"/>
        <v>2.9333333333332767E-2</v>
      </c>
      <c r="AT22" s="15">
        <f t="shared" si="10"/>
        <v>0.11513615128765319</v>
      </c>
      <c r="AU22" s="33"/>
      <c r="AV22" s="15">
        <f t="shared" si="11"/>
        <v>-0.18200000000000005</v>
      </c>
      <c r="AW22" s="15">
        <f t="shared" si="12"/>
        <v>0.12464215445292341</v>
      </c>
      <c r="AX22" s="15">
        <f t="shared" si="13"/>
        <v>-0.18799999999999994</v>
      </c>
      <c r="AY22" s="15">
        <f t="shared" si="14"/>
        <v>9.2242434197427059E-2</v>
      </c>
      <c r="AZ22" s="15">
        <f t="shared" si="15"/>
        <v>0.17233333333333345</v>
      </c>
      <c r="BA22" s="15">
        <f t="shared" si="16"/>
        <v>6.2628534497729579E-2</v>
      </c>
      <c r="BB22" s="15">
        <f t="shared" si="17"/>
        <v>-0.19466666666666654</v>
      </c>
      <c r="BC22" s="15">
        <f t="shared" si="18"/>
        <v>8.6984672979400865E-2</v>
      </c>
      <c r="BD22" s="15">
        <f t="shared" si="19"/>
        <v>-7.5000000000000178E-2</v>
      </c>
      <c r="BE22" s="15">
        <f t="shared" si="20"/>
        <v>0.16186002182956336</v>
      </c>
      <c r="BG22" s="16">
        <f>AL22^2</f>
        <v>3.388466666666666E-2</v>
      </c>
      <c r="BH22" s="17">
        <f>AN22^2</f>
        <v>1.188166666666666E-2</v>
      </c>
      <c r="BI22" s="17">
        <f>AP22^2</f>
        <v>4.5533333333333764E-4</v>
      </c>
      <c r="BJ22" s="17">
        <f>AR22^2</f>
        <v>1.670733333333338E-2</v>
      </c>
      <c r="BK22" s="17">
        <f>AT22^2</f>
        <v>1.3256333333333363E-2</v>
      </c>
      <c r="BL22" s="17">
        <f t="shared" si="21"/>
        <v>0.27601690769467985</v>
      </c>
      <c r="BM22" s="34"/>
      <c r="BN22" s="17">
        <f>AW22^2</f>
        <v>1.5535666666666415E-2</v>
      </c>
      <c r="BO22" s="17">
        <f>AY22^2</f>
        <v>8.5086666666666609E-3</v>
      </c>
      <c r="BP22" s="17">
        <f>BA22^2</f>
        <v>3.9223333333333037E-3</v>
      </c>
      <c r="BQ22" s="17">
        <f>BC22^2</f>
        <v>7.5663333333333112E-3</v>
      </c>
      <c r="BR22" s="17">
        <f>BE22^2</f>
        <v>2.6198666666666724E-2</v>
      </c>
      <c r="BS22" s="17">
        <f t="shared" si="22"/>
        <v>0.2484585813906745</v>
      </c>
      <c r="BT22" s="15"/>
      <c r="BW22" s="17"/>
      <c r="BX22" s="17"/>
      <c r="BY22" s="17"/>
      <c r="BZ22" s="17"/>
      <c r="CA22" s="17"/>
      <c r="CD22" s="17"/>
      <c r="CE22" s="17"/>
      <c r="CF22" s="17"/>
      <c r="CG22" s="17"/>
      <c r="CH22" s="17"/>
    </row>
    <row r="23" spans="1:86" ht="15.75" customHeight="1" x14ac:dyDescent="0.25">
      <c r="A23" s="2">
        <f>'Raw Data'!B23</f>
        <v>48</v>
      </c>
      <c r="B23" s="2">
        <f>'Raw Data'!C23</f>
        <v>64</v>
      </c>
      <c r="C23" s="2" t="str">
        <f>'Raw Data'!D23</f>
        <v>FATRSIQVDGKTIKAQI</v>
      </c>
      <c r="D23" s="14">
        <f>AVERAGE('Raw Data'!J23,'Raw Data'!P23,'Raw Data'!V23)</f>
        <v>1.0483333333333331</v>
      </c>
      <c r="E23" s="14">
        <f>STDEV('Raw Data'!J23,'Raw Data'!P23,'Raw Data'!V23)</f>
        <v>0.15093155181516504</v>
      </c>
      <c r="F23" s="14">
        <f>AVERAGE('Raw Data'!AB23,'Raw Data'!AH23,'Raw Data'!AN23)</f>
        <v>1.8083333333333333</v>
      </c>
      <c r="G23" s="14">
        <f>STDEV('Raw Data'!AB23,'Raw Data'!AH23,'Raw Data'!AN23)</f>
        <v>6.5186910751571445E-2</v>
      </c>
      <c r="H23" s="14">
        <f>AVERAGE('Raw Data'!AT23,'Raw Data'!AZ23,'Raw Data'!BF23)</f>
        <v>3.2936666666666667</v>
      </c>
      <c r="I23" s="14">
        <f>STDEV('Raw Data'!AT23,'Raw Data'!AZ23,'Raw Data'!BF23)</f>
        <v>2.8095076674273998E-2</v>
      </c>
      <c r="J23" s="14">
        <f>AVERAGE('Raw Data'!BL23,'Raw Data'!BR23,'Raw Data'!BX23)</f>
        <v>4.2506666666666666</v>
      </c>
      <c r="K23" s="14">
        <f>STDEV('Raw Data'!BL23,'Raw Data'!BR23,'Raw Data'!BX23)</f>
        <v>8.9366287454125379E-2</v>
      </c>
      <c r="L23" s="14">
        <f>AVERAGE('Raw Data'!CD23,'Raw Data'!CJ23,'Raw Data'!CP23)</f>
        <v>5.3713333333333333</v>
      </c>
      <c r="M23" s="14">
        <f>STDEV('Raw Data'!CD23,'Raw Data'!CJ23,'Raw Data'!CP23)</f>
        <v>4.6057934531775528E-2</v>
      </c>
      <c r="O23" s="14">
        <f>AVERAGE('Raw Data'!J140,'Raw Data'!P140,'Raw Data'!V140)</f>
        <v>1.0716666666666665</v>
      </c>
      <c r="P23" s="14">
        <f>STDEV('Raw Data'!J140,'Raw Data'!P140,'Raw Data'!V140)</f>
        <v>5.7492028432934411E-2</v>
      </c>
      <c r="Q23" s="14">
        <f>AVERAGE('Raw Data'!AB140,'Raw Data'!AH140,'Raw Data'!AN140)</f>
        <v>1.4766666666666666</v>
      </c>
      <c r="R23" s="14">
        <f>STDEV('Raw Data'!AB140,'Raw Data'!AH140,'Raw Data'!AN140)</f>
        <v>8.55121823679722E-2</v>
      </c>
      <c r="S23" s="14">
        <f>AVERAGE('Raw Data'!AT140,'Raw Data'!AZ140,'Raw Data'!BF140)</f>
        <v>3.1019999999999999</v>
      </c>
      <c r="T23" s="14">
        <f>STDEV('Raw Data'!AT140,'Raw Data'!AZ140,'Raw Data'!BF140)</f>
        <v>3.3941125496954314E-2</v>
      </c>
      <c r="U23" s="14">
        <f>AVERAGE('Raw Data'!BL140,'Raw Data'!BR140,'Raw Data'!BX140)</f>
        <v>3.9656666666666669</v>
      </c>
      <c r="V23" s="14">
        <f>STDEV('Raw Data'!BL140,'Raw Data'!BR140,'Raw Data'!BX140)</f>
        <v>2.3288051299611458E-2</v>
      </c>
      <c r="W23" s="14">
        <f>AVERAGE('Raw Data'!CD140,'Raw Data'!CJ140,'Raw Data'!CP140)</f>
        <v>4.9160000000000004</v>
      </c>
      <c r="X23" s="14">
        <f>STDEV('Raw Data'!CD140,'Raw Data'!CJ140,'Raw Data'!CP140)</f>
        <v>8.7481426600164919E-2</v>
      </c>
      <c r="Z23" s="14">
        <f>AVERAGE('Raw Data'!J257,'Raw Data'!P257,'Raw Data'!V257)</f>
        <v>0.92499999999999993</v>
      </c>
      <c r="AA23" s="14">
        <f>STDEV('Raw Data'!J257,'Raw Data'!P257,'Raw Data'!V257)</f>
        <v>6.5023072828035433E-2</v>
      </c>
      <c r="AB23" s="14">
        <f>AVERAGE('Raw Data'!AB257,'Raw Data'!AH257,'Raw Data'!AN257)</f>
        <v>1.5599999999999998</v>
      </c>
      <c r="AC23" s="14">
        <f>STDEV('Raw Data'!AB257,'Raw Data'!AH257,'Raw Data'!AN257)</f>
        <v>0.13857849761056004</v>
      </c>
      <c r="AD23" s="14">
        <f>AVERAGE('Raw Data'!AT257,'Raw Data'!AZ257,'Raw Data'!BF257)</f>
        <v>3.0746666666666669</v>
      </c>
      <c r="AE23" s="14">
        <f>STDEV('Raw Data'!AT257,'Raw Data'!AZ257,'Raw Data'!BF257)</f>
        <v>6.4267669425095278E-2</v>
      </c>
      <c r="AF23" s="14">
        <f>AVERAGE('Raw Data'!BL257,'Raw Data'!BR257,'Raw Data'!BX257)</f>
        <v>3.956666666666667</v>
      </c>
      <c r="AG23" s="14">
        <f>STDEV('Raw Data'!BL257,'Raw Data'!BR257,'Raw Data'!BX257)</f>
        <v>1.8770544300401433E-2</v>
      </c>
      <c r="AH23" s="14">
        <f>AVERAGE('Raw Data'!CD257,'Raw Data'!CJ257,'Raw Data'!CP257)</f>
        <v>4.9403333333333324</v>
      </c>
      <c r="AI23" s="14">
        <f>STDEV('Raw Data'!CD257,'Raw Data'!CJ257,'Raw Data'!CP257)</f>
        <v>0.24055006408923132</v>
      </c>
      <c r="AK23" s="15">
        <f t="shared" si="1"/>
        <v>0.12333333333333318</v>
      </c>
      <c r="AL23" s="15">
        <f t="shared" si="2"/>
        <v>0.1643421228210645</v>
      </c>
      <c r="AM23" s="15">
        <f t="shared" si="3"/>
        <v>0.24833333333333352</v>
      </c>
      <c r="AN23" s="15">
        <f t="shared" si="4"/>
        <v>0.15314481164353344</v>
      </c>
      <c r="AO23" s="15">
        <f t="shared" si="5"/>
        <v>0.21899999999999986</v>
      </c>
      <c r="AP23" s="15">
        <f t="shared" si="6"/>
        <v>7.0140335518634786E-2</v>
      </c>
      <c r="AQ23" s="15">
        <f t="shared" si="7"/>
        <v>0.29399999999999959</v>
      </c>
      <c r="AR23" s="15">
        <f t="shared" si="8"/>
        <v>9.1316300114857377E-2</v>
      </c>
      <c r="AS23" s="15">
        <f t="shared" si="9"/>
        <v>0.43100000000000094</v>
      </c>
      <c r="AT23" s="15">
        <f t="shared" si="10"/>
        <v>0.24491971473661858</v>
      </c>
      <c r="AU23" s="33"/>
      <c r="AV23" s="15">
        <f t="shared" si="11"/>
        <v>0.14666666666666661</v>
      </c>
      <c r="AW23" s="15">
        <f t="shared" si="12"/>
        <v>8.6794777108610277E-2</v>
      </c>
      <c r="AX23" s="15">
        <f t="shared" si="13"/>
        <v>-8.3333333333333259E-2</v>
      </c>
      <c r="AY23" s="15">
        <f t="shared" si="14"/>
        <v>0.16283836566771767</v>
      </c>
      <c r="AZ23" s="15">
        <f t="shared" si="15"/>
        <v>2.7333333333332988E-2</v>
      </c>
      <c r="BA23" s="15">
        <f t="shared" si="16"/>
        <v>7.2679662446473489E-2</v>
      </c>
      <c r="BB23" s="15">
        <f t="shared" si="17"/>
        <v>8.999999999999897E-3</v>
      </c>
      <c r="BC23" s="15">
        <f t="shared" si="18"/>
        <v>2.9910979032232755E-2</v>
      </c>
      <c r="BD23" s="15">
        <f t="shared" si="19"/>
        <v>-2.4333333333331986E-2</v>
      </c>
      <c r="BE23" s="15">
        <f t="shared" si="20"/>
        <v>0.25596353907018349</v>
      </c>
      <c r="BG23" s="16">
        <f>AL23^2</f>
        <v>2.7008333333333849E-2</v>
      </c>
      <c r="BH23" s="17">
        <f>AN23^2</f>
        <v>2.3453333333333336E-2</v>
      </c>
      <c r="BI23" s="17">
        <f>AP23^2</f>
        <v>4.9196666666666607E-3</v>
      </c>
      <c r="BJ23" s="17">
        <f>AR23^2</f>
        <v>8.3386666666667008E-3</v>
      </c>
      <c r="BK23" s="17">
        <f>AT23^2</f>
        <v>5.9985666666666625E-2</v>
      </c>
      <c r="BL23" s="17">
        <f t="shared" si="21"/>
        <v>0.35171816368602171</v>
      </c>
      <c r="BM23" s="34"/>
      <c r="BN23" s="17">
        <f>AW23^2</f>
        <v>7.5333333333333389E-3</v>
      </c>
      <c r="BO23" s="17">
        <f>AY23^2</f>
        <v>2.6516333333333333E-2</v>
      </c>
      <c r="BP23" s="17">
        <f>BA23^2</f>
        <v>5.282333333333329E-3</v>
      </c>
      <c r="BQ23" s="17">
        <f>BC23^2</f>
        <v>8.9466666666666752E-4</v>
      </c>
      <c r="BR23" s="17">
        <f>BE23^2</f>
        <v>6.5517333333333344E-2</v>
      </c>
      <c r="BS23" s="17">
        <f t="shared" si="22"/>
        <v>0.32518302538724253</v>
      </c>
      <c r="BT23" s="15"/>
      <c r="BW23" s="17"/>
      <c r="BX23" s="17"/>
      <c r="BY23" s="17"/>
      <c r="BZ23" s="17"/>
      <c r="CA23" s="17"/>
      <c r="CD23" s="17"/>
      <c r="CE23" s="17"/>
      <c r="CF23" s="17"/>
      <c r="CG23" s="17"/>
      <c r="CH23" s="17"/>
    </row>
    <row r="24" spans="1:86" ht="15.75" customHeight="1" x14ac:dyDescent="0.25">
      <c r="A24" s="2">
        <f>'Raw Data'!B24</f>
        <v>48</v>
      </c>
      <c r="B24" s="2">
        <f>'Raw Data'!C24</f>
        <v>69</v>
      </c>
      <c r="C24" s="2" t="str">
        <f>'Raw Data'!D24</f>
        <v>FATRSIQVDGKTIKAQIWDTAG</v>
      </c>
      <c r="D24" s="14">
        <f>AVERAGE('Raw Data'!J24,'Raw Data'!P24,'Raw Data'!V24)</f>
        <v>1.3736666666666668</v>
      </c>
      <c r="E24" s="14">
        <f>STDEV('Raw Data'!J24,'Raw Data'!P24,'Raw Data'!V24)</f>
        <v>0.15600427344574028</v>
      </c>
      <c r="F24" s="14">
        <f>AVERAGE('Raw Data'!AB24,'Raw Data'!AH24,'Raw Data'!AN24)</f>
        <v>2.0896666666666666</v>
      </c>
      <c r="G24" s="14">
        <f>STDEV('Raw Data'!AB24,'Raw Data'!AH24,'Raw Data'!AN24)</f>
        <v>7.2141065512877842E-2</v>
      </c>
      <c r="H24" s="14">
        <f>AVERAGE('Raw Data'!AT24,'Raw Data'!AZ24,'Raw Data'!BF24)</f>
        <v>3.871</v>
      </c>
      <c r="I24" s="14">
        <f>STDEV('Raw Data'!AT24,'Raw Data'!AZ24,'Raw Data'!BF24)</f>
        <v>1.8357559750685731E-2</v>
      </c>
      <c r="J24" s="14">
        <f>AVERAGE('Raw Data'!BL24,'Raw Data'!BR24,'Raw Data'!BX24)</f>
        <v>5.3129999999999997</v>
      </c>
      <c r="K24" s="14">
        <f>STDEV('Raw Data'!BL24,'Raw Data'!BR24,'Raw Data'!BX24)</f>
        <v>6.063002556489646E-2</v>
      </c>
      <c r="L24" s="14">
        <f>AVERAGE('Raw Data'!CD24,'Raw Data'!CJ24,'Raw Data'!CP24)</f>
        <v>6.700333333333333</v>
      </c>
      <c r="M24" s="14">
        <f>STDEV('Raw Data'!CD24,'Raw Data'!CJ24,'Raw Data'!CP24)</f>
        <v>0.10885923632532665</v>
      </c>
      <c r="O24" s="14">
        <f>AVERAGE('Raw Data'!J141,'Raw Data'!P141,'Raw Data'!V141)</f>
        <v>1.373</v>
      </c>
      <c r="P24" s="14">
        <f>STDEV('Raw Data'!J141,'Raw Data'!P141,'Raw Data'!V141)</f>
        <v>5.9304300012730939E-2</v>
      </c>
      <c r="Q24" s="14">
        <f>AVERAGE('Raw Data'!AB141,'Raw Data'!AH141,'Raw Data'!AN141)</f>
        <v>1.7573333333333334</v>
      </c>
      <c r="R24" s="14">
        <f>STDEV('Raw Data'!AB141,'Raw Data'!AH141,'Raw Data'!AN141)</f>
        <v>6.1646843660753077E-2</v>
      </c>
      <c r="S24" s="14">
        <f>AVERAGE('Raw Data'!AT141,'Raw Data'!AZ141,'Raw Data'!BF141)</f>
        <v>3.3025000000000002</v>
      </c>
      <c r="T24" s="14">
        <f>STDEV('Raw Data'!AT141,'Raw Data'!AZ141,'Raw Data'!BF141)</f>
        <v>4.8790367901872064E-2</v>
      </c>
      <c r="U24" s="14">
        <f>AVERAGE('Raw Data'!BL141,'Raw Data'!BR141,'Raw Data'!BX141)</f>
        <v>4.7303333333333333</v>
      </c>
      <c r="V24" s="14">
        <f>STDEV('Raw Data'!BL141,'Raw Data'!BR141,'Raw Data'!BX141)</f>
        <v>7.9185436371427387E-2</v>
      </c>
      <c r="W24" s="14">
        <f>AVERAGE('Raw Data'!CD141,'Raw Data'!CJ141,'Raw Data'!CP141)</f>
        <v>6.2616666666666667</v>
      </c>
      <c r="X24" s="14">
        <f>STDEV('Raw Data'!CD141,'Raw Data'!CJ141,'Raw Data'!CP141)</f>
        <v>0.28143442101728311</v>
      </c>
      <c r="Z24" s="14">
        <f>AVERAGE('Raw Data'!J258,'Raw Data'!P258,'Raw Data'!V258)</f>
        <v>1.2893333333333332</v>
      </c>
      <c r="AA24" s="14">
        <f>STDEV('Raw Data'!J258,'Raw Data'!P258,'Raw Data'!V258)</f>
        <v>5.8140634098135933E-2</v>
      </c>
      <c r="AB24" s="14">
        <f>AVERAGE('Raw Data'!AB258,'Raw Data'!AH258,'Raw Data'!AN258)</f>
        <v>1.83</v>
      </c>
      <c r="AC24" s="14">
        <f>STDEV('Raw Data'!AB258,'Raw Data'!AH258,'Raw Data'!AN258)</f>
        <v>0.13464397498588634</v>
      </c>
      <c r="AD24" s="14">
        <f>AVERAGE('Raw Data'!AT258,'Raw Data'!AZ258,'Raw Data'!BF258)</f>
        <v>3.3580000000000001</v>
      </c>
      <c r="AE24" s="14">
        <f>STDEV('Raw Data'!AT258,'Raw Data'!AZ258,'Raw Data'!BF258)</f>
        <v>2.8354893757515553E-2</v>
      </c>
      <c r="AF24" s="14">
        <f>AVERAGE('Raw Data'!BL258,'Raw Data'!BR258,'Raw Data'!BX258)</f>
        <v>4.7203333333333335</v>
      </c>
      <c r="AG24" s="14">
        <f>STDEV('Raw Data'!BL258,'Raw Data'!BR258,'Raw Data'!BX258)</f>
        <v>8.9187069316876477E-2</v>
      </c>
      <c r="AH24" s="14">
        <f>AVERAGE('Raw Data'!CD258,'Raw Data'!CJ258,'Raw Data'!CP258)</f>
        <v>6.1483333333333334</v>
      </c>
      <c r="AI24" s="14">
        <f>STDEV('Raw Data'!CD258,'Raw Data'!CJ258,'Raw Data'!CP258)</f>
        <v>0.21921298623332844</v>
      </c>
      <c r="AK24" s="15">
        <f t="shared" si="1"/>
        <v>8.4333333333333593E-2</v>
      </c>
      <c r="AL24" s="15">
        <f t="shared" si="2"/>
        <v>0.16648623566729662</v>
      </c>
      <c r="AM24" s="15">
        <f t="shared" si="3"/>
        <v>0.25966666666666649</v>
      </c>
      <c r="AN24" s="15">
        <f t="shared" si="4"/>
        <v>0.15275252316519464</v>
      </c>
      <c r="AO24" s="15">
        <f t="shared" si="5"/>
        <v>0.5129999999999999</v>
      </c>
      <c r="AP24" s="15">
        <f t="shared" si="6"/>
        <v>3.3778691508108943E-2</v>
      </c>
      <c r="AQ24" s="15">
        <f t="shared" si="7"/>
        <v>0.59266666666666623</v>
      </c>
      <c r="AR24" s="15">
        <f t="shared" si="8"/>
        <v>0.10784402316926668</v>
      </c>
      <c r="AS24" s="15">
        <f t="shared" si="9"/>
        <v>0.5519999999999996</v>
      </c>
      <c r="AT24" s="15">
        <f t="shared" si="10"/>
        <v>0.24475429856626985</v>
      </c>
      <c r="AU24" s="33"/>
      <c r="AV24" s="15">
        <f t="shared" si="11"/>
        <v>8.3666666666666778E-2</v>
      </c>
      <c r="AW24" s="15">
        <f t="shared" si="12"/>
        <v>8.3050185630938397E-2</v>
      </c>
      <c r="AX24" s="15">
        <f t="shared" si="13"/>
        <v>-7.2666666666666657E-2</v>
      </c>
      <c r="AY24" s="15">
        <f t="shared" si="14"/>
        <v>0.1480855608536272</v>
      </c>
      <c r="AZ24" s="15">
        <f t="shared" si="15"/>
        <v>-5.5499999999999883E-2</v>
      </c>
      <c r="BA24" s="15">
        <f t="shared" si="16"/>
        <v>5.6431374252272314E-2</v>
      </c>
      <c r="BB24" s="15">
        <f t="shared" si="17"/>
        <v>9.9999999999997868E-3</v>
      </c>
      <c r="BC24" s="15">
        <f t="shared" si="18"/>
        <v>0.11926720700455219</v>
      </c>
      <c r="BD24" s="15">
        <f t="shared" si="19"/>
        <v>0.11333333333333329</v>
      </c>
      <c r="BE24" s="15">
        <f t="shared" si="20"/>
        <v>0.35673472870841549</v>
      </c>
      <c r="BG24" s="16">
        <f>AL24^2</f>
        <v>2.7717666666666627E-2</v>
      </c>
      <c r="BH24" s="17">
        <f>AN24^2</f>
        <v>2.3333333333333324E-2</v>
      </c>
      <c r="BI24" s="17">
        <f>AP24^2</f>
        <v>1.1409999999999912E-3</v>
      </c>
      <c r="BJ24" s="17">
        <f>AR24^2</f>
        <v>1.1630333333333329E-2</v>
      </c>
      <c r="BK24" s="17">
        <f>AT24^2</f>
        <v>5.9904666666666759E-2</v>
      </c>
      <c r="BL24" s="17">
        <f t="shared" si="21"/>
        <v>0.35174848969114286</v>
      </c>
      <c r="BM24" s="34"/>
      <c r="BN24" s="17">
        <f>AW24^2</f>
        <v>6.8973333333333265E-3</v>
      </c>
      <c r="BO24" s="17">
        <f>AY24^2</f>
        <v>2.1929333333333325E-2</v>
      </c>
      <c r="BP24" s="17">
        <f>BA24^2</f>
        <v>3.1845000000000228E-3</v>
      </c>
      <c r="BQ24" s="17">
        <f>BC24^2</f>
        <v>1.4224666666666703E-2</v>
      </c>
      <c r="BR24" s="17">
        <f>BE24^2</f>
        <v>0.1272596666666668</v>
      </c>
      <c r="BS24" s="17">
        <f t="shared" si="22"/>
        <v>0.4165279102293149</v>
      </c>
      <c r="BT24" s="15"/>
      <c r="BW24" s="17"/>
      <c r="BX24" s="17"/>
      <c r="BY24" s="17"/>
      <c r="BZ24" s="17"/>
      <c r="CA24" s="17"/>
      <c r="CD24" s="17"/>
      <c r="CE24" s="17"/>
      <c r="CF24" s="17"/>
      <c r="CG24" s="17"/>
      <c r="CH24" s="17"/>
    </row>
    <row r="25" spans="1:86" ht="15.75" customHeight="1" x14ac:dyDescent="0.25">
      <c r="A25" s="2">
        <f>'Raw Data'!B25</f>
        <v>48</v>
      </c>
      <c r="B25" s="2">
        <f>'Raw Data'!C25</f>
        <v>70</v>
      </c>
      <c r="C25" s="2" t="str">
        <f>'Raw Data'!D25</f>
        <v>FATRSIQVDGKTIKAQIWDTAGL</v>
      </c>
      <c r="D25" s="14">
        <f>AVERAGE('Raw Data'!J25,'Raw Data'!P25,'Raw Data'!V25)</f>
        <v>1.6923333333333332</v>
      </c>
      <c r="E25" s="14">
        <f>STDEV('Raw Data'!J25,'Raw Data'!P25,'Raw Data'!V25)</f>
        <v>0.15007109426313031</v>
      </c>
      <c r="F25" s="14">
        <f>AVERAGE('Raw Data'!AB25,'Raw Data'!AH25,'Raw Data'!AN25)</f>
        <v>2.3510000000000004</v>
      </c>
      <c r="G25" s="14">
        <f>STDEV('Raw Data'!AB25,'Raw Data'!AH25,'Raw Data'!AN25)</f>
        <v>9.0266272771174022E-2</v>
      </c>
      <c r="H25" s="14">
        <f>AVERAGE('Raw Data'!AT25,'Raw Data'!AZ25,'Raw Data'!BF25)</f>
        <v>4.4349999999999996</v>
      </c>
      <c r="I25" s="14">
        <f>STDEV('Raw Data'!AT25,'Raw Data'!AZ25,'Raw Data'!BF25)</f>
        <v>5.3693575034635004E-2</v>
      </c>
      <c r="J25" s="14">
        <f>AVERAGE('Raw Data'!BL25,'Raw Data'!BR25,'Raw Data'!BX25)</f>
        <v>5.9980000000000002</v>
      </c>
      <c r="K25" s="14">
        <f>STDEV('Raw Data'!BL25,'Raw Data'!BR25,'Raw Data'!BX25)</f>
        <v>9.8534258001976391E-2</v>
      </c>
      <c r="L25" s="14">
        <f>AVERAGE('Raw Data'!CD25,'Raw Data'!CJ25,'Raw Data'!CP25)</f>
        <v>7.5133333333333328</v>
      </c>
      <c r="M25" s="14">
        <f>STDEV('Raw Data'!CD25,'Raw Data'!CJ25,'Raw Data'!CP25)</f>
        <v>0.25171875840575203</v>
      </c>
      <c r="O25" s="14">
        <f>AVERAGE('Raw Data'!J142,'Raw Data'!P142,'Raw Data'!V142)</f>
        <v>1.6930000000000003</v>
      </c>
      <c r="P25" s="14">
        <f>STDEV('Raw Data'!J142,'Raw Data'!P142,'Raw Data'!V142)</f>
        <v>9.0149875207900285E-2</v>
      </c>
      <c r="Q25" s="14">
        <f>AVERAGE('Raw Data'!AB142,'Raw Data'!AH142,'Raw Data'!AN142)</f>
        <v>1.9936666666666667</v>
      </c>
      <c r="R25" s="14">
        <f>STDEV('Raw Data'!AB142,'Raw Data'!AH142,'Raw Data'!AN142)</f>
        <v>4.9662192192183069E-2</v>
      </c>
      <c r="S25" s="14">
        <f>AVERAGE('Raw Data'!AT142,'Raw Data'!AZ142,'Raw Data'!BF142)</f>
        <v>3.5655000000000001</v>
      </c>
      <c r="T25" s="14">
        <f>STDEV('Raw Data'!AT142,'Raw Data'!AZ142,'Raw Data'!BF142)</f>
        <v>2.7577164466275457E-2</v>
      </c>
      <c r="U25" s="14">
        <f>AVERAGE('Raw Data'!BL142,'Raw Data'!BR142,'Raw Data'!BX142)</f>
        <v>5.3369999999999997</v>
      </c>
      <c r="V25" s="14">
        <f>STDEV('Raw Data'!BL142,'Raw Data'!BR142,'Raw Data'!BX142)</f>
        <v>0.12304877081872839</v>
      </c>
      <c r="W25" s="14">
        <f>AVERAGE('Raw Data'!CD142,'Raw Data'!CJ142,'Raw Data'!CP142)</f>
        <v>6.836666666666666</v>
      </c>
      <c r="X25" s="14">
        <f>STDEV('Raw Data'!CD142,'Raw Data'!CJ142,'Raw Data'!CP142)</f>
        <v>0.15717612202027839</v>
      </c>
      <c r="Z25" s="14">
        <f>AVERAGE('Raw Data'!J259,'Raw Data'!P259,'Raw Data'!V259)</f>
        <v>1.5970000000000002</v>
      </c>
      <c r="AA25" s="14">
        <f>STDEV('Raw Data'!J259,'Raw Data'!P259,'Raw Data'!V259)</f>
        <v>7.9075912893876818E-2</v>
      </c>
      <c r="AB25" s="14">
        <f>AVERAGE('Raw Data'!AB259,'Raw Data'!AH259,'Raw Data'!AN259)</f>
        <v>2.1</v>
      </c>
      <c r="AC25" s="14">
        <f>STDEV('Raw Data'!AB259,'Raw Data'!AH259,'Raw Data'!AN259)</f>
        <v>0.10678951259369995</v>
      </c>
      <c r="AD25" s="14">
        <f>AVERAGE('Raw Data'!AT259,'Raw Data'!AZ259,'Raw Data'!BF259)</f>
        <v>3.6986666666666665</v>
      </c>
      <c r="AE25" s="14">
        <f>STDEV('Raw Data'!AT259,'Raw Data'!AZ259,'Raw Data'!BF259)</f>
        <v>9.4585058721413928E-2</v>
      </c>
      <c r="AF25" s="14">
        <f>AVERAGE('Raw Data'!BL259,'Raw Data'!BR259,'Raw Data'!BX259)</f>
        <v>5.4623333333333335</v>
      </c>
      <c r="AG25" s="14">
        <f>STDEV('Raw Data'!BL259,'Raw Data'!BR259,'Raw Data'!BX259)</f>
        <v>9.9430042408385294E-2</v>
      </c>
      <c r="AH25" s="14">
        <f>AVERAGE('Raw Data'!CD259,'Raw Data'!CJ259,'Raw Data'!CP259)</f>
        <v>6.9409999999999998</v>
      </c>
      <c r="AI25" s="14">
        <f>STDEV('Raw Data'!CD259,'Raw Data'!CJ259,'Raw Data'!CP259)</f>
        <v>0.33170619529939421</v>
      </c>
      <c r="AK25" s="15">
        <f t="shared" si="1"/>
        <v>9.5333333333333048E-2</v>
      </c>
      <c r="AL25" s="15">
        <f t="shared" si="2"/>
        <v>0.16962998948692221</v>
      </c>
      <c r="AM25" s="15">
        <f t="shared" si="3"/>
        <v>0.25100000000000033</v>
      </c>
      <c r="AN25" s="15">
        <f t="shared" si="4"/>
        <v>0.13982846634358825</v>
      </c>
      <c r="AO25" s="15">
        <f t="shared" si="5"/>
        <v>0.73633333333333306</v>
      </c>
      <c r="AP25" s="15">
        <f t="shared" si="6"/>
        <v>0.10876273871750979</v>
      </c>
      <c r="AQ25" s="15">
        <f t="shared" si="7"/>
        <v>0.53566666666666674</v>
      </c>
      <c r="AR25" s="15">
        <f t="shared" si="8"/>
        <v>0.13998333234115176</v>
      </c>
      <c r="AS25" s="15">
        <f t="shared" si="9"/>
        <v>0.57233333333333292</v>
      </c>
      <c r="AT25" s="15">
        <f t="shared" si="10"/>
        <v>0.41640284981413517</v>
      </c>
      <c r="AU25" s="33"/>
      <c r="AV25" s="15">
        <f t="shared" si="11"/>
        <v>9.6000000000000085E-2</v>
      </c>
      <c r="AW25" s="15">
        <f t="shared" si="12"/>
        <v>0.11991663771137008</v>
      </c>
      <c r="AX25" s="15">
        <f t="shared" si="13"/>
        <v>-0.10633333333333339</v>
      </c>
      <c r="AY25" s="15">
        <f t="shared" si="14"/>
        <v>0.11777237933120537</v>
      </c>
      <c r="AZ25" s="15">
        <f t="shared" si="15"/>
        <v>-0.13316666666666643</v>
      </c>
      <c r="BA25" s="15">
        <f t="shared" si="16"/>
        <v>9.8523262904419318E-2</v>
      </c>
      <c r="BB25" s="15">
        <f t="shared" si="17"/>
        <v>-0.12533333333333374</v>
      </c>
      <c r="BC25" s="15">
        <f t="shared" si="18"/>
        <v>0.15820029498497543</v>
      </c>
      <c r="BD25" s="15">
        <f t="shared" si="19"/>
        <v>-0.10433333333333383</v>
      </c>
      <c r="BE25" s="15">
        <f t="shared" si="20"/>
        <v>0.36706039466732621</v>
      </c>
      <c r="BG25" s="16">
        <f>AL25^2</f>
        <v>2.8774333333333339E-2</v>
      </c>
      <c r="BH25" s="17">
        <f>AN25^2</f>
        <v>1.9551999999999993E-2</v>
      </c>
      <c r="BI25" s="17">
        <f>AP25^2</f>
        <v>1.1829333333333303E-2</v>
      </c>
      <c r="BJ25" s="17">
        <f>AR25^2</f>
        <v>1.9595333333333343E-2</v>
      </c>
      <c r="BK25" s="17">
        <f>AT25^2</f>
        <v>0.1733913333333332</v>
      </c>
      <c r="BL25" s="17">
        <f t="shared" si="21"/>
        <v>0.50313252064772473</v>
      </c>
      <c r="BM25" s="34"/>
      <c r="BN25" s="17">
        <f>AW25^2</f>
        <v>1.4379999999999985E-2</v>
      </c>
      <c r="BO25" s="17">
        <f>AY25^2</f>
        <v>1.3870333333333328E-2</v>
      </c>
      <c r="BP25" s="17">
        <f>BA25^2</f>
        <v>9.7068333333333277E-3</v>
      </c>
      <c r="BQ25" s="17">
        <f>BC25^2</f>
        <v>2.5027333333333242E-2</v>
      </c>
      <c r="BR25" s="17">
        <f>BE25^2</f>
        <v>0.13473333333333329</v>
      </c>
      <c r="BS25" s="17">
        <f t="shared" si="22"/>
        <v>0.44465473497235264</v>
      </c>
      <c r="BT25" s="15"/>
      <c r="BW25" s="17"/>
      <c r="BX25" s="17"/>
      <c r="BY25" s="17"/>
      <c r="BZ25" s="17"/>
      <c r="CA25" s="17"/>
      <c r="CD25" s="17"/>
      <c r="CE25" s="17"/>
      <c r="CF25" s="17"/>
      <c r="CG25" s="17"/>
      <c r="CH25" s="17"/>
    </row>
    <row r="26" spans="1:86" ht="15.75" customHeight="1" x14ac:dyDescent="0.25">
      <c r="A26" s="2">
        <f>'Raw Data'!B26</f>
        <v>48</v>
      </c>
      <c r="B26" s="2">
        <f>'Raw Data'!C26</f>
        <v>70</v>
      </c>
      <c r="C26" s="2" t="str">
        <f>'Raw Data'!D26</f>
        <v>FATRSIQVDGKTIKAQIWDTAGL</v>
      </c>
      <c r="D26" s="14">
        <f>AVERAGE('Raw Data'!J26,'Raw Data'!P26,'Raw Data'!V26)</f>
        <v>1.6546666666666665</v>
      </c>
      <c r="E26" s="14">
        <f>STDEV('Raw Data'!J26,'Raw Data'!P26,'Raw Data'!V26)</f>
        <v>0.14805516989735057</v>
      </c>
      <c r="F26" s="14">
        <f>AVERAGE('Raw Data'!AB26,'Raw Data'!AH26,'Raw Data'!AN26)</f>
        <v>2.3083333333333331</v>
      </c>
      <c r="G26" s="14">
        <f>STDEV('Raw Data'!AB26,'Raw Data'!AH26,'Raw Data'!AN26)</f>
        <v>0.11351798682734536</v>
      </c>
      <c r="H26" s="14">
        <f>AVERAGE('Raw Data'!AT26,'Raw Data'!AZ26,'Raw Data'!BF26)</f>
        <v>4.3793333333333333</v>
      </c>
      <c r="I26" s="14">
        <f>STDEV('Raw Data'!AT26,'Raw Data'!AZ26,'Raw Data'!BF26)</f>
        <v>9.1434858414793249E-2</v>
      </c>
      <c r="J26" s="14">
        <f>AVERAGE('Raw Data'!BL26,'Raw Data'!BR26,'Raw Data'!BX26)</f>
        <v>5.9393333333333329</v>
      </c>
      <c r="K26" s="14">
        <f>STDEV('Raw Data'!BL26,'Raw Data'!BR26,'Raw Data'!BX26)</f>
        <v>5.2842533373536546E-2</v>
      </c>
      <c r="L26" s="14">
        <f>AVERAGE('Raw Data'!CD26,'Raw Data'!CJ26,'Raw Data'!CP26)</f>
        <v>7.3993333333333338</v>
      </c>
      <c r="M26" s="14">
        <f>STDEV('Raw Data'!CD26,'Raw Data'!CJ26,'Raw Data'!CP26)</f>
        <v>6.2010751755911753E-2</v>
      </c>
      <c r="O26" s="14">
        <f>AVERAGE('Raw Data'!J143,'Raw Data'!P143,'Raw Data'!V143)</f>
        <v>1.6340000000000001</v>
      </c>
      <c r="P26" s="14">
        <f>STDEV('Raw Data'!J143,'Raw Data'!P143,'Raw Data'!V143)</f>
        <v>7.8632054532486964E-2</v>
      </c>
      <c r="Q26" s="14">
        <f>AVERAGE('Raw Data'!AB143,'Raw Data'!AH143,'Raw Data'!AN143)</f>
        <v>1.9346666666666668</v>
      </c>
      <c r="R26" s="14">
        <f>STDEV('Raw Data'!AB143,'Raw Data'!AH143,'Raw Data'!AN143)</f>
        <v>6.201075175591185E-2</v>
      </c>
      <c r="S26" s="14">
        <f>AVERAGE('Raw Data'!AT143,'Raw Data'!AZ143,'Raw Data'!BF143)</f>
        <v>3.4910000000000001</v>
      </c>
      <c r="T26" s="14">
        <f>STDEV('Raw Data'!AT143,'Raw Data'!AZ143,'Raw Data'!BF143)</f>
        <v>3.9597979746446695E-2</v>
      </c>
      <c r="U26" s="14">
        <f>AVERAGE('Raw Data'!BL143,'Raw Data'!BR143,'Raw Data'!BX143)</f>
        <v>5.2423333333333337</v>
      </c>
      <c r="V26" s="14">
        <f>STDEV('Raw Data'!BL143,'Raw Data'!BR143,'Raw Data'!BX143)</f>
        <v>0.15373461982693862</v>
      </c>
      <c r="W26" s="14">
        <f>AVERAGE('Raw Data'!CD143,'Raw Data'!CJ143,'Raw Data'!CP143)</f>
        <v>6.6543333333333337</v>
      </c>
      <c r="X26" s="14">
        <f>STDEV('Raw Data'!CD143,'Raw Data'!CJ143,'Raw Data'!CP143)</f>
        <v>9.6965629649547899E-2</v>
      </c>
      <c r="Z26" s="14">
        <f>AVERAGE('Raw Data'!J260,'Raw Data'!P260,'Raw Data'!V260)</f>
        <v>1.5406666666666666</v>
      </c>
      <c r="AA26" s="14">
        <f>STDEV('Raw Data'!J260,'Raw Data'!P260,'Raw Data'!V260)</f>
        <v>8.5844821237703942E-2</v>
      </c>
      <c r="AB26" s="14">
        <f>AVERAGE('Raw Data'!AB260,'Raw Data'!AH260,'Raw Data'!AN260)</f>
        <v>2.0453333333333332</v>
      </c>
      <c r="AC26" s="14">
        <f>STDEV('Raw Data'!AB260,'Raw Data'!AH260,'Raw Data'!AN260)</f>
        <v>0.11672331957810886</v>
      </c>
      <c r="AD26" s="14">
        <f>AVERAGE('Raw Data'!AT260,'Raw Data'!AZ260,'Raw Data'!BF260)</f>
        <v>3.6189999999999998</v>
      </c>
      <c r="AE26" s="14">
        <f>STDEV('Raw Data'!AT260,'Raw Data'!AZ260,'Raw Data'!BF260)</f>
        <v>4.7148700936505125E-2</v>
      </c>
      <c r="AF26" s="14">
        <f>AVERAGE('Raw Data'!BL260,'Raw Data'!BR260,'Raw Data'!BX260)</f>
        <v>5.3583333333333334</v>
      </c>
      <c r="AG26" s="14">
        <f>STDEV('Raw Data'!BL260,'Raw Data'!BR260,'Raw Data'!BX260)</f>
        <v>5.7812916665165123E-2</v>
      </c>
      <c r="AH26" s="14">
        <f>AVERAGE('Raw Data'!CD260,'Raw Data'!CJ260,'Raw Data'!CP260)</f>
        <v>6.7950000000000008</v>
      </c>
      <c r="AI26" s="14">
        <f>STDEV('Raw Data'!CD260,'Raw Data'!CJ260,'Raw Data'!CP260)</f>
        <v>0.21740055197722019</v>
      </c>
      <c r="AK26" s="15">
        <f t="shared" si="1"/>
        <v>0.11399999999999988</v>
      </c>
      <c r="AL26" s="15">
        <f t="shared" si="2"/>
        <v>0.17114224103553946</v>
      </c>
      <c r="AM26" s="15">
        <f t="shared" si="3"/>
        <v>0.2629999999999999</v>
      </c>
      <c r="AN26" s="15">
        <f t="shared" si="4"/>
        <v>0.16282096507104571</v>
      </c>
      <c r="AO26" s="15">
        <f t="shared" si="5"/>
        <v>0.76033333333333353</v>
      </c>
      <c r="AP26" s="15">
        <f t="shared" si="6"/>
        <v>0.10287532908007287</v>
      </c>
      <c r="AQ26" s="15">
        <f t="shared" si="7"/>
        <v>0.58099999999999952</v>
      </c>
      <c r="AR26" s="15">
        <f t="shared" si="8"/>
        <v>7.8324112932523227E-2</v>
      </c>
      <c r="AS26" s="15">
        <f t="shared" si="9"/>
        <v>0.60433333333333294</v>
      </c>
      <c r="AT26" s="15">
        <f t="shared" si="10"/>
        <v>0.22607152260586325</v>
      </c>
      <c r="AU26" s="33"/>
      <c r="AV26" s="15">
        <f t="shared" si="11"/>
        <v>9.333333333333349E-2</v>
      </c>
      <c r="AW26" s="15">
        <f t="shared" si="12"/>
        <v>0.1164144893616484</v>
      </c>
      <c r="AX26" s="15">
        <f t="shared" si="13"/>
        <v>-0.11066666666666647</v>
      </c>
      <c r="AY26" s="15">
        <f t="shared" si="14"/>
        <v>0.13217286660531599</v>
      </c>
      <c r="AZ26" s="15">
        <f t="shared" si="15"/>
        <v>-0.12799999999999967</v>
      </c>
      <c r="BA26" s="15">
        <f t="shared" si="16"/>
        <v>6.1571097115448593E-2</v>
      </c>
      <c r="BB26" s="15">
        <f t="shared" si="17"/>
        <v>-0.11599999999999966</v>
      </c>
      <c r="BC26" s="15">
        <f t="shared" si="18"/>
        <v>0.16424575083291099</v>
      </c>
      <c r="BD26" s="15">
        <f t="shared" si="19"/>
        <v>-0.14066666666666716</v>
      </c>
      <c r="BE26" s="15">
        <f t="shared" si="20"/>
        <v>0.23804481370811947</v>
      </c>
      <c r="BG26" s="16">
        <f>AL26^2</f>
        <v>2.9289666666666686E-2</v>
      </c>
      <c r="BH26" s="17">
        <f>AN26^2</f>
        <v>2.6510666666666686E-2</v>
      </c>
      <c r="BI26" s="17">
        <f>AP26^2</f>
        <v>1.0583333333333287E-2</v>
      </c>
      <c r="BJ26" s="17">
        <f>AR26^2</f>
        <v>6.134666666666652E-3</v>
      </c>
      <c r="BK26" s="17">
        <f>AT26^2</f>
        <v>5.1108333333333339E-2</v>
      </c>
      <c r="BL26" s="17">
        <f t="shared" si="21"/>
        <v>0.35160583992116323</v>
      </c>
      <c r="BM26" s="34"/>
      <c r="BN26" s="17">
        <f>AW26^2</f>
        <v>1.3552333333333349E-2</v>
      </c>
      <c r="BO26" s="17">
        <f>AY26^2</f>
        <v>1.7469666666666654E-2</v>
      </c>
      <c r="BP26" s="17">
        <f>BA26^2</f>
        <v>3.7910000000000023E-3</v>
      </c>
      <c r="BQ26" s="17">
        <f>BC26^2</f>
        <v>2.697666666666668E-2</v>
      </c>
      <c r="BR26" s="17">
        <f>BE26^2</f>
        <v>5.6665333333333304E-2</v>
      </c>
      <c r="BS26" s="17">
        <f t="shared" si="22"/>
        <v>0.34417292165421731</v>
      </c>
      <c r="BT26" s="15"/>
      <c r="BW26" s="17"/>
      <c r="BX26" s="17"/>
      <c r="BY26" s="17"/>
      <c r="BZ26" s="17"/>
      <c r="CA26" s="17"/>
      <c r="CD26" s="17"/>
      <c r="CE26" s="17"/>
      <c r="CF26" s="17"/>
      <c r="CG26" s="17"/>
      <c r="CH26" s="17"/>
    </row>
    <row r="27" spans="1:86" ht="15.75" customHeight="1" x14ac:dyDescent="0.25">
      <c r="A27" s="2">
        <f>'Raw Data'!B27</f>
        <v>48</v>
      </c>
      <c r="B27" s="2">
        <f>'Raw Data'!C27</f>
        <v>79</v>
      </c>
      <c r="C27" s="2" t="str">
        <f>'Raw Data'!D27</f>
        <v>FATRSIQVDGKTIKAQIWDTAGLERYRAITSA</v>
      </c>
      <c r="D27" s="14">
        <f>AVERAGE('Raw Data'!J27,'Raw Data'!P27,'Raw Data'!V27)</f>
        <v>7.4959999999999996</v>
      </c>
      <c r="E27" s="14">
        <f>STDEV('Raw Data'!J27,'Raw Data'!P27,'Raw Data'!V27)</f>
        <v>0.49438143169014742</v>
      </c>
      <c r="F27" s="14">
        <f>AVERAGE('Raw Data'!AB27,'Raw Data'!AH27,'Raw Data'!AN27)</f>
        <v>8.6126666666666676</v>
      </c>
      <c r="G27" s="14">
        <f>STDEV('Raw Data'!AB27,'Raw Data'!AH27,'Raw Data'!AN27)</f>
        <v>0.41178190020122757</v>
      </c>
      <c r="H27" s="14">
        <f>AVERAGE('Raw Data'!AT27,'Raw Data'!AZ27,'Raw Data'!BF27)</f>
        <v>10.846333333333334</v>
      </c>
      <c r="I27" s="14">
        <f>STDEV('Raw Data'!AT27,'Raw Data'!AZ27,'Raw Data'!BF27)</f>
        <v>0.15488813167358387</v>
      </c>
      <c r="J27" s="14">
        <f>AVERAGE('Raw Data'!BL27,'Raw Data'!BR27,'Raw Data'!BX27)</f>
        <v>12.377666666666665</v>
      </c>
      <c r="K27" s="14">
        <f>STDEV('Raw Data'!BL27,'Raw Data'!BR27,'Raw Data'!BX27)</f>
        <v>5.7064291227818899E-2</v>
      </c>
      <c r="L27" s="14">
        <f>AVERAGE('Raw Data'!CD27,'Raw Data'!CJ27,'Raw Data'!CP27)</f>
        <v>13.727666666666666</v>
      </c>
      <c r="M27" s="14">
        <f>STDEV('Raw Data'!CD27,'Raw Data'!CJ27,'Raw Data'!CP27)</f>
        <v>0.19105060411664054</v>
      </c>
      <c r="O27" s="14">
        <f>AVERAGE('Raw Data'!J144,'Raw Data'!P144,'Raw Data'!V144)</f>
        <v>3.7669999999999999</v>
      </c>
      <c r="P27" s="14">
        <f>STDEV('Raw Data'!J144,'Raw Data'!P144,'Raw Data'!V144)</f>
        <v>0.15761662348876773</v>
      </c>
      <c r="Q27" s="14">
        <f>AVERAGE('Raw Data'!AB144,'Raw Data'!AH144,'Raw Data'!AN144)</f>
        <v>4.7403333333333331</v>
      </c>
      <c r="R27" s="14">
        <f>STDEV('Raw Data'!AB144,'Raw Data'!AH144,'Raw Data'!AN144)</f>
        <v>7.5718777944000391E-3</v>
      </c>
      <c r="S27" s="14">
        <f>AVERAGE('Raw Data'!AT144,'Raw Data'!AZ144,'Raw Data'!BF144)</f>
        <v>7.8680000000000003</v>
      </c>
      <c r="T27" s="14">
        <f>STDEV('Raw Data'!AT144,'Raw Data'!AZ144,'Raw Data'!BF144)</f>
        <v>6.081118318204267E-2</v>
      </c>
      <c r="U27" s="14">
        <f>AVERAGE('Raw Data'!BL144,'Raw Data'!BR144,'Raw Data'!BX144)</f>
        <v>11.238</v>
      </c>
      <c r="V27" s="14">
        <f>STDEV('Raw Data'!BL144,'Raw Data'!BR144,'Raw Data'!BX144)</f>
        <v>0.13163586137523453</v>
      </c>
      <c r="W27" s="14">
        <f>AVERAGE('Raw Data'!CD144,'Raw Data'!CJ144,'Raw Data'!CP144)</f>
        <v>13.054666666666668</v>
      </c>
      <c r="X27" s="14">
        <f>STDEV('Raw Data'!CD144,'Raw Data'!CJ144,'Raw Data'!CP144)</f>
        <v>0.36021428807493577</v>
      </c>
      <c r="Z27" s="14">
        <f>AVERAGE('Raw Data'!J261,'Raw Data'!P261,'Raw Data'!V261)</f>
        <v>4.3873333333333333</v>
      </c>
      <c r="AA27" s="14">
        <f>STDEV('Raw Data'!J261,'Raw Data'!P261,'Raw Data'!V261)</f>
        <v>0.15306970089907848</v>
      </c>
      <c r="AB27" s="14">
        <f>AVERAGE('Raw Data'!AB261,'Raw Data'!AH261,'Raw Data'!AN261)</f>
        <v>5.1779999999999999</v>
      </c>
      <c r="AC27" s="14">
        <f>STDEV('Raw Data'!AB261,'Raw Data'!AH261,'Raw Data'!AN261)</f>
        <v>0.52865016788042341</v>
      </c>
      <c r="AD27" s="14">
        <f>AVERAGE('Raw Data'!AT261,'Raw Data'!AZ261,'Raw Data'!BF261)</f>
        <v>8.3656666666666677</v>
      </c>
      <c r="AE27" s="14">
        <f>STDEV('Raw Data'!AT261,'Raw Data'!AZ261,'Raw Data'!BF261)</f>
        <v>0.19031640321667803</v>
      </c>
      <c r="AF27" s="14">
        <f>AVERAGE('Raw Data'!BL261,'Raw Data'!BR261,'Raw Data'!BX261)</f>
        <v>11.577666666666667</v>
      </c>
      <c r="AG27" s="14">
        <f>STDEV('Raw Data'!BL261,'Raw Data'!BR261,'Raw Data'!BX261)</f>
        <v>0.17413021947190324</v>
      </c>
      <c r="AH27" s="14">
        <f>AVERAGE('Raw Data'!CD261,'Raw Data'!CJ261,'Raw Data'!CP261)</f>
        <v>13.121666666666664</v>
      </c>
      <c r="AI27" s="14">
        <f>STDEV('Raw Data'!CD261,'Raw Data'!CJ261,'Raw Data'!CP261)</f>
        <v>0.57179046278626722</v>
      </c>
      <c r="AK27" s="15">
        <f t="shared" si="1"/>
        <v>3.1086666666666662</v>
      </c>
      <c r="AL27" s="15">
        <f t="shared" si="2"/>
        <v>0.51753582806732645</v>
      </c>
      <c r="AM27" s="15">
        <f t="shared" si="3"/>
        <v>3.4346666666666676</v>
      </c>
      <c r="AN27" s="15">
        <f t="shared" si="4"/>
        <v>0.67010098741408641</v>
      </c>
      <c r="AO27" s="15">
        <f t="shared" si="5"/>
        <v>2.4806666666666661</v>
      </c>
      <c r="AP27" s="15">
        <f t="shared" si="6"/>
        <v>0.24537861900880165</v>
      </c>
      <c r="AQ27" s="15">
        <f t="shared" si="7"/>
        <v>0.79999999999999716</v>
      </c>
      <c r="AR27" s="15">
        <f t="shared" si="8"/>
        <v>0.18324209851086765</v>
      </c>
      <c r="AS27" s="15">
        <f t="shared" si="9"/>
        <v>0.60600000000000165</v>
      </c>
      <c r="AT27" s="15">
        <f t="shared" si="10"/>
        <v>0.60286372147166634</v>
      </c>
      <c r="AU27" s="33"/>
      <c r="AV27" s="15">
        <f t="shared" si="11"/>
        <v>-0.6203333333333334</v>
      </c>
      <c r="AW27" s="15">
        <f t="shared" si="12"/>
        <v>0.21971193261480662</v>
      </c>
      <c r="AX27" s="15">
        <f t="shared" si="13"/>
        <v>-0.43766666666666687</v>
      </c>
      <c r="AY27" s="15">
        <f t="shared" si="14"/>
        <v>0.52870439125595814</v>
      </c>
      <c r="AZ27" s="15">
        <f t="shared" si="15"/>
        <v>-0.49766666666666737</v>
      </c>
      <c r="BA27" s="15">
        <f t="shared" si="16"/>
        <v>0.1997957290167463</v>
      </c>
      <c r="BB27" s="15">
        <f t="shared" si="17"/>
        <v>-0.33966666666666789</v>
      </c>
      <c r="BC27" s="15">
        <f t="shared" si="18"/>
        <v>0.21828727249506133</v>
      </c>
      <c r="BD27" s="15">
        <f t="shared" si="19"/>
        <v>-6.6999999999996618E-2</v>
      </c>
      <c r="BE27" s="15">
        <f t="shared" si="20"/>
        <v>0.67579484066295326</v>
      </c>
      <c r="BG27" s="16">
        <f>AL27^2</f>
        <v>0.26784333333333327</v>
      </c>
      <c r="BH27" s="17">
        <f>AN27^2</f>
        <v>0.44903533333333362</v>
      </c>
      <c r="BI27" s="17">
        <f>AP27^2</f>
        <v>6.0210666666666635E-2</v>
      </c>
      <c r="BJ27" s="17">
        <f>AR27^2</f>
        <v>3.357766666666652E-2</v>
      </c>
      <c r="BK27" s="17">
        <f>AT27^2</f>
        <v>0.36344466666666686</v>
      </c>
      <c r="BL27" s="17">
        <f t="shared" si="21"/>
        <v>1.0835643343459893</v>
      </c>
      <c r="BM27" s="34"/>
      <c r="BN27" s="17">
        <f>AW27^2</f>
        <v>4.8273333333333328E-2</v>
      </c>
      <c r="BO27" s="17">
        <f>AY27^2</f>
        <v>0.27952833333333327</v>
      </c>
      <c r="BP27" s="17">
        <f>BA27^2</f>
        <v>3.9918333333333118E-2</v>
      </c>
      <c r="BQ27" s="17">
        <f>BC27^2</f>
        <v>4.7649333333333162E-2</v>
      </c>
      <c r="BR27" s="17">
        <f>BE27^2</f>
        <v>0.45669866666666636</v>
      </c>
      <c r="BS27" s="17">
        <f t="shared" si="22"/>
        <v>0.93384581168413405</v>
      </c>
      <c r="BT27" s="15"/>
      <c r="BW27" s="17"/>
      <c r="BX27" s="17"/>
      <c r="BY27" s="17"/>
      <c r="BZ27" s="17"/>
      <c r="CA27" s="17"/>
      <c r="CD27" s="17"/>
      <c r="CE27" s="17"/>
      <c r="CF27" s="17"/>
      <c r="CG27" s="17"/>
      <c r="CH27" s="17"/>
    </row>
    <row r="28" spans="1:86" ht="15.75" customHeight="1" x14ac:dyDescent="0.25">
      <c r="A28" s="2">
        <f>'Raw Data'!B28</f>
        <v>49</v>
      </c>
      <c r="B28" s="2">
        <f>'Raw Data'!C28</f>
        <v>62</v>
      </c>
      <c r="C28" s="2" t="str">
        <f>'Raw Data'!D28</f>
        <v>ATRSIQVDGKTIKA</v>
      </c>
      <c r="D28" s="14">
        <f>AVERAGE('Raw Data'!J28,'Raw Data'!P28,'Raw Data'!V28)</f>
        <v>1.1723333333333332</v>
      </c>
      <c r="E28" s="14">
        <f>STDEV('Raw Data'!J28,'Raw Data'!P28,'Raw Data'!V28)</f>
        <v>0.10220730567495329</v>
      </c>
      <c r="F28" s="14">
        <f>AVERAGE('Raw Data'!AB28,'Raw Data'!AH28,'Raw Data'!AN28)</f>
        <v>1.806</v>
      </c>
      <c r="G28" s="14">
        <f>STDEV('Raw Data'!AB28,'Raw Data'!AH28,'Raw Data'!AN28)</f>
        <v>0.10138540328863919</v>
      </c>
      <c r="H28" s="14">
        <f>AVERAGE('Raw Data'!AT28,'Raw Data'!AZ28,'Raw Data'!BF28)</f>
        <v>2.9949999999999997</v>
      </c>
      <c r="I28" s="14">
        <f>STDEV('Raw Data'!AT28,'Raw Data'!AZ28,'Raw Data'!BF28)</f>
        <v>0.14849579118614767</v>
      </c>
      <c r="J28" s="14">
        <f>AVERAGE('Raw Data'!BL28,'Raw Data'!BR28,'Raw Data'!BX28)</f>
        <v>3.827666666666667</v>
      </c>
      <c r="K28" s="14">
        <f>STDEV('Raw Data'!BL28,'Raw Data'!BR28,'Raw Data'!BX28)</f>
        <v>0.16866040831603971</v>
      </c>
      <c r="L28" s="14">
        <f>AVERAGE('Raw Data'!CD28,'Raw Data'!CJ28,'Raw Data'!CP28)</f>
        <v>4.8870000000000005</v>
      </c>
      <c r="M28" s="14">
        <f>STDEV('Raw Data'!CD28,'Raw Data'!CJ28,'Raw Data'!CP28)</f>
        <v>0.19767650340897869</v>
      </c>
      <c r="O28" s="14">
        <f>AVERAGE('Raw Data'!J145,'Raw Data'!P145,'Raw Data'!V145)</f>
        <v>1.2953333333333334</v>
      </c>
      <c r="P28" s="14">
        <f>STDEV('Raw Data'!J145,'Raw Data'!P145,'Raw Data'!V145)</f>
        <v>0.10540556595044367</v>
      </c>
      <c r="Q28" s="14">
        <f>AVERAGE('Raw Data'!AB145,'Raw Data'!AH145,'Raw Data'!AN145)</f>
        <v>1.7656666666666669</v>
      </c>
      <c r="R28" s="14">
        <f>STDEV('Raw Data'!AB145,'Raw Data'!AH145,'Raw Data'!AN145)</f>
        <v>0.11356202416888027</v>
      </c>
      <c r="S28" s="14">
        <f>AVERAGE('Raw Data'!AT145,'Raw Data'!AZ145,'Raw Data'!BF145)</f>
        <v>3.1659999999999999</v>
      </c>
      <c r="T28" s="14">
        <f>STDEV('Raw Data'!AT145,'Raw Data'!AZ145,'Raw Data'!BF145)</f>
        <v>1.5556349186104216E-2</v>
      </c>
      <c r="U28" s="14">
        <f>AVERAGE('Raw Data'!BL145,'Raw Data'!BR145,'Raw Data'!BX145)</f>
        <v>3.92</v>
      </c>
      <c r="V28" s="14">
        <f>STDEV('Raw Data'!BL145,'Raw Data'!BR145,'Raw Data'!BX145)</f>
        <v>0.12016239012270025</v>
      </c>
      <c r="W28" s="14">
        <f>AVERAGE('Raw Data'!CD145,'Raw Data'!CJ145,'Raw Data'!CP145)</f>
        <v>4.8906666666666672</v>
      </c>
      <c r="X28" s="14">
        <f>STDEV('Raw Data'!CD145,'Raw Data'!CJ145,'Raw Data'!CP145)</f>
        <v>2.0816659994659747E-3</v>
      </c>
      <c r="Z28" s="14">
        <f>AVERAGE('Raw Data'!J262,'Raw Data'!P262,'Raw Data'!V262)</f>
        <v>1.1266666666666667</v>
      </c>
      <c r="AA28" s="14">
        <f>STDEV('Raw Data'!J262,'Raw Data'!P262,'Raw Data'!V262)</f>
        <v>8.4583292282420272E-2</v>
      </c>
      <c r="AB28" s="14">
        <f>AVERAGE('Raw Data'!AB262,'Raw Data'!AH262,'Raw Data'!AN262)</f>
        <v>1.8709999999999998</v>
      </c>
      <c r="AC28" s="14">
        <f>STDEV('Raw Data'!AB262,'Raw Data'!AH262,'Raw Data'!AN262)</f>
        <v>0.16558079598794065</v>
      </c>
      <c r="AD28" s="14">
        <f>AVERAGE('Raw Data'!AT262,'Raw Data'!AZ262,'Raw Data'!BF262)</f>
        <v>3.1493333333333333</v>
      </c>
      <c r="AE28" s="14">
        <f>STDEV('Raw Data'!AT262,'Raw Data'!AZ262,'Raw Data'!BF262)</f>
        <v>4.3661577311559965E-2</v>
      </c>
      <c r="AF28" s="14">
        <f>AVERAGE('Raw Data'!BL262,'Raw Data'!BR262,'Raw Data'!BX262)</f>
        <v>3.8350000000000004</v>
      </c>
      <c r="AG28" s="14">
        <f>STDEV('Raw Data'!BL262,'Raw Data'!BR262,'Raw Data'!BX262)</f>
        <v>0.22135717743050481</v>
      </c>
      <c r="AH28" s="14">
        <f>AVERAGE('Raw Data'!CD262,'Raw Data'!CJ262,'Raw Data'!CP262)</f>
        <v>4.8129999999999997</v>
      </c>
      <c r="AI28" s="14">
        <f>STDEV('Raw Data'!CD262,'Raw Data'!CJ262,'Raw Data'!CP262)</f>
        <v>8.2655913279087612E-2</v>
      </c>
      <c r="AK28" s="15">
        <f t="shared" si="1"/>
        <v>4.5666666666666522E-2</v>
      </c>
      <c r="AL28" s="15">
        <f t="shared" si="2"/>
        <v>0.13266750418496112</v>
      </c>
      <c r="AM28" s="15">
        <f t="shared" si="3"/>
        <v>-6.4999999999999725E-2</v>
      </c>
      <c r="AN28" s="15">
        <f t="shared" si="4"/>
        <v>0.19415457759218563</v>
      </c>
      <c r="AO28" s="15">
        <f t="shared" si="5"/>
        <v>-0.15433333333333366</v>
      </c>
      <c r="AP28" s="15">
        <f t="shared" si="6"/>
        <v>0.15478156651660202</v>
      </c>
      <c r="AQ28" s="15">
        <f t="shared" si="7"/>
        <v>-7.3333333333334139E-3</v>
      </c>
      <c r="AR28" s="15">
        <f t="shared" si="8"/>
        <v>0.27829001658940844</v>
      </c>
      <c r="AS28" s="15">
        <f t="shared" si="9"/>
        <v>7.4000000000000732E-2</v>
      </c>
      <c r="AT28" s="15">
        <f t="shared" si="10"/>
        <v>0.21426152244395169</v>
      </c>
      <c r="AU28" s="33"/>
      <c r="AV28" s="15">
        <f t="shared" si="11"/>
        <v>0.16866666666666674</v>
      </c>
      <c r="AW28" s="15">
        <f t="shared" si="12"/>
        <v>0.13514683372786307</v>
      </c>
      <c r="AX28" s="15">
        <f t="shared" si="13"/>
        <v>-0.10533333333333283</v>
      </c>
      <c r="AY28" s="15">
        <f t="shared" si="14"/>
        <v>0.20078180528457595</v>
      </c>
      <c r="AZ28" s="15">
        <f t="shared" si="15"/>
        <v>1.6666666666666607E-2</v>
      </c>
      <c r="BA28" s="15">
        <f t="shared" si="16"/>
        <v>4.6350116864289921E-2</v>
      </c>
      <c r="BB28" s="15">
        <f t="shared" si="17"/>
        <v>8.499999999999952E-2</v>
      </c>
      <c r="BC28" s="15">
        <f t="shared" si="18"/>
        <v>0.25186901357650171</v>
      </c>
      <c r="BD28" s="15">
        <f t="shared" si="19"/>
        <v>7.7666666666667439E-2</v>
      </c>
      <c r="BE28" s="15">
        <f t="shared" si="20"/>
        <v>8.2682122211112749E-2</v>
      </c>
      <c r="BG28" s="16">
        <f>AL28^2</f>
        <v>1.7600666666666678E-2</v>
      </c>
      <c r="BH28" s="17">
        <f>AN28^2</f>
        <v>3.7696000000000028E-2</v>
      </c>
      <c r="BI28" s="17">
        <f>AP28^2</f>
        <v>2.3957333333333296E-2</v>
      </c>
      <c r="BJ28" s="17">
        <f>AR28^2</f>
        <v>7.7445333333333227E-2</v>
      </c>
      <c r="BK28" s="17">
        <f>AT28^2</f>
        <v>4.5908000000000011E-2</v>
      </c>
      <c r="BL28" s="17">
        <f t="shared" si="21"/>
        <v>0.45011924346036708</v>
      </c>
      <c r="BM28" s="34"/>
      <c r="BN28" s="17">
        <f>AW28^2</f>
        <v>1.8264666666666665E-2</v>
      </c>
      <c r="BO28" s="17">
        <f>AY28^2</f>
        <v>4.0313333333333375E-2</v>
      </c>
      <c r="BP28" s="17">
        <f>BA28^2</f>
        <v>2.1483333333333328E-3</v>
      </c>
      <c r="BQ28" s="17">
        <f>BC28^2</f>
        <v>6.3438000000000008E-2</v>
      </c>
      <c r="BR28" s="17">
        <f>BE28^2</f>
        <v>6.8363333333333843E-3</v>
      </c>
      <c r="BS28" s="17">
        <f t="shared" si="22"/>
        <v>0.3619401423808456</v>
      </c>
      <c r="BT28" s="15"/>
      <c r="BW28" s="17"/>
      <c r="BX28" s="17"/>
      <c r="BY28" s="17"/>
      <c r="BZ28" s="17"/>
      <c r="CA28" s="17"/>
      <c r="CD28" s="17"/>
      <c r="CE28" s="17"/>
      <c r="CF28" s="17"/>
      <c r="CG28" s="17"/>
      <c r="CH28" s="17"/>
    </row>
    <row r="29" spans="1:86" ht="15.75" customHeight="1" x14ac:dyDescent="0.25">
      <c r="A29" s="2">
        <f>'Raw Data'!B29</f>
        <v>49</v>
      </c>
      <c r="B29" s="2">
        <f>'Raw Data'!C29</f>
        <v>64</v>
      </c>
      <c r="C29" s="2" t="str">
        <f>'Raw Data'!D29</f>
        <v>ATRSIQVDGKTIKAQI</v>
      </c>
      <c r="D29" s="14">
        <f>AVERAGE('Raw Data'!J29,'Raw Data'!P29,'Raw Data'!V29)</f>
        <v>1.0623333333333334</v>
      </c>
      <c r="E29" s="14">
        <f>STDEV('Raw Data'!J29,'Raw Data'!P29,'Raw Data'!V29)</f>
        <v>0.10814958776312253</v>
      </c>
      <c r="F29" s="14">
        <f>AVERAGE('Raw Data'!AB29,'Raw Data'!AH29,'Raw Data'!AN29)</f>
        <v>1.732</v>
      </c>
      <c r="G29" s="14">
        <f>STDEV('Raw Data'!AB29,'Raw Data'!AH29,'Raw Data'!AN29)</f>
        <v>5.7026309717533065E-2</v>
      </c>
      <c r="H29" s="14">
        <f>AVERAGE('Raw Data'!AT29,'Raw Data'!AZ29,'Raw Data'!BF29)</f>
        <v>2.8763333333333332</v>
      </c>
      <c r="I29" s="14">
        <f>STDEV('Raw Data'!AT29,'Raw Data'!AZ29,'Raw Data'!BF29)</f>
        <v>2.2233608194203173E-2</v>
      </c>
      <c r="J29" s="14">
        <f>AVERAGE('Raw Data'!BL29,'Raw Data'!BR29,'Raw Data'!BX29)</f>
        <v>3.73</v>
      </c>
      <c r="K29" s="14">
        <f>STDEV('Raw Data'!BL29,'Raw Data'!BR29,'Raw Data'!BX29)</f>
        <v>7.4505033387013614E-2</v>
      </c>
      <c r="L29" s="14">
        <f>AVERAGE('Raw Data'!CD29,'Raw Data'!CJ29,'Raw Data'!CP29)</f>
        <v>4.825333333333333</v>
      </c>
      <c r="M29" s="14">
        <f>STDEV('Raw Data'!CD29,'Raw Data'!CJ29,'Raw Data'!CP29)</f>
        <v>4.899319680663116E-2</v>
      </c>
      <c r="O29" s="14">
        <f>AVERAGE('Raw Data'!J146,'Raw Data'!P146,'Raw Data'!V146)</f>
        <v>1.198</v>
      </c>
      <c r="P29" s="14">
        <f>STDEV('Raw Data'!J146,'Raw Data'!P146,'Raw Data'!V146)</f>
        <v>7.2020830320123283E-2</v>
      </c>
      <c r="Q29" s="14">
        <f>AVERAGE('Raw Data'!AB146,'Raw Data'!AH146,'Raw Data'!AN146)</f>
        <v>1.6056666666666668</v>
      </c>
      <c r="R29" s="14">
        <f>STDEV('Raw Data'!AB146,'Raw Data'!AH146,'Raw Data'!AN146)</f>
        <v>5.9676907873425708E-2</v>
      </c>
      <c r="S29" s="14">
        <f>AVERAGE('Raw Data'!AT146,'Raw Data'!AZ146,'Raw Data'!BF146)</f>
        <v>3.0235000000000003</v>
      </c>
      <c r="T29" s="14">
        <f>STDEV('Raw Data'!AT146,'Raw Data'!AZ146,'Raw Data'!BF146)</f>
        <v>4.1719300090006108E-2</v>
      </c>
      <c r="U29" s="14">
        <f>AVERAGE('Raw Data'!BL146,'Raw Data'!BR146,'Raw Data'!BX146)</f>
        <v>3.7333333333333329</v>
      </c>
      <c r="V29" s="14">
        <f>STDEV('Raw Data'!BL146,'Raw Data'!BR146,'Raw Data'!BX146)</f>
        <v>7.2403959376081933E-2</v>
      </c>
      <c r="W29" s="14">
        <f>AVERAGE('Raw Data'!CD146,'Raw Data'!CJ146,'Raw Data'!CP146)</f>
        <v>4.644333333333333</v>
      </c>
      <c r="X29" s="14">
        <f>STDEV('Raw Data'!CD146,'Raw Data'!CJ146,'Raw Data'!CP146)</f>
        <v>8.2567144393719163E-2</v>
      </c>
      <c r="Z29" s="14">
        <f>AVERAGE('Raw Data'!J263,'Raw Data'!P263,'Raw Data'!V263)</f>
        <v>1.0683333333333334</v>
      </c>
      <c r="AA29" s="14">
        <f>STDEV('Raw Data'!J263,'Raw Data'!P263,'Raw Data'!V263)</f>
        <v>5.5193598662646864E-2</v>
      </c>
      <c r="AB29" s="14">
        <f>AVERAGE('Raw Data'!AB263,'Raw Data'!AH263,'Raw Data'!AN263)</f>
        <v>1.665</v>
      </c>
      <c r="AC29" s="14">
        <f>STDEV('Raw Data'!AB263,'Raw Data'!AH263,'Raw Data'!AN263)</f>
        <v>0.1248078523170718</v>
      </c>
      <c r="AD29" s="14">
        <f>AVERAGE('Raw Data'!AT263,'Raw Data'!AZ263,'Raw Data'!BF263)</f>
        <v>2.9899999999999998</v>
      </c>
      <c r="AE29" s="14">
        <f>STDEV('Raw Data'!AT263,'Raw Data'!AZ263,'Raw Data'!BF263)</f>
        <v>9.5911417464241547E-2</v>
      </c>
      <c r="AF29" s="14">
        <f>AVERAGE('Raw Data'!BL263,'Raw Data'!BR263,'Raw Data'!BX263)</f>
        <v>3.6349999999999998</v>
      </c>
      <c r="AG29" s="14">
        <f>STDEV('Raw Data'!BL263,'Raw Data'!BR263,'Raw Data'!BX263)</f>
        <v>2.2605309110914587E-2</v>
      </c>
      <c r="AH29" s="14">
        <f>AVERAGE('Raw Data'!CD263,'Raw Data'!CJ263,'Raw Data'!CP263)</f>
        <v>4.6226666666666674</v>
      </c>
      <c r="AI29" s="14">
        <f>STDEV('Raw Data'!CD263,'Raw Data'!CJ263,'Raw Data'!CP263)</f>
        <v>0.14492181800313356</v>
      </c>
      <c r="AK29" s="15">
        <f t="shared" si="1"/>
        <v>-6.0000000000000053E-3</v>
      </c>
      <c r="AL29" s="15">
        <f t="shared" si="2"/>
        <v>0.12141938340589066</v>
      </c>
      <c r="AM29" s="15">
        <f t="shared" si="3"/>
        <v>6.6999999999999948E-2</v>
      </c>
      <c r="AN29" s="15">
        <f t="shared" si="4"/>
        <v>0.13721880337621375</v>
      </c>
      <c r="AO29" s="15">
        <f t="shared" si="5"/>
        <v>-0.11366666666666658</v>
      </c>
      <c r="AP29" s="15">
        <f t="shared" si="6"/>
        <v>9.8454727328520675E-2</v>
      </c>
      <c r="AQ29" s="15">
        <f t="shared" si="7"/>
        <v>9.5000000000000195E-2</v>
      </c>
      <c r="AR29" s="15">
        <f t="shared" si="8"/>
        <v>7.7858846639286994E-2</v>
      </c>
      <c r="AS29" s="15">
        <f t="shared" si="9"/>
        <v>0.20266666666666566</v>
      </c>
      <c r="AT29" s="15">
        <f t="shared" si="10"/>
        <v>0.15297930143214361</v>
      </c>
      <c r="AU29" s="33"/>
      <c r="AV29" s="15">
        <f t="shared" si="11"/>
        <v>0.1296666666666666</v>
      </c>
      <c r="AW29" s="15">
        <f t="shared" si="12"/>
        <v>9.0737717258774608E-2</v>
      </c>
      <c r="AX29" s="15">
        <f t="shared" si="13"/>
        <v>-5.9333333333333238E-2</v>
      </c>
      <c r="AY29" s="15">
        <f t="shared" si="14"/>
        <v>0.13834136522867391</v>
      </c>
      <c r="AZ29" s="15">
        <f t="shared" si="15"/>
        <v>3.3500000000000529E-2</v>
      </c>
      <c r="BA29" s="15">
        <f t="shared" si="16"/>
        <v>0.1045920647085619</v>
      </c>
      <c r="BB29" s="15">
        <f t="shared" si="17"/>
        <v>9.8333333333333162E-2</v>
      </c>
      <c r="BC29" s="15">
        <f t="shared" si="18"/>
        <v>7.5850730605138666E-2</v>
      </c>
      <c r="BD29" s="15">
        <f t="shared" si="19"/>
        <v>2.1666666666665613E-2</v>
      </c>
      <c r="BE29" s="15">
        <f t="shared" si="20"/>
        <v>0.16679228599268803</v>
      </c>
      <c r="BG29" s="16">
        <f>AL29^2</f>
        <v>1.4742666666666676E-2</v>
      </c>
      <c r="BH29" s="17">
        <f>AN29^2</f>
        <v>1.8829000000000012E-2</v>
      </c>
      <c r="BI29" s="17">
        <f>AP29^2</f>
        <v>9.6933333333333559E-3</v>
      </c>
      <c r="BJ29" s="17">
        <f>AR29^2</f>
        <v>6.0620000000000118E-3</v>
      </c>
      <c r="BK29" s="17">
        <f>AT29^2</f>
        <v>2.3402666666666655E-2</v>
      </c>
      <c r="BL29" s="17">
        <f t="shared" si="21"/>
        <v>0.26968438343120038</v>
      </c>
      <c r="BM29" s="34"/>
      <c r="BN29" s="17">
        <f>AW29^2</f>
        <v>8.2333333333333234E-3</v>
      </c>
      <c r="BO29" s="17">
        <f>AY29^2</f>
        <v>1.9138333333333347E-2</v>
      </c>
      <c r="BP29" s="17">
        <f>BA29^2</f>
        <v>1.09395E-2</v>
      </c>
      <c r="BQ29" s="17">
        <f>BC29^2</f>
        <v>5.7533333333333195E-3</v>
      </c>
      <c r="BR29" s="17">
        <f>BE29^2</f>
        <v>2.7819666666666635E-2</v>
      </c>
      <c r="BS29" s="17">
        <f t="shared" si="22"/>
        <v>0.26811222774552196</v>
      </c>
      <c r="BT29" s="15"/>
      <c r="BW29" s="17"/>
      <c r="BX29" s="17"/>
      <c r="BY29" s="17"/>
      <c r="BZ29" s="17"/>
      <c r="CA29" s="17"/>
      <c r="CD29" s="17"/>
      <c r="CE29" s="17"/>
      <c r="CF29" s="17"/>
      <c r="CG29" s="17"/>
      <c r="CH29" s="17"/>
    </row>
    <row r="30" spans="1:86" ht="15.75" customHeight="1" x14ac:dyDescent="0.25">
      <c r="A30" s="2">
        <f>'Raw Data'!B30</f>
        <v>49</v>
      </c>
      <c r="B30" s="2">
        <f>'Raw Data'!C30</f>
        <v>69</v>
      </c>
      <c r="C30" s="2" t="str">
        <f>'Raw Data'!D30</f>
        <v>ATRSIQVDGKTIKAQIWDTAG</v>
      </c>
      <c r="D30" s="14">
        <f>AVERAGE('Raw Data'!J30,'Raw Data'!P30,'Raw Data'!V30)</f>
        <v>1.3353333333333335</v>
      </c>
      <c r="E30" s="14">
        <f>STDEV('Raw Data'!J30,'Raw Data'!P30,'Raw Data'!V30)</f>
        <v>0.13444081721461432</v>
      </c>
      <c r="F30" s="14">
        <f>AVERAGE('Raw Data'!AB30,'Raw Data'!AH30,'Raw Data'!AN30)</f>
        <v>1.966</v>
      </c>
      <c r="G30" s="14">
        <f>STDEV('Raw Data'!AB30,'Raw Data'!AH30,'Raw Data'!AN30)</f>
        <v>8.7726848797845189E-2</v>
      </c>
      <c r="H30" s="14">
        <f>AVERAGE('Raw Data'!AT30,'Raw Data'!AZ30,'Raw Data'!BF30)</f>
        <v>3.528</v>
      </c>
      <c r="I30" s="14">
        <f>STDEV('Raw Data'!AT30,'Raw Data'!AZ30,'Raw Data'!BF30)</f>
        <v>1.1269427669584685E-2</v>
      </c>
      <c r="J30" s="14">
        <f>AVERAGE('Raw Data'!BL30,'Raw Data'!BR30,'Raw Data'!BX30)</f>
        <v>4.9093333333333335</v>
      </c>
      <c r="K30" s="14">
        <f>STDEV('Raw Data'!BL30,'Raw Data'!BR30,'Raw Data'!BX30)</f>
        <v>7.3221126277415921E-2</v>
      </c>
      <c r="L30" s="14">
        <f>AVERAGE('Raw Data'!CD30,'Raw Data'!CJ30,'Raw Data'!CP30)</f>
        <v>6.2540000000000004</v>
      </c>
      <c r="M30" s="14">
        <f>STDEV('Raw Data'!CD30,'Raw Data'!CJ30,'Raw Data'!CP30)</f>
        <v>0.10318430113151925</v>
      </c>
      <c r="O30" s="14">
        <f>AVERAGE('Raw Data'!J147,'Raw Data'!P147,'Raw Data'!V147)</f>
        <v>1.4063333333333334</v>
      </c>
      <c r="P30" s="14">
        <f>STDEV('Raw Data'!J147,'Raw Data'!P147,'Raw Data'!V147)</f>
        <v>7.7390783258301135E-2</v>
      </c>
      <c r="Q30" s="14">
        <f>AVERAGE('Raw Data'!AB147,'Raw Data'!AH147,'Raw Data'!AN147)</f>
        <v>1.734</v>
      </c>
      <c r="R30" s="14">
        <f>STDEV('Raw Data'!AB147,'Raw Data'!AH147,'Raw Data'!AN147)</f>
        <v>6.8789534087679419E-2</v>
      </c>
      <c r="S30" s="14">
        <f>AVERAGE('Raw Data'!AT147,'Raw Data'!AZ147,'Raw Data'!BF147)</f>
        <v>3.1924999999999999</v>
      </c>
      <c r="T30" s="14">
        <f>STDEV('Raw Data'!AT147,'Raw Data'!AZ147,'Raw Data'!BF147)</f>
        <v>5.4447222151364126E-2</v>
      </c>
      <c r="U30" s="14">
        <f>AVERAGE('Raw Data'!BL147,'Raw Data'!BR147,'Raw Data'!BX147)</f>
        <v>4.5</v>
      </c>
      <c r="V30" s="14">
        <f>STDEV('Raw Data'!BL147,'Raw Data'!BR147,'Raw Data'!BX147)</f>
        <v>9.5566730612698214E-2</v>
      </c>
      <c r="W30" s="14">
        <f>AVERAGE('Raw Data'!CD147,'Raw Data'!CJ147,'Raw Data'!CP147)</f>
        <v>5.6893333333333329</v>
      </c>
      <c r="X30" s="14">
        <f>STDEV('Raw Data'!CD147,'Raw Data'!CJ147,'Raw Data'!CP147)</f>
        <v>5.5193598662647003E-2</v>
      </c>
      <c r="Z30" s="14">
        <f>AVERAGE('Raw Data'!J264,'Raw Data'!P264,'Raw Data'!V264)</f>
        <v>1.2973333333333334</v>
      </c>
      <c r="AA30" s="14">
        <f>STDEV('Raw Data'!J264,'Raw Data'!P264,'Raw Data'!V264)</f>
        <v>5.1052260805309363E-2</v>
      </c>
      <c r="AB30" s="14">
        <f>AVERAGE('Raw Data'!AB264,'Raw Data'!AH264,'Raw Data'!AN264)</f>
        <v>1.821</v>
      </c>
      <c r="AC30" s="14">
        <f>STDEV('Raw Data'!AB264,'Raw Data'!AH264,'Raw Data'!AN264)</f>
        <v>0.11353853971229329</v>
      </c>
      <c r="AD30" s="14">
        <f>AVERAGE('Raw Data'!AT264,'Raw Data'!AZ264,'Raw Data'!BF264)</f>
        <v>3.2386666666666666</v>
      </c>
      <c r="AE30" s="14">
        <f>STDEV('Raw Data'!AT264,'Raw Data'!AZ264,'Raw Data'!BF264)</f>
        <v>4.5960127647052276E-2</v>
      </c>
      <c r="AF30" s="14">
        <f>AVERAGE('Raw Data'!BL264,'Raw Data'!BR264,'Raw Data'!BX264)</f>
        <v>4.4853333333333332</v>
      </c>
      <c r="AG30" s="14">
        <f>STDEV('Raw Data'!BL264,'Raw Data'!BR264,'Raw Data'!BX264)</f>
        <v>3.6936883102575792E-2</v>
      </c>
      <c r="AH30" s="14">
        <f>AVERAGE('Raw Data'!CD264,'Raw Data'!CJ264,'Raw Data'!CP264)</f>
        <v>5.806</v>
      </c>
      <c r="AI30" s="14">
        <f>STDEV('Raw Data'!CD264,'Raw Data'!CJ264,'Raw Data'!CP264)</f>
        <v>0.19031290024588451</v>
      </c>
      <c r="AK30" s="15">
        <f t="shared" si="1"/>
        <v>3.8000000000000034E-2</v>
      </c>
      <c r="AL30" s="15">
        <f t="shared" si="2"/>
        <v>0.14380774202617419</v>
      </c>
      <c r="AM30" s="15">
        <f t="shared" si="3"/>
        <v>0.14500000000000002</v>
      </c>
      <c r="AN30" s="15">
        <f t="shared" si="4"/>
        <v>0.14348170615099332</v>
      </c>
      <c r="AO30" s="15">
        <f t="shared" si="5"/>
        <v>0.28933333333333344</v>
      </c>
      <c r="AP30" s="15">
        <f t="shared" si="6"/>
        <v>4.7321594788567088E-2</v>
      </c>
      <c r="AQ30" s="15">
        <f t="shared" si="7"/>
        <v>0.42400000000000038</v>
      </c>
      <c r="AR30" s="15">
        <f t="shared" si="8"/>
        <v>8.2010161971957096E-2</v>
      </c>
      <c r="AS30" s="15">
        <f t="shared" si="9"/>
        <v>0.4480000000000004</v>
      </c>
      <c r="AT30" s="15">
        <f t="shared" si="10"/>
        <v>0.21648556533866187</v>
      </c>
      <c r="AU30" s="33"/>
      <c r="AV30" s="15">
        <f t="shared" si="11"/>
        <v>0.10899999999999999</v>
      </c>
      <c r="AW30" s="15">
        <f t="shared" si="12"/>
        <v>9.2712818243577674E-2</v>
      </c>
      <c r="AX30" s="15">
        <f t="shared" si="13"/>
        <v>-8.6999999999999966E-2</v>
      </c>
      <c r="AY30" s="15">
        <f t="shared" si="14"/>
        <v>0.13275164782404777</v>
      </c>
      <c r="AZ30" s="15">
        <f t="shared" si="15"/>
        <v>-4.6166666666666689E-2</v>
      </c>
      <c r="BA30" s="15">
        <f t="shared" si="16"/>
        <v>7.1251900559447079E-2</v>
      </c>
      <c r="BB30" s="15">
        <f t="shared" si="17"/>
        <v>1.4666666666666828E-2</v>
      </c>
      <c r="BC30" s="15">
        <f t="shared" si="18"/>
        <v>0.10245649483235984</v>
      </c>
      <c r="BD30" s="15">
        <f t="shared" si="19"/>
        <v>-0.11666666666666714</v>
      </c>
      <c r="BE30" s="15">
        <f t="shared" si="20"/>
        <v>0.1981548216252467</v>
      </c>
      <c r="BG30" s="16">
        <f>AL30^2</f>
        <v>2.0680666666666667E-2</v>
      </c>
      <c r="BH30" s="17">
        <f>AN30^2</f>
        <v>2.0586999999999994E-2</v>
      </c>
      <c r="BI30" s="17">
        <f>AP30^2</f>
        <v>2.2393333333333397E-3</v>
      </c>
      <c r="BJ30" s="17">
        <f>AR30^2</f>
        <v>6.7256666666666376E-3</v>
      </c>
      <c r="BK30" s="17">
        <f>AT30^2</f>
        <v>4.686600000000004E-2</v>
      </c>
      <c r="BL30" s="17">
        <f t="shared" si="21"/>
        <v>0.31160658957516718</v>
      </c>
      <c r="BM30" s="34"/>
      <c r="BN30" s="17">
        <f>AW30^2</f>
        <v>8.5956666666666699E-3</v>
      </c>
      <c r="BO30" s="17">
        <f>AY30^2</f>
        <v>1.7623000000000007E-2</v>
      </c>
      <c r="BP30" s="17">
        <f>BA30^2</f>
        <v>5.0768333333333351E-3</v>
      </c>
      <c r="BQ30" s="17">
        <f>BC30^2</f>
        <v>1.0497333333333379E-2</v>
      </c>
      <c r="BR30" s="17">
        <f>BE30^2</f>
        <v>3.9265333333333333E-2</v>
      </c>
      <c r="BS30" s="17">
        <f t="shared" si="22"/>
        <v>0.28470715949316538</v>
      </c>
      <c r="BT30" s="15"/>
      <c r="BW30" s="17"/>
      <c r="BX30" s="17"/>
      <c r="BY30" s="17"/>
      <c r="BZ30" s="17"/>
      <c r="CA30" s="17"/>
      <c r="CD30" s="17"/>
      <c r="CE30" s="17"/>
      <c r="CF30" s="17"/>
      <c r="CG30" s="17"/>
      <c r="CH30" s="17"/>
    </row>
    <row r="31" spans="1:86" ht="15.75" customHeight="1" x14ac:dyDescent="0.25">
      <c r="A31" s="2">
        <f>'Raw Data'!B31</f>
        <v>49</v>
      </c>
      <c r="B31" s="2">
        <f>'Raw Data'!C31</f>
        <v>70</v>
      </c>
      <c r="C31" s="2" t="str">
        <f>'Raw Data'!D31</f>
        <v>ATRSIQVDGKTIKAQIWDTAGL</v>
      </c>
      <c r="D31" s="14">
        <f>AVERAGE('Raw Data'!J31,'Raw Data'!P31,'Raw Data'!V31)</f>
        <v>1.6050000000000002</v>
      </c>
      <c r="E31" s="14">
        <f>STDEV('Raw Data'!J31,'Raw Data'!P31,'Raw Data'!V31)</f>
        <v>0.14795945390545345</v>
      </c>
      <c r="F31" s="14">
        <f>AVERAGE('Raw Data'!AB31,'Raw Data'!AH31,'Raw Data'!AN31)</f>
        <v>2.1816666666666666</v>
      </c>
      <c r="G31" s="14">
        <f>STDEV('Raw Data'!AB31,'Raw Data'!AH31,'Raw Data'!AN31)</f>
        <v>8.6077484473777208E-2</v>
      </c>
      <c r="H31" s="14">
        <f>AVERAGE('Raw Data'!AT31,'Raw Data'!AZ31,'Raw Data'!BF31)</f>
        <v>4.0940000000000003</v>
      </c>
      <c r="I31" s="14">
        <f>STDEV('Raw Data'!AT31,'Raw Data'!AZ31,'Raw Data'!BF31)</f>
        <v>5.3507008886687218E-2</v>
      </c>
      <c r="J31" s="14">
        <f>AVERAGE('Raw Data'!BL31,'Raw Data'!BR31,'Raw Data'!BX31)</f>
        <v>5.6050000000000004</v>
      </c>
      <c r="K31" s="14">
        <f>STDEV('Raw Data'!BL31,'Raw Data'!BR31,'Raw Data'!BX31)</f>
        <v>4.0336088060197402E-2</v>
      </c>
      <c r="L31" s="14">
        <f>AVERAGE('Raw Data'!CD31,'Raw Data'!CJ31,'Raw Data'!CP31)</f>
        <v>6.9473333333333329</v>
      </c>
      <c r="M31" s="14">
        <f>STDEV('Raw Data'!CD31,'Raw Data'!CJ31,'Raw Data'!CP31)</f>
        <v>9.2651677444789637E-2</v>
      </c>
      <c r="O31" s="14">
        <f>AVERAGE('Raw Data'!J148,'Raw Data'!P148,'Raw Data'!V148)</f>
        <v>1.623</v>
      </c>
      <c r="P31" s="14">
        <f>STDEV('Raw Data'!J148,'Raw Data'!P148,'Raw Data'!V148)</f>
        <v>6.9742383096650845E-2</v>
      </c>
      <c r="Q31" s="14">
        <f>AVERAGE('Raw Data'!AB148,'Raw Data'!AH148,'Raw Data'!AN148)</f>
        <v>1.8960000000000001</v>
      </c>
      <c r="R31" s="14">
        <f>STDEV('Raw Data'!AB148,'Raw Data'!AH148,'Raw Data'!AN148)</f>
        <v>5.0388490749376465E-2</v>
      </c>
      <c r="S31" s="14">
        <f>AVERAGE('Raw Data'!AT148,'Raw Data'!AZ148,'Raw Data'!BF148)</f>
        <v>3.3580000000000001</v>
      </c>
      <c r="T31" s="14">
        <f>STDEV('Raw Data'!AT148,'Raw Data'!AZ148,'Raw Data'!BF148)</f>
        <v>9.8994949366118315E-3</v>
      </c>
      <c r="U31" s="14">
        <f>AVERAGE('Raw Data'!BL148,'Raw Data'!BR148,'Raw Data'!BX148)</f>
        <v>5.0236666666666672</v>
      </c>
      <c r="V31" s="14">
        <f>STDEV('Raw Data'!BL148,'Raw Data'!BR148,'Raw Data'!BX148)</f>
        <v>0.12887720253533352</v>
      </c>
      <c r="W31" s="14">
        <f>AVERAGE('Raw Data'!CD148,'Raw Data'!CJ148,'Raw Data'!CP148)</f>
        <v>6.4520000000000008</v>
      </c>
      <c r="X31" s="14">
        <f>STDEV('Raw Data'!CD148,'Raw Data'!CJ148,'Raw Data'!CP148)</f>
        <v>0.18446950967571857</v>
      </c>
      <c r="Z31" s="14">
        <f>AVERAGE('Raw Data'!J265,'Raw Data'!P265,'Raw Data'!V265)</f>
        <v>1.5486666666666669</v>
      </c>
      <c r="AA31" s="14">
        <f>STDEV('Raw Data'!J265,'Raw Data'!P265,'Raw Data'!V265)</f>
        <v>7.3656862092634265E-2</v>
      </c>
      <c r="AB31" s="14">
        <f>AVERAGE('Raw Data'!AB265,'Raw Data'!AH265,'Raw Data'!AN265)</f>
        <v>2.0150000000000001</v>
      </c>
      <c r="AC31" s="14">
        <f>STDEV('Raw Data'!AB265,'Raw Data'!AH265,'Raw Data'!AN265)</f>
        <v>0.10186756107809798</v>
      </c>
      <c r="AD31" s="14">
        <f>AVERAGE('Raw Data'!AT265,'Raw Data'!AZ265,'Raw Data'!BF265)</f>
        <v>3.4806666666666666</v>
      </c>
      <c r="AE31" s="14">
        <f>STDEV('Raw Data'!AT265,'Raw Data'!AZ265,'Raw Data'!BF265)</f>
        <v>3.5641735835019804E-2</v>
      </c>
      <c r="AF31" s="14">
        <f>AVERAGE('Raw Data'!BL265,'Raw Data'!BR265,'Raw Data'!BX265)</f>
        <v>5.1293333333333333</v>
      </c>
      <c r="AG31" s="14">
        <f>STDEV('Raw Data'!BL265,'Raw Data'!BR265,'Raw Data'!BX265)</f>
        <v>5.3257237379846424E-2</v>
      </c>
      <c r="AH31" s="14">
        <f>AVERAGE('Raw Data'!CD265,'Raw Data'!CJ265,'Raw Data'!CP265)</f>
        <v>6.6036666666666664</v>
      </c>
      <c r="AI31" s="14">
        <f>STDEV('Raw Data'!CD265,'Raw Data'!CJ265,'Raw Data'!CP265)</f>
        <v>0.15105407420302619</v>
      </c>
      <c r="AK31" s="15">
        <f t="shared" si="1"/>
        <v>5.6333333333333346E-2</v>
      </c>
      <c r="AL31" s="15">
        <f t="shared" si="2"/>
        <v>0.16527956114817507</v>
      </c>
      <c r="AM31" s="15">
        <f t="shared" si="3"/>
        <v>0.16666666666666652</v>
      </c>
      <c r="AN31" s="15">
        <f t="shared" si="4"/>
        <v>0.13336541280756933</v>
      </c>
      <c r="AO31" s="15">
        <f t="shared" si="5"/>
        <v>0.61333333333333373</v>
      </c>
      <c r="AP31" s="15">
        <f t="shared" si="6"/>
        <v>6.429100507328657E-2</v>
      </c>
      <c r="AQ31" s="15">
        <f t="shared" si="7"/>
        <v>0.47566666666666713</v>
      </c>
      <c r="AR31" s="15">
        <f t="shared" si="8"/>
        <v>6.6808183131509505E-2</v>
      </c>
      <c r="AS31" s="15">
        <f t="shared" si="9"/>
        <v>0.34366666666666656</v>
      </c>
      <c r="AT31" s="15">
        <f t="shared" si="10"/>
        <v>0.17720515417635765</v>
      </c>
      <c r="AU31" s="33"/>
      <c r="AV31" s="15">
        <f t="shared" si="11"/>
        <v>7.433333333333314E-2</v>
      </c>
      <c r="AW31" s="15">
        <f t="shared" si="12"/>
        <v>0.10143635114362776</v>
      </c>
      <c r="AX31" s="15">
        <f t="shared" si="13"/>
        <v>-0.11899999999999999</v>
      </c>
      <c r="AY31" s="15">
        <f t="shared" si="14"/>
        <v>0.11364858116140307</v>
      </c>
      <c r="AZ31" s="15">
        <f t="shared" si="15"/>
        <v>-0.12266666666666648</v>
      </c>
      <c r="BA31" s="15">
        <f t="shared" si="16"/>
        <v>3.699098989393685E-2</v>
      </c>
      <c r="BB31" s="15">
        <f t="shared" si="17"/>
        <v>-0.10566666666666613</v>
      </c>
      <c r="BC31" s="15">
        <f t="shared" si="18"/>
        <v>0.13944772019171447</v>
      </c>
      <c r="BD31" s="15">
        <f t="shared" si="19"/>
        <v>-0.15166666666666551</v>
      </c>
      <c r="BE31" s="15">
        <f t="shared" si="20"/>
        <v>0.23842469111510528</v>
      </c>
      <c r="BG31" s="16">
        <f>AL31^2</f>
        <v>2.7317333333333343E-2</v>
      </c>
      <c r="BH31" s="17">
        <f>AN31^2</f>
        <v>1.778633333333338E-2</v>
      </c>
      <c r="BI31" s="17">
        <f>AP31^2</f>
        <v>4.1333333333333595E-3</v>
      </c>
      <c r="BJ31" s="17">
        <f>AR31^2</f>
        <v>4.4633333333333114E-3</v>
      </c>
      <c r="BK31" s="17">
        <f>AT31^2</f>
        <v>3.1401666666666689E-2</v>
      </c>
      <c r="BL31" s="17">
        <f t="shared" si="21"/>
        <v>0.29172247085200703</v>
      </c>
      <c r="BM31" s="34"/>
      <c r="BN31" s="17">
        <f>AW31^2</f>
        <v>1.0289333333333352E-2</v>
      </c>
      <c r="BO31" s="17">
        <f>AY31^2</f>
        <v>1.2916000000000021E-2</v>
      </c>
      <c r="BP31" s="17">
        <f>BA31^2</f>
        <v>1.3683333333333382E-3</v>
      </c>
      <c r="BQ31" s="17">
        <f>BC31^2</f>
        <v>1.9445666666666694E-2</v>
      </c>
      <c r="BR31" s="17">
        <f>BE31^2</f>
        <v>5.684633333333336E-2</v>
      </c>
      <c r="BS31" s="17">
        <f t="shared" si="22"/>
        <v>0.3175935557700546</v>
      </c>
      <c r="BT31" s="15"/>
      <c r="BW31" s="17"/>
      <c r="BX31" s="17"/>
      <c r="BY31" s="17"/>
      <c r="BZ31" s="17"/>
      <c r="CA31" s="17"/>
      <c r="CD31" s="17"/>
      <c r="CE31" s="17"/>
      <c r="CF31" s="17"/>
      <c r="CG31" s="17"/>
      <c r="CH31" s="17"/>
    </row>
    <row r="32" spans="1:86" ht="15.75" customHeight="1" x14ac:dyDescent="0.25">
      <c r="A32" s="2">
        <f>'Raw Data'!B32</f>
        <v>49</v>
      </c>
      <c r="B32" s="2">
        <f>'Raw Data'!C32</f>
        <v>73</v>
      </c>
      <c r="C32" s="2" t="str">
        <f>'Raw Data'!D32</f>
        <v>ATRSIQVDGKTIKAQIWDTAGLERY</v>
      </c>
      <c r="D32" s="14">
        <f>AVERAGE('Raw Data'!J32,'Raw Data'!P32,'Raw Data'!V32)</f>
        <v>3.1300000000000003</v>
      </c>
      <c r="E32" s="14">
        <f>STDEV('Raw Data'!J32,'Raw Data'!P32,'Raw Data'!V32)</f>
        <v>0.26953478439711642</v>
      </c>
      <c r="F32" s="14">
        <f>AVERAGE('Raw Data'!AB32,'Raw Data'!AH32,'Raw Data'!AN32)</f>
        <v>3.9116666666666666</v>
      </c>
      <c r="G32" s="14">
        <f>STDEV('Raw Data'!AB32,'Raw Data'!AH32,'Raw Data'!AN32)</f>
        <v>0.16159311041419247</v>
      </c>
      <c r="H32" s="14">
        <f>AVERAGE('Raw Data'!AT32,'Raw Data'!AZ32,'Raw Data'!BF32)</f>
        <v>5.9186666666666667</v>
      </c>
      <c r="I32" s="14">
        <f>STDEV('Raw Data'!AT32,'Raw Data'!AZ32,'Raw Data'!BF32)</f>
        <v>3.7233497463082174E-2</v>
      </c>
      <c r="J32" s="14">
        <f>AVERAGE('Raw Data'!BL32,'Raw Data'!BR32,'Raw Data'!BX32)</f>
        <v>7.437666666666666</v>
      </c>
      <c r="K32" s="14">
        <f>STDEV('Raw Data'!BL32,'Raw Data'!BR32,'Raw Data'!BX32)</f>
        <v>7.3758615315997547E-2</v>
      </c>
      <c r="L32" s="14">
        <f>AVERAGE('Raw Data'!CD32,'Raw Data'!CJ32,'Raw Data'!CP32)</f>
        <v>8.7613333333333347</v>
      </c>
      <c r="M32" s="14">
        <f>STDEV('Raw Data'!CD32,'Raw Data'!CJ32,'Raw Data'!CP32)</f>
        <v>0.12296476460081339</v>
      </c>
      <c r="O32" s="14">
        <f>AVERAGE('Raw Data'!J149,'Raw Data'!P149,'Raw Data'!V149)</f>
        <v>2.4613333333333336</v>
      </c>
      <c r="P32" s="14">
        <f>STDEV('Raw Data'!J149,'Raw Data'!P149,'Raw Data'!V149)</f>
        <v>0.13531198517992915</v>
      </c>
      <c r="Q32" s="14">
        <f>AVERAGE('Raw Data'!AB149,'Raw Data'!AH149,'Raw Data'!AN149)</f>
        <v>2.922333333333333</v>
      </c>
      <c r="R32" s="14">
        <f>STDEV('Raw Data'!AB149,'Raw Data'!AH149,'Raw Data'!AN149)</f>
        <v>0.10201143726726591</v>
      </c>
      <c r="S32" s="14">
        <f>AVERAGE('Raw Data'!AT149,'Raw Data'!AZ149,'Raw Data'!BF149)</f>
        <v>5.1094999999999997</v>
      </c>
      <c r="T32" s="14">
        <f>STDEV('Raw Data'!AT149,'Raw Data'!AZ149,'Raw Data'!BF149)</f>
        <v>8.4145706961198996E-2</v>
      </c>
      <c r="U32" s="14">
        <f>AVERAGE('Raw Data'!BL149,'Raw Data'!BR149,'Raw Data'!BX149)</f>
        <v>6.7316666666666665</v>
      </c>
      <c r="V32" s="14">
        <f>STDEV('Raw Data'!BL149,'Raw Data'!BR149,'Raw Data'!BX149)</f>
        <v>0.10210941843597644</v>
      </c>
      <c r="W32" s="14">
        <f>AVERAGE('Raw Data'!CD149,'Raw Data'!CJ149,'Raw Data'!CP149)</f>
        <v>8.1460000000000008</v>
      </c>
      <c r="X32" s="14">
        <f>STDEV('Raw Data'!CD149,'Raw Data'!CJ149,'Raw Data'!CP149)</f>
        <v>0.21304459627035824</v>
      </c>
      <c r="Z32" s="14">
        <f>AVERAGE('Raw Data'!J266,'Raw Data'!P266,'Raw Data'!V266)</f>
        <v>2.4553333333333334</v>
      </c>
      <c r="AA32" s="14">
        <f>STDEV('Raw Data'!J266,'Raw Data'!P266,'Raw Data'!V266)</f>
        <v>0.10883626846475994</v>
      </c>
      <c r="AB32" s="14">
        <f>AVERAGE('Raw Data'!AB266,'Raw Data'!AH266,'Raw Data'!AN266)</f>
        <v>3.2236666666666665</v>
      </c>
      <c r="AC32" s="14">
        <f>STDEV('Raw Data'!AB266,'Raw Data'!AH266,'Raw Data'!AN266)</f>
        <v>0.18331484755287369</v>
      </c>
      <c r="AD32" s="14">
        <f>AVERAGE('Raw Data'!AT266,'Raw Data'!AZ266,'Raw Data'!BF266)</f>
        <v>5.2176666666666662</v>
      </c>
      <c r="AE32" s="14">
        <f>STDEV('Raw Data'!AT266,'Raw Data'!AZ266,'Raw Data'!BF266)</f>
        <v>6.9959512100452217E-2</v>
      </c>
      <c r="AF32" s="14">
        <f>AVERAGE('Raw Data'!BL266,'Raw Data'!BR266,'Raw Data'!BX266)</f>
        <v>6.876666666666666</v>
      </c>
      <c r="AG32" s="14">
        <f>STDEV('Raw Data'!BL266,'Raw Data'!BR266,'Raw Data'!BX266)</f>
        <v>0.11469234208670337</v>
      </c>
      <c r="AH32" s="14">
        <f>AVERAGE('Raw Data'!CD266,'Raw Data'!CJ266,'Raw Data'!CP266)</f>
        <v>8.2273333333333323</v>
      </c>
      <c r="AI32" s="14">
        <f>STDEV('Raw Data'!CD266,'Raw Data'!CJ266,'Raw Data'!CP266)</f>
        <v>0.3928477228307849</v>
      </c>
      <c r="AK32" s="15">
        <f t="shared" si="1"/>
        <v>0.67466666666666697</v>
      </c>
      <c r="AL32" s="15">
        <f t="shared" si="2"/>
        <v>0.29067908994857772</v>
      </c>
      <c r="AM32" s="15">
        <f t="shared" si="3"/>
        <v>0.68800000000000017</v>
      </c>
      <c r="AN32" s="15">
        <f t="shared" si="4"/>
        <v>0.2443699381402441</v>
      </c>
      <c r="AO32" s="15">
        <f t="shared" si="5"/>
        <v>0.70100000000000051</v>
      </c>
      <c r="AP32" s="15">
        <f t="shared" si="6"/>
        <v>7.9250657200219274E-2</v>
      </c>
      <c r="AQ32" s="15">
        <f t="shared" si="7"/>
        <v>0.56099999999999994</v>
      </c>
      <c r="AR32" s="15">
        <f t="shared" si="8"/>
        <v>0.13636226261934309</v>
      </c>
      <c r="AS32" s="15">
        <f t="shared" si="9"/>
        <v>0.53400000000000247</v>
      </c>
      <c r="AT32" s="15">
        <f t="shared" si="10"/>
        <v>0.41164264437332854</v>
      </c>
      <c r="AU32" s="33"/>
      <c r="AV32" s="15">
        <f t="shared" si="11"/>
        <v>6.0000000000002274E-3</v>
      </c>
      <c r="AW32" s="15">
        <f t="shared" si="12"/>
        <v>0.17365099097519329</v>
      </c>
      <c r="AX32" s="15">
        <f t="shared" si="13"/>
        <v>-0.30133333333333345</v>
      </c>
      <c r="AY32" s="15">
        <f t="shared" si="14"/>
        <v>0.20978719376231394</v>
      </c>
      <c r="AZ32" s="15">
        <f t="shared" si="15"/>
        <v>-0.10816666666666652</v>
      </c>
      <c r="BA32" s="15">
        <f t="shared" si="16"/>
        <v>0.10942958161910925</v>
      </c>
      <c r="BB32" s="15">
        <f t="shared" si="17"/>
        <v>-0.14499999999999957</v>
      </c>
      <c r="BC32" s="15">
        <f t="shared" si="18"/>
        <v>0.15355997742467506</v>
      </c>
      <c r="BD32" s="15">
        <f t="shared" si="19"/>
        <v>-8.1333333333331481E-2</v>
      </c>
      <c r="BE32" s="15">
        <f t="shared" si="20"/>
        <v>0.44689745281589283</v>
      </c>
      <c r="BG32" s="16">
        <f>AL32^2</f>
        <v>8.4494333333333338E-2</v>
      </c>
      <c r="BH32" s="17">
        <f>AN32^2</f>
        <v>5.971666666666673E-2</v>
      </c>
      <c r="BI32" s="17">
        <f>AP32^2</f>
        <v>6.280666666666667E-3</v>
      </c>
      <c r="BJ32" s="17">
        <f>AR32^2</f>
        <v>1.8594666666666693E-2</v>
      </c>
      <c r="BK32" s="17">
        <f>AT32^2</f>
        <v>0.16944966666666664</v>
      </c>
      <c r="BL32" s="17">
        <f t="shared" si="21"/>
        <v>0.58183846555551832</v>
      </c>
      <c r="BM32" s="34"/>
      <c r="BN32" s="17">
        <f>AW32^2</f>
        <v>3.0154666666666663E-2</v>
      </c>
      <c r="BO32" s="17">
        <f>AY32^2</f>
        <v>4.4010666666666656E-2</v>
      </c>
      <c r="BP32" s="17">
        <f>BA32^2</f>
        <v>1.1974833333333292E-2</v>
      </c>
      <c r="BQ32" s="17">
        <f>BC32^2</f>
        <v>2.3580666666666715E-2</v>
      </c>
      <c r="BR32" s="17">
        <f>BE32^2</f>
        <v>0.19971733333333316</v>
      </c>
      <c r="BS32" s="17">
        <f t="shared" si="22"/>
        <v>0.55627166624471036</v>
      </c>
      <c r="BT32" s="15"/>
      <c r="BW32" s="17"/>
      <c r="BX32" s="17"/>
      <c r="BY32" s="17"/>
      <c r="BZ32" s="17"/>
      <c r="CA32" s="17"/>
      <c r="CD32" s="17"/>
      <c r="CE32" s="17"/>
      <c r="CF32" s="17"/>
      <c r="CG32" s="17"/>
      <c r="CH32" s="17"/>
    </row>
    <row r="33" spans="1:86" ht="15.75" customHeight="1" x14ac:dyDescent="0.25">
      <c r="A33" s="2">
        <f>'Raw Data'!B33</f>
        <v>49</v>
      </c>
      <c r="B33" s="2">
        <f>'Raw Data'!C33</f>
        <v>79</v>
      </c>
      <c r="C33" s="2" t="str">
        <f>'Raw Data'!D33</f>
        <v>ATRSIQVDGKTIKAQIWDTAGLERYRAITSA</v>
      </c>
      <c r="D33" s="14">
        <f>AVERAGE('Raw Data'!J33,'Raw Data'!P33,'Raw Data'!V33)</f>
        <v>7.3280000000000003</v>
      </c>
      <c r="E33" s="14">
        <f>STDEV('Raw Data'!J33,'Raw Data'!P33,'Raw Data'!V33)</f>
        <v>0.7719922279401521</v>
      </c>
      <c r="F33" s="14">
        <f>AVERAGE('Raw Data'!AB33,'Raw Data'!AH33,'Raw Data'!AN33)</f>
        <v>8.4320000000000004</v>
      </c>
      <c r="G33" s="14">
        <f>STDEV('Raw Data'!AB33,'Raw Data'!AH33,'Raw Data'!AN33)</f>
        <v>0.36596857788613457</v>
      </c>
      <c r="H33" s="14">
        <f>AVERAGE('Raw Data'!AT33,'Raw Data'!AZ33,'Raw Data'!BF33)</f>
        <v>10.510333333333334</v>
      </c>
      <c r="I33" s="14">
        <f>STDEV('Raw Data'!AT33,'Raw Data'!AZ33,'Raw Data'!BF33)</f>
        <v>7.7822447489996685E-2</v>
      </c>
      <c r="J33" s="14">
        <f>AVERAGE('Raw Data'!BL33,'Raw Data'!BR33,'Raw Data'!BX33)</f>
        <v>11.999333333333333</v>
      </c>
      <c r="K33" s="14">
        <f>STDEV('Raw Data'!BL33,'Raw Data'!BR33,'Raw Data'!BX33)</f>
        <v>0.1073421321445287</v>
      </c>
      <c r="L33" s="14">
        <f>AVERAGE('Raw Data'!CD33,'Raw Data'!CJ33,'Raw Data'!CP33)</f>
        <v>13.298333333333332</v>
      </c>
      <c r="M33" s="14">
        <f>STDEV('Raw Data'!CD33,'Raw Data'!CJ33,'Raw Data'!CP33)</f>
        <v>0.21266483802766584</v>
      </c>
      <c r="O33" s="14">
        <f>AVERAGE('Raw Data'!J150,'Raw Data'!P150,'Raw Data'!V150)</f>
        <v>4.8773333333333335</v>
      </c>
      <c r="P33" s="14">
        <f>STDEV('Raw Data'!J150,'Raw Data'!P150,'Raw Data'!V150)</f>
        <v>0.23581419239166532</v>
      </c>
      <c r="Q33" s="14">
        <f>AVERAGE('Raw Data'!AB150,'Raw Data'!AH150,'Raw Data'!AN150)</f>
        <v>5.3449999999999998</v>
      </c>
      <c r="R33" s="14">
        <f>STDEV('Raw Data'!AB150,'Raw Data'!AH150,'Raw Data'!AN150)</f>
        <v>8.4894051617295449E-2</v>
      </c>
      <c r="S33" s="14">
        <f>AVERAGE('Raw Data'!AT150,'Raw Data'!AZ150,'Raw Data'!BF150)</f>
        <v>8.1705000000000005</v>
      </c>
      <c r="T33" s="14">
        <f>STDEV('Raw Data'!AT150,'Raw Data'!AZ150,'Raw Data'!BF150)</f>
        <v>0.26092240225783647</v>
      </c>
      <c r="U33" s="14">
        <f>AVERAGE('Raw Data'!BL150,'Raw Data'!BR150,'Raw Data'!BX150)</f>
        <v>10.991333333333335</v>
      </c>
      <c r="V33" s="14">
        <f>STDEV('Raw Data'!BL150,'Raw Data'!BR150,'Raw Data'!BX150)</f>
        <v>0.18700891244358758</v>
      </c>
      <c r="W33" s="14">
        <f>AVERAGE('Raw Data'!CD150,'Raw Data'!CJ150,'Raw Data'!CP150)</f>
        <v>12.69</v>
      </c>
      <c r="X33" s="14">
        <f>STDEV('Raw Data'!CD150,'Raw Data'!CJ150,'Raw Data'!CP150)</f>
        <v>0.37758310343552237</v>
      </c>
      <c r="Z33" s="14">
        <f>AVERAGE('Raw Data'!J267,'Raw Data'!P267,'Raw Data'!V267)</f>
        <v>5.0733333333333333</v>
      </c>
      <c r="AA33" s="14">
        <f>STDEV('Raw Data'!J267,'Raw Data'!P267,'Raw Data'!V267)</f>
        <v>0.20145057292877866</v>
      </c>
      <c r="AB33" s="14">
        <f>AVERAGE('Raw Data'!AB267,'Raw Data'!AH267,'Raw Data'!AN267)</f>
        <v>5.9383333333333335</v>
      </c>
      <c r="AC33" s="14">
        <f>STDEV('Raw Data'!AB267,'Raw Data'!AH267,'Raw Data'!AN267)</f>
        <v>0.33817796104023851</v>
      </c>
      <c r="AD33" s="14">
        <f>AVERAGE('Raw Data'!AT267,'Raw Data'!AZ267,'Raw Data'!BF267)</f>
        <v>8.4420000000000002</v>
      </c>
      <c r="AE33" s="14">
        <f>STDEV('Raw Data'!AT267,'Raw Data'!AZ267,'Raw Data'!BF267)</f>
        <v>0.19676381781211677</v>
      </c>
      <c r="AF33" s="14">
        <f>AVERAGE('Raw Data'!BL267,'Raw Data'!BR267,'Raw Data'!BX267)</f>
        <v>11.157333333333334</v>
      </c>
      <c r="AG33" s="14">
        <f>STDEV('Raw Data'!BL267,'Raw Data'!BR267,'Raw Data'!BX267)</f>
        <v>0.25416595628316013</v>
      </c>
      <c r="AH33" s="14">
        <f>AVERAGE('Raw Data'!CD267,'Raw Data'!CJ267,'Raw Data'!CP267)</f>
        <v>12.704333333333333</v>
      </c>
      <c r="AI33" s="14">
        <f>STDEV('Raw Data'!CD267,'Raw Data'!CJ267,'Raw Data'!CP267)</f>
        <v>0.46733535425145556</v>
      </c>
      <c r="AK33" s="15">
        <f t="shared" si="1"/>
        <v>2.254666666666667</v>
      </c>
      <c r="AL33" s="15">
        <f t="shared" si="2"/>
        <v>0.79784355191562017</v>
      </c>
      <c r="AM33" s="15">
        <f t="shared" si="3"/>
        <v>2.4936666666666669</v>
      </c>
      <c r="AN33" s="15">
        <f t="shared" si="4"/>
        <v>0.49829442434501797</v>
      </c>
      <c r="AO33" s="15">
        <f t="shared" si="5"/>
        <v>2.0683333333333334</v>
      </c>
      <c r="AP33" s="15">
        <f t="shared" si="6"/>
        <v>0.21159473843489865</v>
      </c>
      <c r="AQ33" s="15">
        <f t="shared" si="7"/>
        <v>0.84199999999999875</v>
      </c>
      <c r="AR33" s="15">
        <f t="shared" si="8"/>
        <v>0.27590336472516375</v>
      </c>
      <c r="AS33" s="15">
        <f t="shared" si="9"/>
        <v>0.59399999999999942</v>
      </c>
      <c r="AT33" s="15">
        <f t="shared" si="10"/>
        <v>0.51344782273047651</v>
      </c>
      <c r="AU33" s="33"/>
      <c r="AV33" s="15">
        <f t="shared" si="11"/>
        <v>-0.19599999999999973</v>
      </c>
      <c r="AW33" s="15">
        <f t="shared" si="12"/>
        <v>0.31014620208325383</v>
      </c>
      <c r="AX33" s="15">
        <f t="shared" si="13"/>
        <v>-0.59333333333333371</v>
      </c>
      <c r="AY33" s="15">
        <f t="shared" si="14"/>
        <v>0.34867080940814804</v>
      </c>
      <c r="AZ33" s="15">
        <f t="shared" si="15"/>
        <v>-0.27149999999999963</v>
      </c>
      <c r="BA33" s="15">
        <f t="shared" si="16"/>
        <v>0.32679733781045417</v>
      </c>
      <c r="BB33" s="15">
        <f t="shared" si="17"/>
        <v>-0.16599999999999859</v>
      </c>
      <c r="BC33" s="15">
        <f t="shared" si="18"/>
        <v>0.3155513692993055</v>
      </c>
      <c r="BD33" s="15">
        <f t="shared" si="19"/>
        <v>-1.4333333333333087E-2</v>
      </c>
      <c r="BE33" s="15">
        <f t="shared" si="20"/>
        <v>0.60080889917954272</v>
      </c>
      <c r="BG33" s="16">
        <f t="shared" ref="BG33:BG96" si="23">AL33^2</f>
        <v>0.63655433333333289</v>
      </c>
      <c r="BH33" s="17">
        <f t="shared" ref="BH33:BH96" si="24">AN33^2</f>
        <v>0.24829733333333284</v>
      </c>
      <c r="BI33" s="17">
        <f t="shared" ref="BI33:BI96" si="25">AP33^2</f>
        <v>4.4772333333333178E-2</v>
      </c>
      <c r="BJ33" s="17">
        <f t="shared" ref="BJ33:BJ96" si="26">AR33^2</f>
        <v>7.6122666666666727E-2</v>
      </c>
      <c r="BK33" s="17">
        <f t="shared" ref="BK33:BK96" si="27">AT33^2</f>
        <v>0.26362866666666684</v>
      </c>
      <c r="BL33" s="17">
        <f t="shared" ref="BL33:BL96" si="28">SQRT(SUM(BG33:BK33))</f>
        <v>1.1266655818535207</v>
      </c>
      <c r="BM33" s="43"/>
      <c r="BN33" s="17">
        <f t="shared" ref="BN33:BN96" si="29">AW33^2</f>
        <v>9.6190666666666522E-2</v>
      </c>
      <c r="BO33" s="17">
        <f t="shared" ref="BO33:BO96" si="30">AY33^2</f>
        <v>0.1215713333333331</v>
      </c>
      <c r="BP33" s="17">
        <f t="shared" ref="BP33:BP96" si="31">BA33^2</f>
        <v>0.1067965000000001</v>
      </c>
      <c r="BQ33" s="17">
        <f t="shared" ref="BQ33:BQ96" si="32">BC33^2</f>
        <v>9.9572666666666684E-2</v>
      </c>
      <c r="BR33" s="17">
        <f t="shared" ref="BR33:BR96" si="33">BE33^2</f>
        <v>0.36097133333333392</v>
      </c>
      <c r="BS33" s="17">
        <f t="shared" ref="BS33:BS96" si="34">SQRT(SUM(BN33:BR33))</f>
        <v>0.88606009954178633</v>
      </c>
      <c r="BT33" s="15"/>
      <c r="BW33" s="17"/>
      <c r="BX33" s="17"/>
      <c r="BY33" s="17"/>
      <c r="BZ33" s="17"/>
      <c r="CA33" s="17"/>
      <c r="CD33" s="17"/>
      <c r="CE33" s="17"/>
      <c r="CF33" s="17"/>
      <c r="CG33" s="17"/>
      <c r="CH33" s="17"/>
    </row>
    <row r="34" spans="1:86" ht="15.75" customHeight="1" x14ac:dyDescent="0.25">
      <c r="A34" s="2">
        <f>'Raw Data'!B34</f>
        <v>49</v>
      </c>
      <c r="B34" s="2">
        <f>'Raw Data'!C34</f>
        <v>80</v>
      </c>
      <c r="C34" s="2" t="str">
        <f>'Raw Data'!D34</f>
        <v>ATRSIQVDGKTIKAQIWDTAGLERYRAITSAY</v>
      </c>
      <c r="D34" s="14">
        <f>AVERAGE('Raw Data'!J34,'Raw Data'!P34,'Raw Data'!V34)</f>
        <v>7.3746666666666671</v>
      </c>
      <c r="E34" s="14">
        <f>STDEV('Raw Data'!J34,'Raw Data'!P34,'Raw Data'!V34)</f>
        <v>0.73275734955941141</v>
      </c>
      <c r="F34" s="14">
        <f>AVERAGE('Raw Data'!AB34,'Raw Data'!AH34,'Raw Data'!AN34)</f>
        <v>8.7409999999999997</v>
      </c>
      <c r="G34" s="14">
        <f>STDEV('Raw Data'!AB34,'Raw Data'!AH34,'Raw Data'!AN34)</f>
        <v>0.3418172026098163</v>
      </c>
      <c r="H34" s="14">
        <f>AVERAGE('Raw Data'!AT34,'Raw Data'!AZ34,'Raw Data'!BF34)</f>
        <v>11.266333333333334</v>
      </c>
      <c r="I34" s="14">
        <f>STDEV('Raw Data'!AT34,'Raw Data'!AZ34,'Raw Data'!BF34)</f>
        <v>0.38121166473933232</v>
      </c>
      <c r="J34" s="14">
        <f>AVERAGE('Raw Data'!BL34,'Raw Data'!BR34,'Raw Data'!BX34)</f>
        <v>12.860999999999999</v>
      </c>
      <c r="K34" s="14">
        <f>STDEV('Raw Data'!BL34,'Raw Data'!BR34,'Raw Data'!BX34)</f>
        <v>0.35625692975716333</v>
      </c>
      <c r="L34" s="14">
        <f>AVERAGE('Raw Data'!CD34,'Raw Data'!CJ34,'Raw Data'!CP34)</f>
        <v>13.754333333333333</v>
      </c>
      <c r="M34" s="14">
        <f>STDEV('Raw Data'!CD34,'Raw Data'!CJ34,'Raw Data'!CP34)</f>
        <v>0.37361655923330406</v>
      </c>
      <c r="O34" s="14">
        <f>AVERAGE('Raw Data'!J151,'Raw Data'!P151,'Raw Data'!V151)</f>
        <v>3.9196666666666666</v>
      </c>
      <c r="P34" s="14">
        <f>STDEV('Raw Data'!J151,'Raw Data'!P151,'Raw Data'!V151)</f>
        <v>0.29093355484256761</v>
      </c>
      <c r="Q34" s="14">
        <f>AVERAGE('Raw Data'!AB151,'Raw Data'!AH151,'Raw Data'!AN151)</f>
        <v>4.5403333333333329</v>
      </c>
      <c r="R34" s="14">
        <f>STDEV('Raw Data'!AB151,'Raw Data'!AH151,'Raw Data'!AN151)</f>
        <v>5.9138256089720398E-2</v>
      </c>
      <c r="S34" s="14">
        <f>AVERAGE('Raw Data'!AT151,'Raw Data'!AZ151,'Raw Data'!BF151)</f>
        <v>7.9335000000000004</v>
      </c>
      <c r="T34" s="14">
        <f>STDEV('Raw Data'!AT151,'Raw Data'!AZ151,'Raw Data'!BF151)</f>
        <v>1.0606601717797986E-2</v>
      </c>
      <c r="U34" s="14">
        <f>AVERAGE('Raw Data'!BL151,'Raw Data'!BR151,'Raw Data'!BX151)</f>
        <v>11.405999999999999</v>
      </c>
      <c r="V34" s="14">
        <f>STDEV('Raw Data'!BL151,'Raw Data'!BR151,'Raw Data'!BX151)</f>
        <v>0.42541156542811576</v>
      </c>
      <c r="W34" s="14">
        <f>AVERAGE('Raw Data'!CD151,'Raw Data'!CJ151,'Raw Data'!CP151)</f>
        <v>13.35</v>
      </c>
      <c r="X34" s="14">
        <f>STDEV('Raw Data'!CD151,'Raw Data'!CJ151,'Raw Data'!CP151)</f>
        <v>0.10949429208867467</v>
      </c>
      <c r="Z34" s="14">
        <f>AVERAGE('Raw Data'!J268,'Raw Data'!P268,'Raw Data'!V268)</f>
        <v>4.59</v>
      </c>
      <c r="AA34" s="14">
        <f>STDEV('Raw Data'!J268,'Raw Data'!P268,'Raw Data'!V268)</f>
        <v>0.24155123680080773</v>
      </c>
      <c r="AB34" s="14">
        <f>AVERAGE('Raw Data'!AB268,'Raw Data'!AH268,'Raw Data'!AN268)</f>
        <v>5.3666666666666671</v>
      </c>
      <c r="AC34" s="14">
        <f>STDEV('Raw Data'!AB268,'Raw Data'!AH268,'Raw Data'!AN268)</f>
        <v>0.5855137345385959</v>
      </c>
      <c r="AD34" s="14">
        <f>AVERAGE('Raw Data'!AT268,'Raw Data'!AZ268,'Raw Data'!BF268)</f>
        <v>8.0723333333333329</v>
      </c>
      <c r="AE34" s="14">
        <f>STDEV('Raw Data'!AT268,'Raw Data'!AZ268,'Raw Data'!BF268)</f>
        <v>0.53194579924399565</v>
      </c>
      <c r="AF34" s="14">
        <f>AVERAGE('Raw Data'!BL268,'Raw Data'!BR268,'Raw Data'!BX268)</f>
        <v>11.836999999999998</v>
      </c>
      <c r="AG34" s="14">
        <f>STDEV('Raw Data'!BL268,'Raw Data'!BR268,'Raw Data'!BX268)</f>
        <v>9.0005555384097671E-2</v>
      </c>
      <c r="AH34" s="14">
        <f>AVERAGE('Raw Data'!CD268,'Raw Data'!CJ268,'Raw Data'!CP268)</f>
        <v>13.336333333333334</v>
      </c>
      <c r="AI34" s="14">
        <f>STDEV('Raw Data'!CD268,'Raw Data'!CJ268,'Raw Data'!CP268)</f>
        <v>0.38647940867959985</v>
      </c>
      <c r="AK34" s="15">
        <f t="shared" si="1"/>
        <v>2.7846666666666673</v>
      </c>
      <c r="AL34" s="15">
        <f t="shared" si="2"/>
        <v>0.77154412273915574</v>
      </c>
      <c r="AM34" s="15">
        <f t="shared" si="3"/>
        <v>3.3743333333333325</v>
      </c>
      <c r="AN34" s="15">
        <f t="shared" si="4"/>
        <v>0.67798623388187873</v>
      </c>
      <c r="AO34" s="15">
        <f t="shared" si="5"/>
        <v>3.1940000000000008</v>
      </c>
      <c r="AP34" s="15">
        <f t="shared" si="6"/>
        <v>0.65443767210229153</v>
      </c>
      <c r="AQ34" s="15">
        <f t="shared" si="7"/>
        <v>1.0240000000000009</v>
      </c>
      <c r="AR34" s="15">
        <f t="shared" si="8"/>
        <v>0.36745067696222894</v>
      </c>
      <c r="AS34" s="15">
        <f t="shared" si="9"/>
        <v>0.41799999999999926</v>
      </c>
      <c r="AT34" s="15">
        <f t="shared" si="10"/>
        <v>0.53754596702669644</v>
      </c>
      <c r="AU34" s="33"/>
      <c r="AV34" s="15">
        <f t="shared" si="11"/>
        <v>-0.67033333333333323</v>
      </c>
      <c r="AW34" s="15">
        <f t="shared" si="12"/>
        <v>0.37813930413715685</v>
      </c>
      <c r="AX34" s="15">
        <f t="shared" si="13"/>
        <v>-0.82633333333333425</v>
      </c>
      <c r="AY34" s="15">
        <f t="shared" si="14"/>
        <v>0.58849270740313064</v>
      </c>
      <c r="AZ34" s="15">
        <f t="shared" si="15"/>
        <v>-0.13883333333333248</v>
      </c>
      <c r="BA34" s="15">
        <f t="shared" si="16"/>
        <v>0.53205153259184712</v>
      </c>
      <c r="BB34" s="15">
        <f t="shared" si="17"/>
        <v>-0.43099999999999916</v>
      </c>
      <c r="BC34" s="15">
        <f t="shared" si="18"/>
        <v>0.43482870190455447</v>
      </c>
      <c r="BD34" s="15">
        <f t="shared" si="19"/>
        <v>1.3666666666665606E-2</v>
      </c>
      <c r="BE34" s="15">
        <f t="shared" si="20"/>
        <v>0.40169059403144253</v>
      </c>
      <c r="BG34" s="16">
        <f t="shared" si="23"/>
        <v>0.59528033333333341</v>
      </c>
      <c r="BH34" s="17">
        <f t="shared" si="24"/>
        <v>0.45966533333333359</v>
      </c>
      <c r="BI34" s="17">
        <f t="shared" si="25"/>
        <v>0.42828866666666643</v>
      </c>
      <c r="BJ34" s="17">
        <f t="shared" si="26"/>
        <v>0.13502000000000033</v>
      </c>
      <c r="BK34" s="17">
        <f t="shared" si="27"/>
        <v>0.28895566666666622</v>
      </c>
      <c r="BL34" s="17">
        <f t="shared" si="28"/>
        <v>1.3810177406536093</v>
      </c>
      <c r="BM34" s="43"/>
      <c r="BN34" s="17">
        <f t="shared" si="29"/>
        <v>0.14298933333333322</v>
      </c>
      <c r="BO34" s="17">
        <f t="shared" si="30"/>
        <v>0.34632366666666675</v>
      </c>
      <c r="BP34" s="17">
        <f t="shared" si="31"/>
        <v>0.28307883333333334</v>
      </c>
      <c r="BQ34" s="17">
        <f t="shared" si="32"/>
        <v>0.18907599999999988</v>
      </c>
      <c r="BR34" s="17">
        <f t="shared" si="33"/>
        <v>0.16135533333333318</v>
      </c>
      <c r="BS34" s="17">
        <f t="shared" si="34"/>
        <v>1.0596335058248518</v>
      </c>
      <c r="BT34" s="15"/>
      <c r="BW34" s="17"/>
      <c r="BX34" s="17"/>
      <c r="BY34" s="17"/>
      <c r="BZ34" s="17"/>
      <c r="CA34" s="17"/>
      <c r="CD34" s="17"/>
      <c r="CE34" s="17"/>
      <c r="CF34" s="17"/>
      <c r="CG34" s="17"/>
      <c r="CH34" s="17"/>
    </row>
    <row r="35" spans="1:86" ht="15.75" customHeight="1" x14ac:dyDescent="0.25">
      <c r="A35" s="2">
        <f>'Raw Data'!B35</f>
        <v>49</v>
      </c>
      <c r="B35" s="2">
        <f>'Raw Data'!C35</f>
        <v>88</v>
      </c>
      <c r="C35" s="2" t="str">
        <f>'Raw Data'!D35</f>
        <v>ATRSIQVDGKTIKAQIWDTAGLERYRAITSAYYRGAVGAL</v>
      </c>
      <c r="D35" s="14">
        <f>AVERAGE('Raw Data'!J35,'Raw Data'!P35,'Raw Data'!V35)</f>
        <v>8.6676666666666673</v>
      </c>
      <c r="E35" s="14">
        <f>STDEV('Raw Data'!J35,'Raw Data'!P35,'Raw Data'!V35)</f>
        <v>0.75432508465073156</v>
      </c>
      <c r="F35" s="14">
        <f>AVERAGE('Raw Data'!AB35,'Raw Data'!AH35,'Raw Data'!AN35)</f>
        <v>10.083333333333334</v>
      </c>
      <c r="G35" s="14">
        <f>STDEV('Raw Data'!AB35,'Raw Data'!AH35,'Raw Data'!AN35)</f>
        <v>0.41984084285992684</v>
      </c>
      <c r="H35" s="14">
        <f>AVERAGE('Raw Data'!AT35,'Raw Data'!AZ35,'Raw Data'!BF35)</f>
        <v>13.555999999999999</v>
      </c>
      <c r="I35" s="14">
        <f>STDEV('Raw Data'!AT35,'Raw Data'!AZ35,'Raw Data'!BF35)</f>
        <v>0.15096025967121227</v>
      </c>
      <c r="J35" s="14">
        <f>AVERAGE('Raw Data'!BL35,'Raw Data'!BR35,'Raw Data'!BX35)</f>
        <v>15.719999999999999</v>
      </c>
      <c r="K35" s="14">
        <f>STDEV('Raw Data'!BL35,'Raw Data'!BR35,'Raw Data'!BX35)</f>
        <v>0.1720348801842228</v>
      </c>
      <c r="L35" s="14">
        <f>AVERAGE('Raw Data'!CD35,'Raw Data'!CJ35,'Raw Data'!CP35)</f>
        <v>17.201666666666668</v>
      </c>
      <c r="M35" s="14">
        <f>STDEV('Raw Data'!CD35,'Raw Data'!CJ35,'Raw Data'!CP35)</f>
        <v>0.34522070235334051</v>
      </c>
      <c r="O35" s="14">
        <f>AVERAGE('Raw Data'!J152,'Raw Data'!P152,'Raw Data'!V152)</f>
        <v>4.9823333333333331</v>
      </c>
      <c r="P35" s="14">
        <f>STDEV('Raw Data'!J152,'Raw Data'!P152,'Raw Data'!V152)</f>
        <v>0.18319479614152093</v>
      </c>
      <c r="Q35" s="14">
        <f>AVERAGE('Raw Data'!AB152,'Raw Data'!AH152,'Raw Data'!AN152)</f>
        <v>5.5836666666666668</v>
      </c>
      <c r="R35" s="14">
        <f>STDEV('Raw Data'!AB152,'Raw Data'!AH152,'Raw Data'!AN152)</f>
        <v>8.6164571218879479E-2</v>
      </c>
      <c r="S35" s="14">
        <f>AVERAGE('Raw Data'!AT152,'Raw Data'!AZ152,'Raw Data'!BF152)</f>
        <v>9.2040000000000006</v>
      </c>
      <c r="T35" s="14">
        <f>STDEV('Raw Data'!AT152,'Raw Data'!AZ152,'Raw Data'!BF152)</f>
        <v>0.11737972567696715</v>
      </c>
      <c r="U35" s="14">
        <f>AVERAGE('Raw Data'!BL152,'Raw Data'!BR152,'Raw Data'!BX152)</f>
        <v>13.758333333333333</v>
      </c>
      <c r="V35" s="14">
        <f>STDEV('Raw Data'!BL152,'Raw Data'!BR152,'Raw Data'!BX152)</f>
        <v>0.30150345492768943</v>
      </c>
      <c r="W35" s="14">
        <f>AVERAGE('Raw Data'!CD152,'Raw Data'!CJ152,'Raw Data'!CP152)</f>
        <v>16.573666666666668</v>
      </c>
      <c r="X35" s="14">
        <f>STDEV('Raw Data'!CD152,'Raw Data'!CJ152,'Raw Data'!CP152)</f>
        <v>0.40693283639113353</v>
      </c>
      <c r="Z35" s="14">
        <f>AVERAGE('Raw Data'!J269,'Raw Data'!P269,'Raw Data'!V269)</f>
        <v>5.719333333333334</v>
      </c>
      <c r="AA35" s="14">
        <f>STDEV('Raw Data'!J269,'Raw Data'!P269,'Raw Data'!V269)</f>
        <v>0.18491709854238272</v>
      </c>
      <c r="AB35" s="14">
        <f>AVERAGE('Raw Data'!AB269,'Raw Data'!AH269,'Raw Data'!AN269)</f>
        <v>6.5760000000000005</v>
      </c>
      <c r="AC35" s="14">
        <f>STDEV('Raw Data'!AB269,'Raw Data'!AH269,'Raw Data'!AN269)</f>
        <v>0.37179160829690622</v>
      </c>
      <c r="AD35" s="14">
        <f>AVERAGE('Raw Data'!AT269,'Raw Data'!AZ269,'Raw Data'!BF269)</f>
        <v>10.080666666666666</v>
      </c>
      <c r="AE35" s="14">
        <f>STDEV('Raw Data'!AT269,'Raw Data'!AZ269,'Raw Data'!BF269)</f>
        <v>0.16115003361257238</v>
      </c>
      <c r="AF35" s="14">
        <f>AVERAGE('Raw Data'!BL269,'Raw Data'!BR269,'Raw Data'!BX269)</f>
        <v>14.275333333333334</v>
      </c>
      <c r="AG35" s="14">
        <f>STDEV('Raw Data'!BL269,'Raw Data'!BR269,'Raw Data'!BX269)</f>
        <v>0.10929928331573507</v>
      </c>
      <c r="AH35" s="14">
        <f>AVERAGE('Raw Data'!CD269,'Raw Data'!CJ269,'Raw Data'!CP269)</f>
        <v>16.77</v>
      </c>
      <c r="AI35" s="14">
        <f>STDEV('Raw Data'!CD269,'Raw Data'!CJ269,'Raw Data'!CP269)</f>
        <v>0.584731562342927</v>
      </c>
      <c r="AK35" s="15">
        <f t="shared" si="1"/>
        <v>2.9483333333333333</v>
      </c>
      <c r="AL35" s="15">
        <f t="shared" si="2"/>
        <v>0.77665994274628747</v>
      </c>
      <c r="AM35" s="15">
        <f t="shared" si="3"/>
        <v>3.5073333333333334</v>
      </c>
      <c r="AN35" s="15">
        <f t="shared" si="4"/>
        <v>0.56079883499641292</v>
      </c>
      <c r="AO35" s="15">
        <f t="shared" si="5"/>
        <v>3.4753333333333334</v>
      </c>
      <c r="AP35" s="15">
        <f t="shared" si="6"/>
        <v>0.22081289213570171</v>
      </c>
      <c r="AQ35" s="15">
        <f t="shared" si="7"/>
        <v>1.4446666666666648</v>
      </c>
      <c r="AR35" s="15">
        <f t="shared" si="8"/>
        <v>0.20381936447092858</v>
      </c>
      <c r="AS35" s="15">
        <f t="shared" si="9"/>
        <v>0.43166666666666842</v>
      </c>
      <c r="AT35" s="15">
        <f t="shared" si="10"/>
        <v>0.67903485428461929</v>
      </c>
      <c r="AU35" s="33"/>
      <c r="AV35" s="15">
        <f t="shared" si="11"/>
        <v>-0.73700000000000099</v>
      </c>
      <c r="AW35" s="15">
        <f t="shared" si="12"/>
        <v>0.26029726596079855</v>
      </c>
      <c r="AX35" s="15">
        <f t="shared" si="13"/>
        <v>-0.99233333333333373</v>
      </c>
      <c r="AY35" s="15">
        <f t="shared" si="14"/>
        <v>0.38164555982394649</v>
      </c>
      <c r="AZ35" s="15">
        <f t="shared" si="15"/>
        <v>-0.87666666666666515</v>
      </c>
      <c r="BA35" s="15">
        <f t="shared" si="16"/>
        <v>0.19936733266343629</v>
      </c>
      <c r="BB35" s="15">
        <f t="shared" si="17"/>
        <v>-0.51700000000000124</v>
      </c>
      <c r="BC35" s="15">
        <f t="shared" si="18"/>
        <v>0.32070339360017158</v>
      </c>
      <c r="BD35" s="15">
        <f t="shared" si="19"/>
        <v>-0.19633333333333169</v>
      </c>
      <c r="BE35" s="15">
        <f t="shared" si="20"/>
        <v>0.71239408569508311</v>
      </c>
      <c r="BG35" s="16">
        <f t="shared" si="23"/>
        <v>0.6032006666666665</v>
      </c>
      <c r="BH35" s="17">
        <f t="shared" si="24"/>
        <v>0.31449533333333396</v>
      </c>
      <c r="BI35" s="17">
        <f t="shared" si="25"/>
        <v>4.8758333333333036E-2</v>
      </c>
      <c r="BJ35" s="17">
        <f t="shared" si="26"/>
        <v>4.1542333333333223E-2</v>
      </c>
      <c r="BK35" s="17">
        <f t="shared" si="27"/>
        <v>0.46108833333333415</v>
      </c>
      <c r="BL35" s="17">
        <f t="shared" si="28"/>
        <v>1.2120581669210437</v>
      </c>
      <c r="BM35" s="43"/>
      <c r="BN35" s="17">
        <f t="shared" si="29"/>
        <v>6.7754666666666699E-2</v>
      </c>
      <c r="BO35" s="17">
        <f t="shared" si="30"/>
        <v>0.14565333333333352</v>
      </c>
      <c r="BP35" s="17">
        <f t="shared" si="31"/>
        <v>3.9747333333333267E-2</v>
      </c>
      <c r="BQ35" s="17">
        <f t="shared" si="32"/>
        <v>0.10285066666666658</v>
      </c>
      <c r="BR35" s="17">
        <f t="shared" si="33"/>
        <v>0.50750533333333347</v>
      </c>
      <c r="BS35" s="17">
        <f t="shared" si="34"/>
        <v>0.92925310509749359</v>
      </c>
      <c r="BT35" s="15"/>
      <c r="BW35" s="17"/>
      <c r="BX35" s="17"/>
      <c r="BY35" s="17"/>
      <c r="BZ35" s="17"/>
      <c r="CA35" s="17"/>
      <c r="CD35" s="17"/>
      <c r="CE35" s="17"/>
      <c r="CF35" s="17"/>
      <c r="CG35" s="17"/>
      <c r="CH35" s="17"/>
    </row>
    <row r="36" spans="1:86" ht="15.75" customHeight="1" x14ac:dyDescent="0.25">
      <c r="A36" s="2">
        <f>'Raw Data'!B36</f>
        <v>71</v>
      </c>
      <c r="B36" s="2">
        <f>'Raw Data'!C36</f>
        <v>79</v>
      </c>
      <c r="C36" s="2" t="str">
        <f>'Raw Data'!D36</f>
        <v>ERYRAITSA</v>
      </c>
      <c r="D36" s="14">
        <f>AVERAGE('Raw Data'!J36,'Raw Data'!P36,'Raw Data'!V36)</f>
        <v>4.4776666666666669</v>
      </c>
      <c r="E36" s="14">
        <f>STDEV('Raw Data'!J36,'Raw Data'!P36,'Raw Data'!V36)</f>
        <v>0.44404091403082807</v>
      </c>
      <c r="F36" s="14">
        <f>AVERAGE('Raw Data'!AB36,'Raw Data'!AH36,'Raw Data'!AN36)</f>
        <v>4.8969999999999994</v>
      </c>
      <c r="G36" s="14">
        <f>STDEV('Raw Data'!AB36,'Raw Data'!AH36,'Raw Data'!AN36)</f>
        <v>0.21775904114410494</v>
      </c>
      <c r="H36" s="14">
        <f>AVERAGE('Raw Data'!AT36,'Raw Data'!AZ36,'Raw Data'!BF36)</f>
        <v>5.1296666666666662</v>
      </c>
      <c r="I36" s="14">
        <f>STDEV('Raw Data'!AT36,'Raw Data'!AZ36,'Raw Data'!BF36)</f>
        <v>2.7153882472555197E-2</v>
      </c>
      <c r="J36" s="14">
        <f>AVERAGE('Raw Data'!BL36,'Raw Data'!BR36,'Raw Data'!BX36)</f>
        <v>5.1730000000000009</v>
      </c>
      <c r="K36" s="14">
        <f>STDEV('Raw Data'!BL36,'Raw Data'!BR36,'Raw Data'!BX36)</f>
        <v>6.5795136598384096E-2</v>
      </c>
      <c r="L36" s="14">
        <f>AVERAGE('Raw Data'!CD36,'Raw Data'!CJ36,'Raw Data'!CP36)</f>
        <v>5.1630000000000003</v>
      </c>
      <c r="M36" s="14">
        <f>STDEV('Raw Data'!CD36,'Raw Data'!CJ36,'Raw Data'!CP36)</f>
        <v>0.13596690773861078</v>
      </c>
      <c r="O36" s="14">
        <f>AVERAGE('Raw Data'!J153,'Raw Data'!P153,'Raw Data'!V153)</f>
        <v>2.4146666666666667</v>
      </c>
      <c r="P36" s="14">
        <f>STDEV('Raw Data'!J153,'Raw Data'!P153,'Raw Data'!V153)</f>
        <v>0.14660945853979998</v>
      </c>
      <c r="Q36" s="14">
        <f>AVERAGE('Raw Data'!AB153,'Raw Data'!AH153,'Raw Data'!AN153)</f>
        <v>2.6926666666666663</v>
      </c>
      <c r="R36" s="14">
        <f>STDEV('Raw Data'!AB153,'Raw Data'!AH153,'Raw Data'!AN153)</f>
        <v>0.13555195805790982</v>
      </c>
      <c r="S36" s="14">
        <f>AVERAGE('Raw Data'!AT153,'Raw Data'!AZ153,'Raw Data'!BF153)</f>
        <v>3.548</v>
      </c>
      <c r="T36" s="14">
        <f>STDEV('Raw Data'!AT153,'Raw Data'!AZ153,'Raw Data'!BF153)</f>
        <v>5.9396969619670045E-2</v>
      </c>
      <c r="U36" s="14">
        <f>AVERAGE('Raw Data'!BL153,'Raw Data'!BR153,'Raw Data'!BX153)</f>
        <v>4.8170000000000002</v>
      </c>
      <c r="V36" s="14">
        <f>STDEV('Raw Data'!BL153,'Raw Data'!BR153,'Raw Data'!BX153)</f>
        <v>7.5624070242218761E-2</v>
      </c>
      <c r="W36" s="14">
        <f>AVERAGE('Raw Data'!CD153,'Raw Data'!CJ153,'Raw Data'!CP153)</f>
        <v>5.23</v>
      </c>
      <c r="X36" s="14">
        <f>STDEV('Raw Data'!CD153,'Raw Data'!CJ153,'Raw Data'!CP153)</f>
        <v>9.2676857952781203E-2</v>
      </c>
      <c r="Z36" s="14">
        <f>AVERAGE('Raw Data'!J270,'Raw Data'!P270,'Raw Data'!V270)</f>
        <v>2.720333333333333</v>
      </c>
      <c r="AA36" s="14">
        <f>STDEV('Raw Data'!J270,'Raw Data'!P270,'Raw Data'!V270)</f>
        <v>0.12938830446888658</v>
      </c>
      <c r="AB36" s="14">
        <f>AVERAGE('Raw Data'!AB270,'Raw Data'!AH270,'Raw Data'!AN270)</f>
        <v>2.9743333333333335</v>
      </c>
      <c r="AC36" s="14">
        <f>STDEV('Raw Data'!AB270,'Raw Data'!AH270,'Raw Data'!AN270)</f>
        <v>0.17823953919748925</v>
      </c>
      <c r="AD36" s="14">
        <f>AVERAGE('Raw Data'!AT270,'Raw Data'!AZ270,'Raw Data'!BF270)</f>
        <v>3.7740000000000005</v>
      </c>
      <c r="AE36" s="14">
        <f>STDEV('Raw Data'!AT270,'Raw Data'!AZ270,'Raw Data'!BF270)</f>
        <v>0.12471166745737958</v>
      </c>
      <c r="AF36" s="14">
        <f>AVERAGE('Raw Data'!BL270,'Raw Data'!BR270,'Raw Data'!BX270)</f>
        <v>4.9819999999999993</v>
      </c>
      <c r="AG36" s="14">
        <f>STDEV('Raw Data'!BL270,'Raw Data'!BR270,'Raw Data'!BX270)</f>
        <v>6.8563838865688065E-2</v>
      </c>
      <c r="AH36" s="14">
        <f>AVERAGE('Raw Data'!CD270,'Raw Data'!CJ270,'Raw Data'!CP270)</f>
        <v>5.1993333333333336</v>
      </c>
      <c r="AI36" s="14">
        <f>STDEV('Raw Data'!CD270,'Raw Data'!CJ270,'Raw Data'!CP270)</f>
        <v>9.3836737652868499E-2</v>
      </c>
      <c r="AK36" s="15">
        <f t="shared" si="1"/>
        <v>1.7573333333333339</v>
      </c>
      <c r="AL36" s="15">
        <f t="shared" si="2"/>
        <v>0.46250801794851792</v>
      </c>
      <c r="AM36" s="15">
        <f t="shared" si="3"/>
        <v>1.9226666666666659</v>
      </c>
      <c r="AN36" s="15">
        <f t="shared" si="4"/>
        <v>0.28140421697858992</v>
      </c>
      <c r="AO36" s="15">
        <f t="shared" si="5"/>
        <v>1.3556666666666657</v>
      </c>
      <c r="AP36" s="15">
        <f t="shared" si="6"/>
        <v>0.12763359014512352</v>
      </c>
      <c r="AQ36" s="15">
        <f t="shared" si="7"/>
        <v>0.19100000000000161</v>
      </c>
      <c r="AR36" s="15">
        <f t="shared" si="8"/>
        <v>9.5026312145637115E-2</v>
      </c>
      <c r="AS36" s="15">
        <f t="shared" si="9"/>
        <v>-3.6333333333333329E-2</v>
      </c>
      <c r="AT36" s="15">
        <f t="shared" si="10"/>
        <v>0.16520391440075857</v>
      </c>
      <c r="AU36" s="33"/>
      <c r="AV36" s="15">
        <f t="shared" si="11"/>
        <v>-0.30566666666666631</v>
      </c>
      <c r="AW36" s="15">
        <f t="shared" si="12"/>
        <v>0.19553942483976633</v>
      </c>
      <c r="AX36" s="15">
        <f t="shared" si="13"/>
        <v>-0.28166666666666718</v>
      </c>
      <c r="AY36" s="15">
        <f t="shared" si="14"/>
        <v>0.22392781575022486</v>
      </c>
      <c r="AZ36" s="15">
        <f t="shared" si="15"/>
        <v>-0.22600000000000042</v>
      </c>
      <c r="BA36" s="15">
        <f t="shared" si="16"/>
        <v>0.13813399291991829</v>
      </c>
      <c r="BB36" s="15">
        <f t="shared" si="17"/>
        <v>-0.16499999999999915</v>
      </c>
      <c r="BC36" s="15">
        <f t="shared" si="18"/>
        <v>0.10207840124139912</v>
      </c>
      <c r="BD36" s="15">
        <f t="shared" si="19"/>
        <v>3.0666666666666842E-2</v>
      </c>
      <c r="BE36" s="15">
        <f t="shared" si="20"/>
        <v>0.13188757838907064</v>
      </c>
      <c r="BG36" s="16">
        <f t="shared" si="23"/>
        <v>0.21391366666666659</v>
      </c>
      <c r="BH36" s="17">
        <f t="shared" si="24"/>
        <v>7.9188333333333319E-2</v>
      </c>
      <c r="BI36" s="17">
        <f t="shared" si="25"/>
        <v>1.6290333333333372E-2</v>
      </c>
      <c r="BJ36" s="17">
        <f t="shared" si="26"/>
        <v>9.0300000000000605E-3</v>
      </c>
      <c r="BK36" s="17">
        <f t="shared" si="27"/>
        <v>2.7292333333333165E-2</v>
      </c>
      <c r="BL36" s="17">
        <f t="shared" si="28"/>
        <v>0.58797505616026469</v>
      </c>
      <c r="BM36" s="43"/>
      <c r="BN36" s="17">
        <f t="shared" si="29"/>
        <v>3.8235666666666626E-2</v>
      </c>
      <c r="BO36" s="17">
        <f t="shared" si="30"/>
        <v>5.0143666666666649E-2</v>
      </c>
      <c r="BP36" s="17">
        <f t="shared" si="31"/>
        <v>1.9081000000000035E-2</v>
      </c>
      <c r="BQ36" s="17">
        <f t="shared" si="32"/>
        <v>1.0420000000000073E-2</v>
      </c>
      <c r="BR36" s="17">
        <f t="shared" si="33"/>
        <v>1.7394333333333255E-2</v>
      </c>
      <c r="BS36" s="17">
        <f t="shared" si="34"/>
        <v>0.36779704548387371</v>
      </c>
      <c r="BT36" s="15"/>
      <c r="BW36" s="17"/>
      <c r="BX36" s="17"/>
      <c r="BY36" s="17"/>
      <c r="BZ36" s="17"/>
      <c r="CA36" s="17"/>
      <c r="CD36" s="17"/>
      <c r="CE36" s="17"/>
      <c r="CF36" s="17"/>
      <c r="CG36" s="17"/>
      <c r="CH36" s="17"/>
    </row>
    <row r="37" spans="1:86" ht="15.75" customHeight="1" x14ac:dyDescent="0.25">
      <c r="A37" s="2">
        <f>'Raw Data'!B37</f>
        <v>71</v>
      </c>
      <c r="B37" s="2">
        <f>'Raw Data'!C37</f>
        <v>80</v>
      </c>
      <c r="C37" s="2" t="str">
        <f>'Raw Data'!D37</f>
        <v>ERYRAITSAY</v>
      </c>
      <c r="D37" s="14">
        <f>AVERAGE('Raw Data'!J37,'Raw Data'!P37,'Raw Data'!V37)</f>
        <v>4.4860000000000007</v>
      </c>
      <c r="E37" s="14">
        <f>STDEV('Raw Data'!J37,'Raw Data'!P37,'Raw Data'!V37)</f>
        <v>0.41376200888916809</v>
      </c>
      <c r="F37" s="14">
        <f>AVERAGE('Raw Data'!AB37,'Raw Data'!AH37,'Raw Data'!AN37)</f>
        <v>5.1143333333333336</v>
      </c>
      <c r="G37" s="14">
        <f>STDEV('Raw Data'!AB37,'Raw Data'!AH37,'Raw Data'!AN37)</f>
        <v>0.31675910931389684</v>
      </c>
      <c r="H37" s="14">
        <f>AVERAGE('Raw Data'!AT37,'Raw Data'!AZ37,'Raw Data'!BF37)</f>
        <v>5.8613333333333344</v>
      </c>
      <c r="I37" s="14">
        <f>STDEV('Raw Data'!AT37,'Raw Data'!AZ37,'Raw Data'!BF37)</f>
        <v>9.1358269102109105E-2</v>
      </c>
      <c r="J37" s="14">
        <f>AVERAGE('Raw Data'!BL37,'Raw Data'!BR37,'Raw Data'!BX37)</f>
        <v>5.8949999999999996</v>
      </c>
      <c r="K37" s="14">
        <f>STDEV('Raw Data'!BL37,'Raw Data'!BR37,'Raw Data'!BX37)</f>
        <v>5.6929781309961014E-2</v>
      </c>
      <c r="L37" s="14">
        <f>AVERAGE('Raw Data'!CD37,'Raw Data'!CJ37,'Raw Data'!CP37)</f>
        <v>5.9409999999999998</v>
      </c>
      <c r="M37" s="14">
        <f>STDEV('Raw Data'!CD37,'Raw Data'!CJ37,'Raw Data'!CP37)</f>
        <v>0.1323177992561847</v>
      </c>
      <c r="O37" s="14">
        <f>AVERAGE('Raw Data'!J154,'Raw Data'!P154,'Raw Data'!V154)</f>
        <v>2.427</v>
      </c>
      <c r="P37" s="14">
        <f>STDEV('Raw Data'!J154,'Raw Data'!P154,'Raw Data'!V154)</f>
        <v>0.12538341198101122</v>
      </c>
      <c r="Q37" s="14">
        <f>AVERAGE('Raw Data'!AB154,'Raw Data'!AH154,'Raw Data'!AN154)</f>
        <v>2.6486666666666667</v>
      </c>
      <c r="R37" s="14">
        <f>STDEV('Raw Data'!AB154,'Raw Data'!AH154,'Raw Data'!AN154)</f>
        <v>2.5540817005987326E-2</v>
      </c>
      <c r="S37" s="14">
        <f>AVERAGE('Raw Data'!AT154,'Raw Data'!AZ154,'Raw Data'!BF154)</f>
        <v>3.871</v>
      </c>
      <c r="T37" s="14">
        <f>STDEV('Raw Data'!AT154,'Raw Data'!AZ154,'Raw Data'!BF154)</f>
        <v>6.7882250993908627E-2</v>
      </c>
      <c r="U37" s="14">
        <f>AVERAGE('Raw Data'!BL154,'Raw Data'!BR154,'Raw Data'!BX154)</f>
        <v>5.3356666666666674</v>
      </c>
      <c r="V37" s="14">
        <f>STDEV('Raw Data'!BL154,'Raw Data'!BR154,'Raw Data'!BX154)</f>
        <v>7.8155827251288723E-2</v>
      </c>
      <c r="W37" s="14">
        <f>AVERAGE('Raw Data'!CD154,'Raw Data'!CJ154,'Raw Data'!CP154)</f>
        <v>6.0103333333333326</v>
      </c>
      <c r="X37" s="14">
        <f>STDEV('Raw Data'!CD154,'Raw Data'!CJ154,'Raw Data'!CP154)</f>
        <v>0.11113205358191353</v>
      </c>
      <c r="Z37" s="14">
        <f>AVERAGE('Raw Data'!J271,'Raw Data'!P271,'Raw Data'!V271)</f>
        <v>2.7793333333333337</v>
      </c>
      <c r="AA37" s="14">
        <f>STDEV('Raw Data'!J271,'Raw Data'!P271,'Raw Data'!V271)</f>
        <v>0.10165792312128639</v>
      </c>
      <c r="AB37" s="14">
        <f>AVERAGE('Raw Data'!AB271,'Raw Data'!AH271,'Raw Data'!AN271)</f>
        <v>3.0500000000000003</v>
      </c>
      <c r="AC37" s="14">
        <f>STDEV('Raw Data'!AB271,'Raw Data'!AH271,'Raw Data'!AN271)</f>
        <v>0.23300643767930543</v>
      </c>
      <c r="AD37" s="14">
        <f>AVERAGE('Raw Data'!AT271,'Raw Data'!AZ271,'Raw Data'!BF271)</f>
        <v>4.0830000000000002</v>
      </c>
      <c r="AE37" s="14">
        <f>STDEV('Raw Data'!AT271,'Raw Data'!AZ271,'Raw Data'!BF271)</f>
        <v>0.11475190630224837</v>
      </c>
      <c r="AF37" s="14">
        <f>AVERAGE('Raw Data'!BL271,'Raw Data'!BR271,'Raw Data'!BX271)</f>
        <v>5.5446666666666671</v>
      </c>
      <c r="AG37" s="14">
        <f>STDEV('Raw Data'!BL271,'Raw Data'!BR271,'Raw Data'!BX271)</f>
        <v>8.4736847553666686E-2</v>
      </c>
      <c r="AH37" s="14">
        <f>AVERAGE('Raw Data'!CD271,'Raw Data'!CJ271,'Raw Data'!CP271)</f>
        <v>5.9006666666666661</v>
      </c>
      <c r="AI37" s="14">
        <f>STDEV('Raw Data'!CD271,'Raw Data'!CJ271,'Raw Data'!CP271)</f>
        <v>0.12706428819040144</v>
      </c>
      <c r="AK37" s="15">
        <f t="shared" si="1"/>
        <v>1.706666666666667</v>
      </c>
      <c r="AL37" s="15">
        <f t="shared" si="2"/>
        <v>0.42606728733069071</v>
      </c>
      <c r="AM37" s="15">
        <f t="shared" si="3"/>
        <v>2.0643333333333334</v>
      </c>
      <c r="AN37" s="15">
        <f t="shared" si="4"/>
        <v>0.39322809326564306</v>
      </c>
      <c r="AO37" s="15">
        <f t="shared" si="5"/>
        <v>1.7783333333333342</v>
      </c>
      <c r="AP37" s="15">
        <f t="shared" si="6"/>
        <v>0.14667765110381803</v>
      </c>
      <c r="AQ37" s="15">
        <f t="shared" si="7"/>
        <v>0.3503333333333325</v>
      </c>
      <c r="AR37" s="15">
        <f t="shared" si="8"/>
        <v>0.10208493196027185</v>
      </c>
      <c r="AS37" s="15">
        <f t="shared" si="9"/>
        <v>4.0333333333333776E-2</v>
      </c>
      <c r="AT37" s="15">
        <f t="shared" si="10"/>
        <v>0.18344844870789553</v>
      </c>
      <c r="AU37" s="33"/>
      <c r="AV37" s="15">
        <f t="shared" si="11"/>
        <v>-0.35233333333333361</v>
      </c>
      <c r="AW37" s="15">
        <f t="shared" si="12"/>
        <v>0.16141664515573778</v>
      </c>
      <c r="AX37" s="15">
        <f t="shared" si="13"/>
        <v>-0.40133333333333354</v>
      </c>
      <c r="AY37" s="15">
        <f t="shared" si="14"/>
        <v>0.23440207621378564</v>
      </c>
      <c r="AZ37" s="15">
        <f t="shared" si="15"/>
        <v>-0.21200000000000019</v>
      </c>
      <c r="BA37" s="15">
        <f t="shared" si="16"/>
        <v>0.13332666649999164</v>
      </c>
      <c r="BB37" s="15">
        <f t="shared" si="17"/>
        <v>-0.20899999999999963</v>
      </c>
      <c r="BC37" s="15">
        <f t="shared" si="18"/>
        <v>0.11527647924302092</v>
      </c>
      <c r="BD37" s="15">
        <f t="shared" si="19"/>
        <v>0.10966666666666658</v>
      </c>
      <c r="BE37" s="15">
        <f t="shared" si="20"/>
        <v>0.16880659544776883</v>
      </c>
      <c r="BG37" s="16">
        <f t="shared" si="23"/>
        <v>0.18153333333333335</v>
      </c>
      <c r="BH37" s="17">
        <f t="shared" si="24"/>
        <v>0.15462833333333328</v>
      </c>
      <c r="BI37" s="17">
        <f t="shared" si="25"/>
        <v>2.1514333333333371E-2</v>
      </c>
      <c r="BJ37" s="17">
        <f t="shared" si="26"/>
        <v>1.0421333333333333E-2</v>
      </c>
      <c r="BK37" s="17">
        <f t="shared" si="27"/>
        <v>3.3653333333333375E-2</v>
      </c>
      <c r="BL37" s="17">
        <f t="shared" si="28"/>
        <v>0.63383804450874259</v>
      </c>
      <c r="BM37" s="43"/>
      <c r="BN37" s="17">
        <f t="shared" si="29"/>
        <v>2.6055333333333364E-2</v>
      </c>
      <c r="BO37" s="17">
        <f t="shared" si="30"/>
        <v>5.4944333333333373E-2</v>
      </c>
      <c r="BP37" s="17">
        <f t="shared" si="31"/>
        <v>1.7775999999999993E-2</v>
      </c>
      <c r="BQ37" s="17">
        <f t="shared" si="32"/>
        <v>1.3288666666666634E-2</v>
      </c>
      <c r="BR37" s="17">
        <f t="shared" si="33"/>
        <v>2.8495666666666686E-2</v>
      </c>
      <c r="BS37" s="17">
        <f t="shared" si="34"/>
        <v>0.37491332331620336</v>
      </c>
      <c r="BT37" s="15"/>
      <c r="BW37" s="17"/>
      <c r="BX37" s="17"/>
      <c r="BY37" s="17"/>
      <c r="BZ37" s="17"/>
      <c r="CA37" s="17"/>
      <c r="CD37" s="17"/>
      <c r="CE37" s="17"/>
      <c r="CF37" s="17"/>
      <c r="CG37" s="17"/>
      <c r="CH37" s="17"/>
    </row>
    <row r="38" spans="1:86" ht="15.75" customHeight="1" x14ac:dyDescent="0.25">
      <c r="A38" s="2">
        <f>'Raw Data'!B38</f>
        <v>80</v>
      </c>
      <c r="B38" s="2">
        <f>'Raw Data'!C38</f>
        <v>88</v>
      </c>
      <c r="C38" s="2" t="str">
        <f>'Raw Data'!D38</f>
        <v>YYRGAVGAL</v>
      </c>
      <c r="D38" s="14">
        <f>AVERAGE('Raw Data'!J38,'Raw Data'!P38,'Raw Data'!V38)</f>
        <v>0.86933333333333318</v>
      </c>
      <c r="E38" s="14">
        <f>STDEV('Raw Data'!J38,'Raw Data'!P38,'Raw Data'!V38)</f>
        <v>5.7274194305405458E-2</v>
      </c>
      <c r="F38" s="14">
        <f>AVERAGE('Raw Data'!AB38,'Raw Data'!AH38,'Raw Data'!AN38)</f>
        <v>0.99199999999999999</v>
      </c>
      <c r="G38" s="14">
        <f>STDEV('Raw Data'!AB38,'Raw Data'!AH38,'Raw Data'!AN38)</f>
        <v>3.3151168908501519E-2</v>
      </c>
      <c r="H38" s="14">
        <f>AVERAGE('Raw Data'!AT38,'Raw Data'!AZ38,'Raw Data'!BF38)</f>
        <v>1.4293333333333333</v>
      </c>
      <c r="I38" s="14">
        <f>STDEV('Raw Data'!AT38,'Raw Data'!AZ38,'Raw Data'!BF38)</f>
        <v>1.9295940851208466E-2</v>
      </c>
      <c r="J38" s="14">
        <f>AVERAGE('Raw Data'!BL38,'Raw Data'!BR38,'Raw Data'!BX38)</f>
        <v>1.8</v>
      </c>
      <c r="K38" s="14">
        <f>STDEV('Raw Data'!BL38,'Raw Data'!BR38,'Raw Data'!BX38)</f>
        <v>2.8478061731796296E-2</v>
      </c>
      <c r="L38" s="14">
        <f>AVERAGE('Raw Data'!CD38,'Raw Data'!CJ38,'Raw Data'!CP38)</f>
        <v>2.044</v>
      </c>
      <c r="M38" s="14">
        <f>STDEV('Raw Data'!CD38,'Raw Data'!CJ38,'Raw Data'!CP38)</f>
        <v>3.7509998667021968E-2</v>
      </c>
      <c r="O38" s="14">
        <f>AVERAGE('Raw Data'!J155,'Raw Data'!P155,'Raw Data'!V155)</f>
        <v>0.91700000000000015</v>
      </c>
      <c r="P38" s="14">
        <f>STDEV('Raw Data'!J155,'Raw Data'!P155,'Raw Data'!V155)</f>
        <v>1.0583005244258372E-2</v>
      </c>
      <c r="Q38" s="14">
        <f>AVERAGE('Raw Data'!AB155,'Raw Data'!AH155,'Raw Data'!AN155)</f>
        <v>0.92566666666666675</v>
      </c>
      <c r="R38" s="14">
        <f>STDEV('Raw Data'!AB155,'Raw Data'!AH155,'Raw Data'!AN155)</f>
        <v>7.5055534994651419E-3</v>
      </c>
      <c r="S38" s="14">
        <f>AVERAGE('Raw Data'!AT155,'Raw Data'!AZ155,'Raw Data'!BF155)</f>
        <v>1.149</v>
      </c>
      <c r="T38" s="14">
        <f>STDEV('Raw Data'!AT155,'Raw Data'!AZ155,'Raw Data'!BF155)</f>
        <v>5.6568542494923853E-3</v>
      </c>
      <c r="U38" s="14">
        <f>AVERAGE('Raw Data'!BL155,'Raw Data'!BR155,'Raw Data'!BX155)</f>
        <v>1.5143333333333333</v>
      </c>
      <c r="V38" s="14">
        <f>STDEV('Raw Data'!BL155,'Raw Data'!BR155,'Raw Data'!BX155)</f>
        <v>5.7178084379710802E-2</v>
      </c>
      <c r="W38" s="14">
        <f>AVERAGE('Raw Data'!CD155,'Raw Data'!CJ155,'Raw Data'!CP155)</f>
        <v>1.9036666666666668</v>
      </c>
      <c r="X38" s="14">
        <f>STDEV('Raw Data'!CD155,'Raw Data'!CJ155,'Raw Data'!CP155)</f>
        <v>5.0143128475727647E-2</v>
      </c>
      <c r="Z38" s="14">
        <f>AVERAGE('Raw Data'!J272,'Raw Data'!P272,'Raw Data'!V272)</f>
        <v>0.8843333333333333</v>
      </c>
      <c r="AA38" s="14">
        <f>STDEV('Raw Data'!J272,'Raw Data'!P272,'Raw Data'!V272)</f>
        <v>3.1659648345067494E-2</v>
      </c>
      <c r="AB38" s="14">
        <f>AVERAGE('Raw Data'!AB272,'Raw Data'!AH272,'Raw Data'!AN272)</f>
        <v>0.90099999999999991</v>
      </c>
      <c r="AC38" s="14">
        <f>STDEV('Raw Data'!AB272,'Raw Data'!AH272,'Raw Data'!AN272)</f>
        <v>7.3912109968529524E-2</v>
      </c>
      <c r="AD38" s="14">
        <f>AVERAGE('Raw Data'!AT272,'Raw Data'!AZ272,'Raw Data'!BF272)</f>
        <v>1.1879999999999999</v>
      </c>
      <c r="AE38" s="14">
        <f>STDEV('Raw Data'!AT272,'Raw Data'!AZ272,'Raw Data'!BF272)</f>
        <v>3.0643106892089111E-2</v>
      </c>
      <c r="AF38" s="14">
        <f>AVERAGE('Raw Data'!BL272,'Raw Data'!BR272,'Raw Data'!BX272)</f>
        <v>1.5580000000000001</v>
      </c>
      <c r="AG38" s="14">
        <f>STDEV('Raw Data'!BL272,'Raw Data'!BR272,'Raw Data'!BX272)</f>
        <v>1.5874507866387558E-2</v>
      </c>
      <c r="AH38" s="14">
        <f>AVERAGE('Raw Data'!CD272,'Raw Data'!CJ272,'Raw Data'!CP272)</f>
        <v>1.9306666666666665</v>
      </c>
      <c r="AI38" s="14">
        <f>STDEV('Raw Data'!CD272,'Raw Data'!CJ272,'Raw Data'!CP272)</f>
        <v>9.4320376024130195E-2</v>
      </c>
      <c r="AK38" s="15">
        <f t="shared" si="1"/>
        <v>-1.5000000000000124E-2</v>
      </c>
      <c r="AL38" s="15">
        <f t="shared" si="2"/>
        <v>6.5442086356309534E-2</v>
      </c>
      <c r="AM38" s="15">
        <f t="shared" si="3"/>
        <v>9.1000000000000081E-2</v>
      </c>
      <c r="AN38" s="15">
        <f t="shared" si="4"/>
        <v>8.1006172604314544E-2</v>
      </c>
      <c r="AO38" s="15">
        <f t="shared" si="5"/>
        <v>0.2413333333333334</v>
      </c>
      <c r="AP38" s="15">
        <f t="shared" si="6"/>
        <v>3.6212336756046758E-2</v>
      </c>
      <c r="AQ38" s="15">
        <f t="shared" si="7"/>
        <v>0.24199999999999999</v>
      </c>
      <c r="AR38" s="15">
        <f t="shared" si="8"/>
        <v>3.2603680773802227E-2</v>
      </c>
      <c r="AS38" s="15">
        <f t="shared" si="9"/>
        <v>0.11333333333333351</v>
      </c>
      <c r="AT38" s="15">
        <f t="shared" si="10"/>
        <v>0.10150533647711978</v>
      </c>
      <c r="AU38" s="33"/>
      <c r="AV38" s="15">
        <f t="shared" si="11"/>
        <v>3.2666666666666844E-2</v>
      </c>
      <c r="AW38" s="15">
        <f t="shared" si="12"/>
        <v>3.3381631675718532E-2</v>
      </c>
      <c r="AX38" s="15">
        <f t="shared" si="13"/>
        <v>2.4666666666666837E-2</v>
      </c>
      <c r="AY38" s="15">
        <f t="shared" si="14"/>
        <v>7.4292215832705746E-2</v>
      </c>
      <c r="AZ38" s="15">
        <f t="shared" si="15"/>
        <v>-3.8999999999999924E-2</v>
      </c>
      <c r="BA38" s="15">
        <f t="shared" si="16"/>
        <v>3.1160872901765752E-2</v>
      </c>
      <c r="BB38" s="15">
        <f t="shared" si="17"/>
        <v>-4.3666666666666742E-2</v>
      </c>
      <c r="BC38" s="15">
        <f t="shared" si="18"/>
        <v>5.9340823497263072E-2</v>
      </c>
      <c r="BD38" s="15">
        <f t="shared" si="19"/>
        <v>-2.6999999999999691E-2</v>
      </c>
      <c r="BE38" s="15">
        <f t="shared" si="20"/>
        <v>0.10682072208455924</v>
      </c>
      <c r="BG38" s="16">
        <f t="shared" si="23"/>
        <v>4.2826666666666742E-3</v>
      </c>
      <c r="BH38" s="17">
        <f t="shared" si="24"/>
        <v>6.5620000000000001E-3</v>
      </c>
      <c r="BI38" s="17">
        <f t="shared" si="25"/>
        <v>1.3113333333333349E-3</v>
      </c>
      <c r="BJ38" s="17">
        <f t="shared" si="26"/>
        <v>1.063000000000001E-3</v>
      </c>
      <c r="BK38" s="17">
        <f t="shared" si="27"/>
        <v>1.0303333333333303E-2</v>
      </c>
      <c r="BL38" s="17">
        <f t="shared" si="28"/>
        <v>0.15336992317052686</v>
      </c>
      <c r="BM38" s="43"/>
      <c r="BN38" s="17">
        <f t="shared" si="29"/>
        <v>1.1143333333333348E-3</v>
      </c>
      <c r="BO38" s="17">
        <f t="shared" si="30"/>
        <v>5.5193333333333344E-3</v>
      </c>
      <c r="BP38" s="17">
        <f t="shared" si="31"/>
        <v>9.709999999999991E-4</v>
      </c>
      <c r="BQ38" s="17">
        <f t="shared" si="32"/>
        <v>3.521333333333329E-3</v>
      </c>
      <c r="BR38" s="17">
        <f t="shared" si="33"/>
        <v>1.1410666666666642E-2</v>
      </c>
      <c r="BS38" s="17">
        <f t="shared" si="34"/>
        <v>0.15012217246851525</v>
      </c>
      <c r="BT38" s="15"/>
      <c r="BW38" s="17"/>
      <c r="BX38" s="17"/>
      <c r="BY38" s="17"/>
      <c r="BZ38" s="17"/>
      <c r="CA38" s="17"/>
      <c r="CD38" s="17"/>
      <c r="CE38" s="17"/>
      <c r="CF38" s="17"/>
      <c r="CG38" s="17"/>
      <c r="CH38" s="17"/>
    </row>
    <row r="39" spans="1:86" ht="15.75" customHeight="1" x14ac:dyDescent="0.25">
      <c r="A39" s="2">
        <f>'Raw Data'!B39</f>
        <v>80</v>
      </c>
      <c r="B39" s="2">
        <f>'Raw Data'!C39</f>
        <v>89</v>
      </c>
      <c r="C39" s="2" t="str">
        <f>'Raw Data'!D39</f>
        <v>YYRGAVGALL</v>
      </c>
      <c r="D39" s="14">
        <f>AVERAGE('Raw Data'!J39,'Raw Data'!P39,'Raw Data'!V39)</f>
        <v>0.82266666666666666</v>
      </c>
      <c r="E39" s="14">
        <f>STDEV('Raw Data'!J39,'Raw Data'!P39,'Raw Data'!V39)</f>
        <v>6.1646843660753084E-2</v>
      </c>
      <c r="F39" s="14">
        <f>AVERAGE('Raw Data'!AB39,'Raw Data'!AH39,'Raw Data'!AN39)</f>
        <v>0.94600000000000006</v>
      </c>
      <c r="G39" s="14">
        <f>STDEV('Raw Data'!AB39,'Raw Data'!AH39,'Raw Data'!AN39)</f>
        <v>5.8847259919217978E-2</v>
      </c>
      <c r="H39" s="14">
        <f>AVERAGE('Raw Data'!AT39,'Raw Data'!AZ39,'Raw Data'!BF39)</f>
        <v>1.3576666666666666</v>
      </c>
      <c r="I39" s="14">
        <f>STDEV('Raw Data'!AT39,'Raw Data'!AZ39,'Raw Data'!BF39)</f>
        <v>2.9399546481762826E-2</v>
      </c>
      <c r="J39" s="14">
        <f>AVERAGE('Raw Data'!BL39,'Raw Data'!BR39,'Raw Data'!BX39)</f>
        <v>1.7110000000000001</v>
      </c>
      <c r="K39" s="14">
        <f>STDEV('Raw Data'!BL39,'Raw Data'!BR39,'Raw Data'!BX39)</f>
        <v>1.0583005244258372E-2</v>
      </c>
      <c r="L39" s="14">
        <f>AVERAGE('Raw Data'!CD39,'Raw Data'!CJ39,'Raw Data'!CP39)</f>
        <v>1.93</v>
      </c>
      <c r="M39" s="14">
        <f>STDEV('Raw Data'!CD39,'Raw Data'!CJ39,'Raw Data'!CP39)</f>
        <v>5.7000000000000051E-2</v>
      </c>
      <c r="O39" s="14">
        <f>AVERAGE('Raw Data'!J156,'Raw Data'!P156,'Raw Data'!V156)</f>
        <v>0.85733333333333339</v>
      </c>
      <c r="P39" s="14">
        <f>STDEV('Raw Data'!J156,'Raw Data'!P156,'Raw Data'!V156)</f>
        <v>3.1069813860616143E-2</v>
      </c>
      <c r="Q39" s="14">
        <f>AVERAGE('Raw Data'!AB156,'Raw Data'!AH156,'Raw Data'!AN156)</f>
        <v>0.85400000000000009</v>
      </c>
      <c r="R39" s="14">
        <f>STDEV('Raw Data'!AB156,'Raw Data'!AH156,'Raw Data'!AN156)</f>
        <v>9.000000000000008E-3</v>
      </c>
      <c r="S39" s="14">
        <f>AVERAGE('Raw Data'!AT156,'Raw Data'!AZ156,'Raw Data'!BF156)</f>
        <v>1.0474999999999999</v>
      </c>
      <c r="T39" s="14">
        <f>STDEV('Raw Data'!AT156,'Raw Data'!AZ156,'Raw Data'!BF156)</f>
        <v>2.3334523779156166E-2</v>
      </c>
      <c r="U39" s="14">
        <f>AVERAGE('Raw Data'!BL156,'Raw Data'!BR156,'Raw Data'!BX156)</f>
        <v>1.3513333333333335</v>
      </c>
      <c r="V39" s="14">
        <f>STDEV('Raw Data'!BL156,'Raw Data'!BR156,'Raw Data'!BX156)</f>
        <v>7.0315953618886054E-2</v>
      </c>
      <c r="W39" s="14">
        <f>AVERAGE('Raw Data'!CD156,'Raw Data'!CJ156,'Raw Data'!CP156)</f>
        <v>1.7300000000000002</v>
      </c>
      <c r="X39" s="14">
        <f>STDEV('Raw Data'!CD156,'Raw Data'!CJ156,'Raw Data'!CP156)</f>
        <v>5.0477717856495893E-2</v>
      </c>
      <c r="Z39" s="14">
        <f>AVERAGE('Raw Data'!J273,'Raw Data'!P273,'Raw Data'!V273)</f>
        <v>0.80600000000000005</v>
      </c>
      <c r="AA39" s="14">
        <f>STDEV('Raw Data'!J273,'Raw Data'!P273,'Raw Data'!V273)</f>
        <v>4.6808118953873781E-2</v>
      </c>
      <c r="AB39" s="14">
        <f>AVERAGE('Raw Data'!AB273,'Raw Data'!AH273,'Raw Data'!AN273)</f>
        <v>0.82066666666666654</v>
      </c>
      <c r="AC39" s="14">
        <f>STDEV('Raw Data'!AB273,'Raw Data'!AH273,'Raw Data'!AN273)</f>
        <v>5.8517803558689158E-2</v>
      </c>
      <c r="AD39" s="14">
        <f>AVERAGE('Raw Data'!AT273,'Raw Data'!AZ273,'Raw Data'!BF273)</f>
        <v>1.083</v>
      </c>
      <c r="AE39" s="14">
        <f>STDEV('Raw Data'!AT273,'Raw Data'!AZ273,'Raw Data'!BF273)</f>
        <v>4.3312815655415469E-2</v>
      </c>
      <c r="AF39" s="14">
        <f>AVERAGE('Raw Data'!BL273,'Raw Data'!BR273,'Raw Data'!BX273)</f>
        <v>1.4189999999999998</v>
      </c>
      <c r="AG39" s="14">
        <f>STDEV('Raw Data'!BL273,'Raw Data'!BR273,'Raw Data'!BX273)</f>
        <v>6.0827625302981884E-3</v>
      </c>
      <c r="AH39" s="14">
        <f>AVERAGE('Raw Data'!CD273,'Raw Data'!CJ273,'Raw Data'!CP273)</f>
        <v>1.7743333333333335</v>
      </c>
      <c r="AI39" s="14">
        <f>STDEV('Raw Data'!CD273,'Raw Data'!CJ273,'Raw Data'!CP273)</f>
        <v>0.11930772537155052</v>
      </c>
      <c r="AK39" s="15">
        <f t="shared" si="1"/>
        <v>1.6666666666666607E-2</v>
      </c>
      <c r="AL39" s="15">
        <f t="shared" si="2"/>
        <v>7.7403703615094105E-2</v>
      </c>
      <c r="AM39" s="15">
        <f t="shared" si="3"/>
        <v>0.12533333333333352</v>
      </c>
      <c r="AN39" s="15">
        <f t="shared" si="4"/>
        <v>8.298995923202597E-2</v>
      </c>
      <c r="AO39" s="15">
        <f t="shared" si="5"/>
        <v>0.27466666666666661</v>
      </c>
      <c r="AP39" s="15">
        <f t="shared" si="6"/>
        <v>5.2348193219378031E-2</v>
      </c>
      <c r="AQ39" s="15">
        <f t="shared" si="7"/>
        <v>0.29200000000000026</v>
      </c>
      <c r="AR39" s="15">
        <f t="shared" si="8"/>
        <v>1.2206555615733696E-2</v>
      </c>
      <c r="AS39" s="15">
        <f t="shared" si="9"/>
        <v>0.1556666666666664</v>
      </c>
      <c r="AT39" s="15">
        <f t="shared" si="10"/>
        <v>0.13222455646865799</v>
      </c>
      <c r="AU39" s="33"/>
      <c r="AV39" s="15">
        <f t="shared" si="11"/>
        <v>5.1333333333333342E-2</v>
      </c>
      <c r="AW39" s="15">
        <f t="shared" si="12"/>
        <v>5.6181254287647697E-2</v>
      </c>
      <c r="AX39" s="15">
        <f t="shared" si="13"/>
        <v>3.3333333333333548E-2</v>
      </c>
      <c r="AY39" s="15">
        <f t="shared" si="14"/>
        <v>5.9205855566264169E-2</v>
      </c>
      <c r="AZ39" s="15">
        <f t="shared" si="15"/>
        <v>-3.5500000000000087E-2</v>
      </c>
      <c r="BA39" s="15">
        <f t="shared" si="16"/>
        <v>4.9198577215200115E-2</v>
      </c>
      <c r="BB39" s="15">
        <f t="shared" si="17"/>
        <v>-6.766666666666632E-2</v>
      </c>
      <c r="BC39" s="15">
        <f t="shared" si="18"/>
        <v>7.0578561428618916E-2</v>
      </c>
      <c r="BD39" s="15">
        <f t="shared" si="19"/>
        <v>-4.4333333333333336E-2</v>
      </c>
      <c r="BE39" s="15">
        <f t="shared" si="20"/>
        <v>0.12954664539590874</v>
      </c>
      <c r="BG39" s="16">
        <f t="shared" si="23"/>
        <v>5.991333333333332E-3</v>
      </c>
      <c r="BH39" s="17">
        <f t="shared" si="24"/>
        <v>6.8873333333333321E-3</v>
      </c>
      <c r="BI39" s="17">
        <f t="shared" si="25"/>
        <v>2.7403333333333359E-3</v>
      </c>
      <c r="BJ39" s="17">
        <f t="shared" si="26"/>
        <v>1.4899999999999983E-4</v>
      </c>
      <c r="BK39" s="17">
        <f t="shared" si="27"/>
        <v>1.7483333333333326E-2</v>
      </c>
      <c r="BL39" s="17">
        <f t="shared" si="28"/>
        <v>0.18234948130810058</v>
      </c>
      <c r="BM39" s="43"/>
      <c r="BN39" s="17">
        <f t="shared" si="29"/>
        <v>3.1563333333333326E-3</v>
      </c>
      <c r="BO39" s="17">
        <f t="shared" si="30"/>
        <v>3.5053333333333338E-3</v>
      </c>
      <c r="BP39" s="17">
        <f t="shared" si="31"/>
        <v>2.4205000000000077E-3</v>
      </c>
      <c r="BQ39" s="17">
        <f t="shared" si="32"/>
        <v>4.9813333333333341E-3</v>
      </c>
      <c r="BR39" s="17">
        <f t="shared" si="33"/>
        <v>1.6782333333333323E-2</v>
      </c>
      <c r="BS39" s="17">
        <f t="shared" si="34"/>
        <v>0.17562981903234237</v>
      </c>
      <c r="BT39" s="15"/>
      <c r="BW39" s="17"/>
      <c r="BX39" s="17"/>
      <c r="BY39" s="17"/>
      <c r="BZ39" s="17"/>
      <c r="CA39" s="17"/>
      <c r="CD39" s="17"/>
      <c r="CE39" s="17"/>
      <c r="CF39" s="17"/>
      <c r="CG39" s="17"/>
      <c r="CH39" s="17"/>
    </row>
    <row r="40" spans="1:86" ht="15.75" customHeight="1" x14ac:dyDescent="0.25">
      <c r="A40" s="2">
        <f>'Raw Data'!B40</f>
        <v>80</v>
      </c>
      <c r="B40" s="2">
        <f>'Raw Data'!C40</f>
        <v>89</v>
      </c>
      <c r="C40" s="2" t="str">
        <f>'Raw Data'!D40</f>
        <v>YYRGAVGALL</v>
      </c>
      <c r="D40" s="14">
        <f>AVERAGE('Raw Data'!J40,'Raw Data'!P40,'Raw Data'!V40)</f>
        <v>0.83066666666666666</v>
      </c>
      <c r="E40" s="14">
        <f>STDEV('Raw Data'!J40,'Raw Data'!P40,'Raw Data'!V40)</f>
        <v>5.3454030094402909E-2</v>
      </c>
      <c r="F40" s="14">
        <f>AVERAGE('Raw Data'!AB40,'Raw Data'!AH40,'Raw Data'!AN40)</f>
        <v>0.94700000000000006</v>
      </c>
      <c r="G40" s="14">
        <f>STDEV('Raw Data'!AB40,'Raw Data'!AH40,'Raw Data'!AN40)</f>
        <v>6.4210591026714586E-2</v>
      </c>
      <c r="H40" s="14">
        <f>AVERAGE('Raw Data'!AT40,'Raw Data'!AZ40,'Raw Data'!BF40)</f>
        <v>1.3630000000000002</v>
      </c>
      <c r="I40" s="14">
        <f>STDEV('Raw Data'!AT40,'Raw Data'!AZ40,'Raw Data'!BF40)</f>
        <v>4.9030602688525098E-2</v>
      </c>
      <c r="J40" s="14">
        <f>AVERAGE('Raw Data'!BL40,'Raw Data'!BR40,'Raw Data'!BX40)</f>
        <v>1.7190000000000001</v>
      </c>
      <c r="K40" s="14">
        <f>STDEV('Raw Data'!BL40,'Raw Data'!BR40,'Raw Data'!BX40)</f>
        <v>2.0223748416156682E-2</v>
      </c>
      <c r="L40" s="14">
        <f>AVERAGE('Raw Data'!CD40,'Raw Data'!CJ40,'Raw Data'!CP40)</f>
        <v>1.9326666666666668</v>
      </c>
      <c r="M40" s="14">
        <f>STDEV('Raw Data'!CD40,'Raw Data'!CJ40,'Raw Data'!CP40)</f>
        <v>6.473278406907379E-2</v>
      </c>
      <c r="O40" s="14">
        <f>AVERAGE('Raw Data'!J157,'Raw Data'!P157,'Raw Data'!V157)</f>
        <v>0.80933333333333335</v>
      </c>
      <c r="P40" s="14">
        <f>STDEV('Raw Data'!J157,'Raw Data'!P157,'Raw Data'!V157)</f>
        <v>1.2662279942148337E-2</v>
      </c>
      <c r="Q40" s="14">
        <f>AVERAGE('Raw Data'!AB157,'Raw Data'!AH157,'Raw Data'!AN157)</f>
        <v>0.79933333333333334</v>
      </c>
      <c r="R40" s="14">
        <f>STDEV('Raw Data'!AB157,'Raw Data'!AH157,'Raw Data'!AN157)</f>
        <v>3.3080709383768232E-2</v>
      </c>
      <c r="S40" s="14">
        <f>AVERAGE('Raw Data'!AT157,'Raw Data'!AZ157,'Raw Data'!BF157)</f>
        <v>0.98799999999999999</v>
      </c>
      <c r="T40" s="14">
        <f>STDEV('Raw Data'!AT157,'Raw Data'!AZ157,'Raw Data'!BF157)</f>
        <v>1.555634918610406E-2</v>
      </c>
      <c r="U40" s="14">
        <f>AVERAGE('Raw Data'!BL157,'Raw Data'!BR157,'Raw Data'!BX157)</f>
        <v>1.3276666666666666</v>
      </c>
      <c r="V40" s="14">
        <f>STDEV('Raw Data'!BL157,'Raw Data'!BR157,'Raw Data'!BX157)</f>
        <v>4.6576102599222888E-2</v>
      </c>
      <c r="W40" s="14">
        <f>AVERAGE('Raw Data'!CD157,'Raw Data'!CJ157,'Raw Data'!CP157)</f>
        <v>1.6793333333333333</v>
      </c>
      <c r="X40" s="14">
        <f>STDEV('Raw Data'!CD157,'Raw Data'!CJ157,'Raw Data'!CP157)</f>
        <v>4.6608296829355786E-2</v>
      </c>
      <c r="Z40" s="14">
        <f>AVERAGE('Raw Data'!J274,'Raw Data'!P274,'Raw Data'!V274)</f>
        <v>0.79366666666666674</v>
      </c>
      <c r="AA40" s="14">
        <f>STDEV('Raw Data'!J274,'Raw Data'!P274,'Raw Data'!V274)</f>
        <v>5.1032669275017678E-2</v>
      </c>
      <c r="AB40" s="14">
        <f>AVERAGE('Raw Data'!AB274,'Raw Data'!AH274,'Raw Data'!AN274)</f>
        <v>0.81333333333333335</v>
      </c>
      <c r="AC40" s="14">
        <f>STDEV('Raw Data'!AB274,'Raw Data'!AH274,'Raw Data'!AN274)</f>
        <v>5.965176722724426E-2</v>
      </c>
      <c r="AD40" s="14">
        <f>AVERAGE('Raw Data'!AT274,'Raw Data'!AZ274,'Raw Data'!BF274)</f>
        <v>1.0589999999999999</v>
      </c>
      <c r="AE40" s="14">
        <f>STDEV('Raw Data'!AT274,'Raw Data'!AZ274,'Raw Data'!BF274)</f>
        <v>3.4828149534535981E-2</v>
      </c>
      <c r="AF40" s="14">
        <f>AVERAGE('Raw Data'!BL274,'Raw Data'!BR274,'Raw Data'!BX274)</f>
        <v>1.3923333333333332</v>
      </c>
      <c r="AG40" s="14">
        <f>STDEV('Raw Data'!BL274,'Raw Data'!BR274,'Raw Data'!BX274)</f>
        <v>1.6010413278030454E-2</v>
      </c>
      <c r="AH40" s="14">
        <f>AVERAGE('Raw Data'!CD274,'Raw Data'!CJ274,'Raw Data'!CP274)</f>
        <v>1.7336666666666669</v>
      </c>
      <c r="AI40" s="14">
        <f>STDEV('Raw Data'!CD274,'Raw Data'!CJ274,'Raw Data'!CP274)</f>
        <v>8.1818905720703328E-2</v>
      </c>
      <c r="AK40" s="15">
        <f t="shared" si="1"/>
        <v>3.6999999999999922E-2</v>
      </c>
      <c r="AL40" s="15">
        <f t="shared" si="2"/>
        <v>7.39030896963494E-2</v>
      </c>
      <c r="AM40" s="15">
        <f t="shared" si="3"/>
        <v>0.13366666666666671</v>
      </c>
      <c r="AN40" s="15">
        <f t="shared" si="4"/>
        <v>8.7643216128422241E-2</v>
      </c>
      <c r="AO40" s="15">
        <f t="shared" si="5"/>
        <v>0.30400000000000027</v>
      </c>
      <c r="AP40" s="15">
        <f t="shared" si="6"/>
        <v>6.0141499815019608E-2</v>
      </c>
      <c r="AQ40" s="15">
        <f t="shared" si="7"/>
        <v>0.32666666666666688</v>
      </c>
      <c r="AR40" s="15">
        <f t="shared" si="8"/>
        <v>2.5794056162870813E-2</v>
      </c>
      <c r="AS40" s="15">
        <f t="shared" si="9"/>
        <v>0.19899999999999984</v>
      </c>
      <c r="AT40" s="15">
        <f t="shared" si="10"/>
        <v>0.10432960589720769</v>
      </c>
      <c r="AU40" s="33"/>
      <c r="AV40" s="15">
        <f t="shared" si="11"/>
        <v>1.5666666666666607E-2</v>
      </c>
      <c r="AW40" s="15">
        <f t="shared" si="12"/>
        <v>5.2580097628919117E-2</v>
      </c>
      <c r="AX40" s="15">
        <f t="shared" si="13"/>
        <v>-1.4000000000000012E-2</v>
      </c>
      <c r="AY40" s="15">
        <f t="shared" si="14"/>
        <v>6.8210458631112164E-2</v>
      </c>
      <c r="AZ40" s="15">
        <f t="shared" si="15"/>
        <v>-7.0999999999999952E-2</v>
      </c>
      <c r="BA40" s="15">
        <f t="shared" si="16"/>
        <v>3.8144462245521295E-2</v>
      </c>
      <c r="BB40" s="15">
        <f t="shared" si="17"/>
        <v>-6.466666666666665E-2</v>
      </c>
      <c r="BC40" s="15">
        <f t="shared" si="18"/>
        <v>4.9251057518257112E-2</v>
      </c>
      <c r="BD40" s="15">
        <f t="shared" si="19"/>
        <v>-5.4333333333333567E-2</v>
      </c>
      <c r="BE40" s="15">
        <f t="shared" si="20"/>
        <v>9.4162979278836947E-2</v>
      </c>
      <c r="BG40" s="16">
        <f t="shared" si="23"/>
        <v>5.461666666666665E-3</v>
      </c>
      <c r="BH40" s="17">
        <f t="shared" si="24"/>
        <v>7.6813333333333325E-3</v>
      </c>
      <c r="BI40" s="17">
        <f t="shared" si="25"/>
        <v>3.6170000000000035E-3</v>
      </c>
      <c r="BJ40" s="17">
        <f t="shared" si="26"/>
        <v>6.6533333333333375E-4</v>
      </c>
      <c r="BK40" s="17">
        <f t="shared" si="27"/>
        <v>1.0884666666666673E-2</v>
      </c>
      <c r="BL40" s="17">
        <f t="shared" si="28"/>
        <v>0.16825575770237405</v>
      </c>
      <c r="BM40" s="43"/>
      <c r="BN40" s="17">
        <f t="shared" si="29"/>
        <v>2.7646666666666657E-3</v>
      </c>
      <c r="BO40" s="17">
        <f t="shared" si="30"/>
        <v>4.6526666666666643E-3</v>
      </c>
      <c r="BP40" s="17">
        <f t="shared" si="31"/>
        <v>1.4549999999999995E-3</v>
      </c>
      <c r="BQ40" s="17">
        <f t="shared" si="32"/>
        <v>2.4256666666666702E-3</v>
      </c>
      <c r="BR40" s="17">
        <f t="shared" si="33"/>
        <v>8.8666666666666755E-3</v>
      </c>
      <c r="BS40" s="17">
        <f t="shared" si="34"/>
        <v>0.14200234739843801</v>
      </c>
      <c r="BT40" s="15"/>
      <c r="BW40" s="17"/>
      <c r="BX40" s="17"/>
      <c r="BY40" s="17"/>
      <c r="BZ40" s="17"/>
      <c r="CA40" s="17"/>
      <c r="CD40" s="17"/>
      <c r="CE40" s="17"/>
      <c r="CF40" s="17"/>
      <c r="CG40" s="17"/>
      <c r="CH40" s="17"/>
    </row>
    <row r="41" spans="1:86" ht="15.75" customHeight="1" x14ac:dyDescent="0.25">
      <c r="A41" s="2">
        <f>'Raw Data'!B41</f>
        <v>80</v>
      </c>
      <c r="B41" s="2">
        <f>'Raw Data'!C41</f>
        <v>90</v>
      </c>
      <c r="C41" s="2" t="str">
        <f>'Raw Data'!D41</f>
        <v>YYRGAVGALLV</v>
      </c>
      <c r="D41" s="14">
        <f>AVERAGE('Raw Data'!J41,'Raw Data'!P41,'Raw Data'!V41)</f>
        <v>0.84866666666666679</v>
      </c>
      <c r="E41" s="14">
        <f>STDEV('Raw Data'!J41,'Raw Data'!P41,'Raw Data'!V41)</f>
        <v>5.0461206221545415E-2</v>
      </c>
      <c r="F41" s="14">
        <f>AVERAGE('Raw Data'!AB41,'Raw Data'!AH41,'Raw Data'!AN41)</f>
        <v>0.96166666666666656</v>
      </c>
      <c r="G41" s="14">
        <f>STDEV('Raw Data'!AB41,'Raw Data'!AH41,'Raw Data'!AN41)</f>
        <v>5.9138256089720183E-2</v>
      </c>
      <c r="H41" s="14">
        <f>AVERAGE('Raw Data'!AT41,'Raw Data'!AZ41,'Raw Data'!BF41)</f>
        <v>1.3913333333333331</v>
      </c>
      <c r="I41" s="14">
        <f>STDEV('Raw Data'!AT41,'Raw Data'!AZ41,'Raw Data'!BF41)</f>
        <v>3.4268547289509288E-2</v>
      </c>
      <c r="J41" s="14">
        <f>AVERAGE('Raw Data'!BL41,'Raw Data'!BR41,'Raw Data'!BX41)</f>
        <v>1.7486666666666668</v>
      </c>
      <c r="K41" s="14">
        <f>STDEV('Raw Data'!BL41,'Raw Data'!BR41,'Raw Data'!BX41)</f>
        <v>3.7859388972000976E-3</v>
      </c>
      <c r="L41" s="14">
        <f>AVERAGE('Raw Data'!CD41,'Raw Data'!CJ41,'Raw Data'!CP41)</f>
        <v>1.9810000000000001</v>
      </c>
      <c r="M41" s="14">
        <f>STDEV('Raw Data'!CD41,'Raw Data'!CJ41,'Raw Data'!CP41)</f>
        <v>5.2115256883181575E-2</v>
      </c>
      <c r="O41" s="14">
        <f>AVERAGE('Raw Data'!J158,'Raw Data'!P158,'Raw Data'!V158)</f>
        <v>0.79866666666666664</v>
      </c>
      <c r="P41" s="14">
        <f>STDEV('Raw Data'!J158,'Raw Data'!P158,'Raw Data'!V158)</f>
        <v>1.1930353445448865E-2</v>
      </c>
      <c r="Q41" s="14">
        <f>AVERAGE('Raw Data'!AB158,'Raw Data'!AH158,'Raw Data'!AN158)</f>
        <v>0.76800000000000013</v>
      </c>
      <c r="R41" s="14">
        <f>STDEV('Raw Data'!AB158,'Raw Data'!AH158,'Raw Data'!AN158)</f>
        <v>4.3266615305567906E-2</v>
      </c>
      <c r="S41" s="14">
        <f>AVERAGE('Raw Data'!AT158,'Raw Data'!AZ158,'Raw Data'!BF158)</f>
        <v>0.96299999999999997</v>
      </c>
      <c r="T41" s="14">
        <f>STDEV('Raw Data'!AT158,'Raw Data'!AZ158,'Raw Data'!BF158)</f>
        <v>2.4041630560342638E-2</v>
      </c>
      <c r="U41" s="14">
        <f>AVERAGE('Raw Data'!BL158,'Raw Data'!BR158,'Raw Data'!BX158)</f>
        <v>1.2883333333333333</v>
      </c>
      <c r="V41" s="14">
        <f>STDEV('Raw Data'!BL158,'Raw Data'!BR158,'Raw Data'!BX158)</f>
        <v>2.4193663082165428E-2</v>
      </c>
      <c r="W41" s="14">
        <f>AVERAGE('Raw Data'!CD158,'Raw Data'!CJ158,'Raw Data'!CP158)</f>
        <v>1.6696666666666669</v>
      </c>
      <c r="X41" s="14">
        <f>STDEV('Raw Data'!CD158,'Raw Data'!CJ158,'Raw Data'!CP158)</f>
        <v>6.2548647733850576E-2</v>
      </c>
      <c r="Z41" s="14">
        <f>AVERAGE('Raw Data'!J275,'Raw Data'!P275,'Raw Data'!V275)</f>
        <v>0.78366666666666662</v>
      </c>
      <c r="AA41" s="14">
        <f>STDEV('Raw Data'!J275,'Raw Data'!P275,'Raw Data'!V275)</f>
        <v>4.6522396040330212E-2</v>
      </c>
      <c r="AB41" s="14">
        <f>AVERAGE('Raw Data'!AB275,'Raw Data'!AH275,'Raw Data'!AN275)</f>
        <v>0.79999999999999993</v>
      </c>
      <c r="AC41" s="14">
        <f>STDEV('Raw Data'!AB275,'Raw Data'!AH275,'Raw Data'!AN275)</f>
        <v>5.1797683345879461E-2</v>
      </c>
      <c r="AD41" s="14">
        <f>AVERAGE('Raw Data'!AT275,'Raw Data'!AZ275,'Raw Data'!BF275)</f>
        <v>1.0146666666666666</v>
      </c>
      <c r="AE41" s="14">
        <f>STDEV('Raw Data'!AT275,'Raw Data'!AZ275,'Raw Data'!BF275)</f>
        <v>2.9535289626704726E-2</v>
      </c>
      <c r="AF41" s="14">
        <f>AVERAGE('Raw Data'!BL275,'Raw Data'!BR275,'Raw Data'!BX275)</f>
        <v>1.3719999999999999</v>
      </c>
      <c r="AG41" s="14">
        <f>STDEV('Raw Data'!BL275,'Raw Data'!BR275,'Raw Data'!BX275)</f>
        <v>2.211334438749598E-2</v>
      </c>
      <c r="AH41" s="14">
        <f>AVERAGE('Raw Data'!CD275,'Raw Data'!CJ275,'Raw Data'!CP275)</f>
        <v>1.7323333333333333</v>
      </c>
      <c r="AI41" s="14">
        <f>STDEV('Raw Data'!CD275,'Raw Data'!CJ275,'Raw Data'!CP275)</f>
        <v>7.8449559165959262E-2</v>
      </c>
      <c r="AK41" s="15">
        <f t="shared" si="1"/>
        <v>6.5000000000000169E-2</v>
      </c>
      <c r="AL41" s="15">
        <f t="shared" si="2"/>
        <v>6.8634296577342921E-2</v>
      </c>
      <c r="AM41" s="15">
        <f t="shared" si="3"/>
        <v>0.16166666666666663</v>
      </c>
      <c r="AN41" s="15">
        <f t="shared" si="4"/>
        <v>7.8615096090593972E-2</v>
      </c>
      <c r="AO41" s="15">
        <f t="shared" si="5"/>
        <v>0.37666666666666648</v>
      </c>
      <c r="AP41" s="15">
        <f t="shared" si="6"/>
        <v>4.5240100206196121E-2</v>
      </c>
      <c r="AQ41" s="15">
        <f t="shared" si="7"/>
        <v>0.37666666666666693</v>
      </c>
      <c r="AR41" s="15">
        <f t="shared" si="8"/>
        <v>2.2435091560618438E-2</v>
      </c>
      <c r="AS41" s="15">
        <f t="shared" si="9"/>
        <v>0.24866666666666681</v>
      </c>
      <c r="AT41" s="15">
        <f t="shared" si="10"/>
        <v>9.4182447055347576E-2</v>
      </c>
      <c r="AU41" s="33"/>
      <c r="AV41" s="15">
        <f t="shared" si="11"/>
        <v>1.5000000000000013E-2</v>
      </c>
      <c r="AW41" s="15">
        <f t="shared" si="12"/>
        <v>4.8027769744874327E-2</v>
      </c>
      <c r="AX41" s="15">
        <f t="shared" si="13"/>
        <v>-3.1999999999999806E-2</v>
      </c>
      <c r="AY41" s="15">
        <f t="shared" si="14"/>
        <v>6.7490740105587838E-2</v>
      </c>
      <c r="AZ41" s="15">
        <f t="shared" si="15"/>
        <v>-5.1666666666666639E-2</v>
      </c>
      <c r="BA41" s="15">
        <f t="shared" si="16"/>
        <v>3.8083242158898876E-2</v>
      </c>
      <c r="BB41" s="15">
        <f t="shared" si="17"/>
        <v>-8.3666666666666556E-2</v>
      </c>
      <c r="BC41" s="15">
        <f t="shared" si="18"/>
        <v>3.2777024473452959E-2</v>
      </c>
      <c r="BD41" s="15">
        <f t="shared" si="19"/>
        <v>-6.2666666666666426E-2</v>
      </c>
      <c r="BE41" s="15">
        <f t="shared" si="20"/>
        <v>0.10033277962194945</v>
      </c>
      <c r="BG41" s="16">
        <f t="shared" si="23"/>
        <v>4.710666666666666E-3</v>
      </c>
      <c r="BH41" s="17">
        <f t="shared" si="24"/>
        <v>6.1803333333333233E-3</v>
      </c>
      <c r="BI41" s="17">
        <f t="shared" si="25"/>
        <v>2.0466666666666663E-3</v>
      </c>
      <c r="BJ41" s="17">
        <f t="shared" si="26"/>
        <v>5.0333333333333263E-4</v>
      </c>
      <c r="BK41" s="17">
        <f t="shared" si="27"/>
        <v>8.8703333333333498E-3</v>
      </c>
      <c r="BL41" s="17">
        <f t="shared" si="28"/>
        <v>0.14936978721727276</v>
      </c>
      <c r="BM41" s="43"/>
      <c r="BN41" s="17">
        <f t="shared" si="29"/>
        <v>2.3066666666666656E-3</v>
      </c>
      <c r="BO41" s="17">
        <f t="shared" si="30"/>
        <v>4.5550000000000026E-3</v>
      </c>
      <c r="BP41" s="17">
        <f t="shared" si="31"/>
        <v>1.4503333333333328E-3</v>
      </c>
      <c r="BQ41" s="17">
        <f t="shared" si="32"/>
        <v>1.0743333333333343E-3</v>
      </c>
      <c r="BR41" s="17">
        <f t="shared" si="33"/>
        <v>1.0066666666666673E-2</v>
      </c>
      <c r="BS41" s="17">
        <f t="shared" si="34"/>
        <v>0.13947401191619896</v>
      </c>
      <c r="BT41" s="15"/>
      <c r="BW41" s="17"/>
      <c r="BX41" s="17"/>
      <c r="BY41" s="17"/>
      <c r="BZ41" s="17"/>
      <c r="CA41" s="17"/>
      <c r="CD41" s="17"/>
      <c r="CE41" s="17"/>
      <c r="CF41" s="17"/>
      <c r="CG41" s="17"/>
      <c r="CH41" s="17"/>
    </row>
    <row r="42" spans="1:86" ht="15.75" customHeight="1" x14ac:dyDescent="0.25">
      <c r="A42" s="2">
        <f>'Raw Data'!B42</f>
        <v>89</v>
      </c>
      <c r="B42" s="2">
        <f>'Raw Data'!C42</f>
        <v>100</v>
      </c>
      <c r="C42" s="2" t="str">
        <f>'Raw Data'!D42</f>
        <v>LVYDIAKHLTYE</v>
      </c>
      <c r="D42" s="14">
        <f>AVERAGE('Raw Data'!J42,'Raw Data'!P42,'Raw Data'!V42)</f>
        <v>0.78966666666666663</v>
      </c>
      <c r="E42" s="14">
        <f>STDEV('Raw Data'!J42,'Raw Data'!P42,'Raw Data'!V42)</f>
        <v>4.7479820274863416E-2</v>
      </c>
      <c r="F42" s="14">
        <f>AVERAGE('Raw Data'!AB42,'Raw Data'!AH42,'Raw Data'!AN42)</f>
        <v>0.87866666666666671</v>
      </c>
      <c r="G42" s="14">
        <f>STDEV('Raw Data'!AB42,'Raw Data'!AH42,'Raw Data'!AN42)</f>
        <v>1.4189197769195187E-2</v>
      </c>
      <c r="H42" s="14">
        <f>AVERAGE('Raw Data'!AT42,'Raw Data'!AZ42,'Raw Data'!BF42)</f>
        <v>1.175</v>
      </c>
      <c r="I42" s="14">
        <f>STDEV('Raw Data'!AT42,'Raw Data'!AZ42,'Raw Data'!BF42)</f>
        <v>1.5099668870541512E-2</v>
      </c>
      <c r="J42" s="14">
        <f>AVERAGE('Raw Data'!BL42,'Raw Data'!BR42,'Raw Data'!BX42)</f>
        <v>2.8506666666666667</v>
      </c>
      <c r="K42" s="14">
        <f>STDEV('Raw Data'!BL42,'Raw Data'!BR42,'Raw Data'!BX42)</f>
        <v>5.442732157045136E-2</v>
      </c>
      <c r="L42" s="14">
        <f>AVERAGE('Raw Data'!CD42,'Raw Data'!CJ42,'Raw Data'!CP42)</f>
        <v>3.1223333333333336</v>
      </c>
      <c r="M42" s="14">
        <f>STDEV('Raw Data'!CD42,'Raw Data'!CJ42,'Raw Data'!CP42)</f>
        <v>4.9095145720665173E-2</v>
      </c>
      <c r="O42" s="14">
        <f>AVERAGE('Raw Data'!J159,'Raw Data'!P159,'Raw Data'!V159)</f>
        <v>0.8650000000000001</v>
      </c>
      <c r="P42" s="14">
        <f>STDEV('Raw Data'!J159,'Raw Data'!P159,'Raw Data'!V159)</f>
        <v>2.0420577856662153E-2</v>
      </c>
      <c r="Q42" s="14">
        <f>AVERAGE('Raw Data'!AB159,'Raw Data'!AH159,'Raw Data'!AN159)</f>
        <v>0.82766666666666666</v>
      </c>
      <c r="R42" s="14">
        <f>STDEV('Raw Data'!AB159,'Raw Data'!AH159,'Raw Data'!AN159)</f>
        <v>2.5774664562964372E-2</v>
      </c>
      <c r="S42" s="14">
        <f>AVERAGE('Raw Data'!AT159,'Raw Data'!AZ159,'Raw Data'!BF159)</f>
        <v>1.0590000000000002</v>
      </c>
      <c r="T42" s="14">
        <f>STDEV('Raw Data'!AT159,'Raw Data'!AZ159,'Raw Data'!BF159)</f>
        <v>4.9497474683058366E-2</v>
      </c>
      <c r="U42" s="14">
        <f>AVERAGE('Raw Data'!BL159,'Raw Data'!BR159,'Raw Data'!BX159)</f>
        <v>2.1496666666666666</v>
      </c>
      <c r="V42" s="14">
        <f>STDEV('Raw Data'!BL159,'Raw Data'!BR159,'Raw Data'!BX159)</f>
        <v>4.8880807412862146E-2</v>
      </c>
      <c r="W42" s="14">
        <f>AVERAGE('Raw Data'!CD159,'Raw Data'!CJ159,'Raw Data'!CP159)</f>
        <v>3.089</v>
      </c>
      <c r="X42" s="14">
        <f>STDEV('Raw Data'!CD159,'Raw Data'!CJ159,'Raw Data'!CP159)</f>
        <v>4.6119410230400892E-2</v>
      </c>
      <c r="Z42" s="14">
        <f>AVERAGE('Raw Data'!J276,'Raw Data'!P276,'Raw Data'!V276)</f>
        <v>0.82799999999999996</v>
      </c>
      <c r="AA42" s="14">
        <f>STDEV('Raw Data'!J276,'Raw Data'!P276,'Raw Data'!V276)</f>
        <v>2.9816103031751116E-2</v>
      </c>
      <c r="AB42" s="14">
        <f>AVERAGE('Raw Data'!AB276,'Raw Data'!AH276,'Raw Data'!AN276)</f>
        <v>0.81333333333333335</v>
      </c>
      <c r="AC42" s="14">
        <f>STDEV('Raw Data'!AB276,'Raw Data'!AH276,'Raw Data'!AN276)</f>
        <v>3.8370995990895662E-2</v>
      </c>
      <c r="AD42" s="14">
        <f>AVERAGE('Raw Data'!AT276,'Raw Data'!AZ276,'Raw Data'!BF276)</f>
        <v>1.1603333333333332</v>
      </c>
      <c r="AE42" s="14">
        <f>STDEV('Raw Data'!AT276,'Raw Data'!AZ276,'Raw Data'!BF276)</f>
        <v>7.6591992618898069E-2</v>
      </c>
      <c r="AF42" s="14">
        <f>AVERAGE('Raw Data'!BL276,'Raw Data'!BR276,'Raw Data'!BX276)</f>
        <v>2.218</v>
      </c>
      <c r="AG42" s="14">
        <f>STDEV('Raw Data'!BL276,'Raw Data'!BR276,'Raw Data'!BX276)</f>
        <v>3.4394767043839834E-2</v>
      </c>
      <c r="AH42" s="14">
        <f>AVERAGE('Raw Data'!CD276,'Raw Data'!CJ276,'Raw Data'!CP276)</f>
        <v>3.0830000000000002</v>
      </c>
      <c r="AI42" s="14">
        <f>STDEV('Raw Data'!CD276,'Raw Data'!CJ276,'Raw Data'!CP276)</f>
        <v>0.1045322916614766</v>
      </c>
      <c r="AK42" s="15">
        <f t="shared" si="1"/>
        <v>-3.833333333333333E-2</v>
      </c>
      <c r="AL42" s="15">
        <f t="shared" si="2"/>
        <v>5.606543795720613E-2</v>
      </c>
      <c r="AM42" s="15">
        <f t="shared" si="3"/>
        <v>6.5333333333333354E-2</v>
      </c>
      <c r="AN42" s="15">
        <f t="shared" si="4"/>
        <v>4.0910471357180241E-2</v>
      </c>
      <c r="AO42" s="15">
        <f t="shared" si="5"/>
        <v>1.4666666666666828E-2</v>
      </c>
      <c r="AP42" s="15">
        <f t="shared" si="6"/>
        <v>7.8066211214156772E-2</v>
      </c>
      <c r="AQ42" s="15">
        <f t="shared" si="7"/>
        <v>0.63266666666666671</v>
      </c>
      <c r="AR42" s="15">
        <f t="shared" si="8"/>
        <v>6.4384263087600299E-2</v>
      </c>
      <c r="AS42" s="15">
        <f t="shared" si="9"/>
        <v>3.9333333333333442E-2</v>
      </c>
      <c r="AT42" s="15">
        <f t="shared" si="10"/>
        <v>0.11548737304715766</v>
      </c>
      <c r="AU42" s="33"/>
      <c r="AV42" s="15">
        <f t="shared" si="11"/>
        <v>3.7000000000000144E-2</v>
      </c>
      <c r="AW42" s="15">
        <f t="shared" si="12"/>
        <v>3.6138621999185286E-2</v>
      </c>
      <c r="AX42" s="15">
        <f t="shared" si="13"/>
        <v>1.4333333333333309E-2</v>
      </c>
      <c r="AY42" s="15">
        <f t="shared" si="14"/>
        <v>4.6224091842530152E-2</v>
      </c>
      <c r="AZ42" s="15">
        <f t="shared" si="15"/>
        <v>-0.10133333333333305</v>
      </c>
      <c r="BA42" s="15">
        <f t="shared" si="16"/>
        <v>9.1193932546706963E-2</v>
      </c>
      <c r="BB42" s="15">
        <f t="shared" si="17"/>
        <v>-6.8333333333333357E-2</v>
      </c>
      <c r="BC42" s="15">
        <f t="shared" si="18"/>
        <v>5.9768999768553342E-2</v>
      </c>
      <c r="BD42" s="15">
        <f t="shared" si="19"/>
        <v>5.9999999999997833E-3</v>
      </c>
      <c r="BE42" s="15">
        <f t="shared" si="20"/>
        <v>0.11425410277097281</v>
      </c>
      <c r="BG42" s="16">
        <f t="shared" si="23"/>
        <v>3.14333333333333E-3</v>
      </c>
      <c r="BH42" s="17">
        <f t="shared" si="24"/>
        <v>1.6736666666666649E-3</v>
      </c>
      <c r="BI42" s="17">
        <f t="shared" si="25"/>
        <v>6.0943333333333361E-3</v>
      </c>
      <c r="BJ42" s="17">
        <f t="shared" si="26"/>
        <v>4.1453333333333307E-3</v>
      </c>
      <c r="BK42" s="17">
        <f t="shared" si="27"/>
        <v>1.3337333333333357E-2</v>
      </c>
      <c r="BL42" s="17">
        <f t="shared" si="28"/>
        <v>0.16850519279832304</v>
      </c>
      <c r="BM42" s="43"/>
      <c r="BN42" s="17">
        <f t="shared" si="29"/>
        <v>1.3059999999999988E-3</v>
      </c>
      <c r="BO42" s="17">
        <f t="shared" si="30"/>
        <v>2.1366666666666626E-3</v>
      </c>
      <c r="BP42" s="17">
        <f t="shared" si="31"/>
        <v>8.3163333333333388E-3</v>
      </c>
      <c r="BQ42" s="17">
        <f t="shared" si="32"/>
        <v>3.5723333333333293E-3</v>
      </c>
      <c r="BR42" s="17">
        <f t="shared" si="33"/>
        <v>1.3054000000000017E-2</v>
      </c>
      <c r="BS42" s="17">
        <f t="shared" si="34"/>
        <v>0.16847947451643286</v>
      </c>
      <c r="BT42" s="15"/>
      <c r="BW42" s="17"/>
      <c r="BX42" s="17"/>
      <c r="BY42" s="17"/>
      <c r="BZ42" s="17"/>
      <c r="CA42" s="17"/>
      <c r="CD42" s="17"/>
      <c r="CE42" s="17"/>
      <c r="CF42" s="17"/>
      <c r="CG42" s="17"/>
      <c r="CH42" s="17"/>
    </row>
    <row r="43" spans="1:86" ht="15.75" customHeight="1" x14ac:dyDescent="0.25">
      <c r="A43" s="2">
        <f>'Raw Data'!B43</f>
        <v>89</v>
      </c>
      <c r="B43" s="2">
        <f>'Raw Data'!C43</f>
        <v>100</v>
      </c>
      <c r="C43" s="2" t="str">
        <f>'Raw Data'!D43</f>
        <v>LVYDIAKHLTYE</v>
      </c>
      <c r="D43" s="14">
        <f>AVERAGE('Raw Data'!J43,'Raw Data'!P43,'Raw Data'!V43)</f>
        <v>0.78566666666666662</v>
      </c>
      <c r="E43" s="14">
        <f>STDEV('Raw Data'!J43,'Raw Data'!P43,'Raw Data'!V43)</f>
        <v>6.301058112200944E-2</v>
      </c>
      <c r="F43" s="14">
        <f>AVERAGE('Raw Data'!AB43,'Raw Data'!AH43,'Raw Data'!AN43)</f>
        <v>0.84333333333333338</v>
      </c>
      <c r="G43" s="14">
        <f>STDEV('Raw Data'!AB43,'Raw Data'!AH43,'Raw Data'!AN43)</f>
        <v>3.9551653989856494E-2</v>
      </c>
      <c r="H43" s="14">
        <f>AVERAGE('Raw Data'!AT43,'Raw Data'!AZ43,'Raw Data'!BF43)</f>
        <v>1.1886666666666665</v>
      </c>
      <c r="I43" s="14">
        <f>STDEV('Raw Data'!AT43,'Raw Data'!AZ43,'Raw Data'!BF43)</f>
        <v>2.7592269448766527E-2</v>
      </c>
      <c r="J43" s="14">
        <f>AVERAGE('Raw Data'!BL43,'Raw Data'!BR43,'Raw Data'!BX43)</f>
        <v>2.8263333333333329</v>
      </c>
      <c r="K43" s="14">
        <f>STDEV('Raw Data'!BL43,'Raw Data'!BR43,'Raw Data'!BX43)</f>
        <v>3.0730007050655414E-2</v>
      </c>
      <c r="L43" s="14">
        <f>AVERAGE('Raw Data'!CD43,'Raw Data'!CJ43,'Raw Data'!CP43)</f>
        <v>3.1169999999999995</v>
      </c>
      <c r="M43" s="14">
        <f>STDEV('Raw Data'!CD43,'Raw Data'!CJ43,'Raw Data'!CP43)</f>
        <v>3.4871191548325423E-2</v>
      </c>
      <c r="O43" s="14">
        <f>AVERAGE('Raw Data'!J160,'Raw Data'!P160,'Raw Data'!V160)</f>
        <v>0.82066666666666654</v>
      </c>
      <c r="P43" s="14">
        <f>STDEV('Raw Data'!J160,'Raw Data'!P160,'Raw Data'!V160)</f>
        <v>2.8589042189855401E-2</v>
      </c>
      <c r="Q43" s="14">
        <f>AVERAGE('Raw Data'!AB160,'Raw Data'!AH160,'Raw Data'!AN160)</f>
        <v>0.79433333333333334</v>
      </c>
      <c r="R43" s="14">
        <f>STDEV('Raw Data'!AB160,'Raw Data'!AH160,'Raw Data'!AN160)</f>
        <v>1.1846237095944583E-2</v>
      </c>
      <c r="S43" s="14">
        <f>AVERAGE('Raw Data'!AT160,'Raw Data'!AZ160,'Raw Data'!BF160)</f>
        <v>1.0030000000000001</v>
      </c>
      <c r="T43" s="14">
        <f>STDEV('Raw Data'!AT160,'Raw Data'!AZ160,'Raw Data'!BF160)</f>
        <v>2.4041630560342638E-2</v>
      </c>
      <c r="U43" s="14">
        <f>AVERAGE('Raw Data'!BL160,'Raw Data'!BR160,'Raw Data'!BX160)</f>
        <v>2.0813333333333337</v>
      </c>
      <c r="V43" s="14">
        <f>STDEV('Raw Data'!BL160,'Raw Data'!BR160,'Raw Data'!BX160)</f>
        <v>4.5981880489311663E-2</v>
      </c>
      <c r="W43" s="14">
        <f>AVERAGE('Raw Data'!CD160,'Raw Data'!CJ160,'Raw Data'!CP160)</f>
        <v>3.0630000000000002</v>
      </c>
      <c r="X43" s="14">
        <f>STDEV('Raw Data'!CD160,'Raw Data'!CJ160,'Raw Data'!CP160)</f>
        <v>5.5506756345511554E-2</v>
      </c>
      <c r="Z43" s="14">
        <f>AVERAGE('Raw Data'!J277,'Raw Data'!P277,'Raw Data'!V277)</f>
        <v>0.79433333333333334</v>
      </c>
      <c r="AA43" s="14">
        <f>STDEV('Raw Data'!J277,'Raw Data'!P277,'Raw Data'!V277)</f>
        <v>1.0115993936995688E-2</v>
      </c>
      <c r="AB43" s="14">
        <f>AVERAGE('Raw Data'!AB277,'Raw Data'!AH277,'Raw Data'!AN277)</f>
        <v>0.79366666666666674</v>
      </c>
      <c r="AC43" s="14">
        <f>STDEV('Raw Data'!AB277,'Raw Data'!AH277,'Raw Data'!AN277)</f>
        <v>4.483674088661365E-2</v>
      </c>
      <c r="AD43" s="14">
        <f>AVERAGE('Raw Data'!AT277,'Raw Data'!AZ277,'Raw Data'!BF277)</f>
        <v>1.0283333333333333</v>
      </c>
      <c r="AE43" s="14">
        <f>STDEV('Raw Data'!AT277,'Raw Data'!AZ277,'Raw Data'!BF277)</f>
        <v>8.3864970836061252E-3</v>
      </c>
      <c r="AF43" s="14">
        <f>AVERAGE('Raw Data'!BL277,'Raw Data'!BR277,'Raw Data'!BX277)</f>
        <v>2.1533333333333329</v>
      </c>
      <c r="AG43" s="14">
        <f>STDEV('Raw Data'!BL277,'Raw Data'!BR277,'Raw Data'!BX277)</f>
        <v>4.1488954353337562E-2</v>
      </c>
      <c r="AH43" s="14">
        <f>AVERAGE('Raw Data'!CD277,'Raw Data'!CJ277,'Raw Data'!CP277)</f>
        <v>3.0770000000000004</v>
      </c>
      <c r="AI43" s="14">
        <f>STDEV('Raw Data'!CD277,'Raw Data'!CJ277,'Raw Data'!CP277)</f>
        <v>8.9370017343625777E-2</v>
      </c>
      <c r="AK43" s="15">
        <f t="shared" si="1"/>
        <v>-8.6666666666667114E-3</v>
      </c>
      <c r="AL43" s="15">
        <f t="shared" si="2"/>
        <v>6.3817447979895484E-2</v>
      </c>
      <c r="AM43" s="15">
        <f t="shared" si="3"/>
        <v>4.9666666666666637E-2</v>
      </c>
      <c r="AN43" s="15">
        <f t="shared" si="4"/>
        <v>5.9788516177161175E-2</v>
      </c>
      <c r="AO43" s="15">
        <f t="shared" si="5"/>
        <v>0.16033333333333322</v>
      </c>
      <c r="AP43" s="15">
        <f t="shared" si="6"/>
        <v>2.8838631497813287E-2</v>
      </c>
      <c r="AQ43" s="15">
        <f t="shared" si="7"/>
        <v>0.67300000000000004</v>
      </c>
      <c r="AR43" s="15">
        <f t="shared" si="8"/>
        <v>5.163009458316592E-2</v>
      </c>
      <c r="AS43" s="15">
        <f t="shared" si="9"/>
        <v>3.9999999999999147E-2</v>
      </c>
      <c r="AT43" s="15">
        <f t="shared" si="10"/>
        <v>9.5932267772632029E-2</v>
      </c>
      <c r="AU43" s="33"/>
      <c r="AV43" s="15">
        <f t="shared" si="11"/>
        <v>2.6333333333333209E-2</v>
      </c>
      <c r="AW43" s="15">
        <f t="shared" si="12"/>
        <v>3.032600644111693E-2</v>
      </c>
      <c r="AX43" s="15">
        <f t="shared" si="13"/>
        <v>6.6666666666659324E-4</v>
      </c>
      <c r="AY43" s="15">
        <f t="shared" si="14"/>
        <v>4.6375280771836475E-2</v>
      </c>
      <c r="AZ43" s="15">
        <f t="shared" si="15"/>
        <v>-2.5333333333333208E-2</v>
      </c>
      <c r="BA43" s="15">
        <f t="shared" si="16"/>
        <v>2.5462390565956981E-2</v>
      </c>
      <c r="BB43" s="15">
        <f t="shared" si="17"/>
        <v>-7.1999999999999176E-2</v>
      </c>
      <c r="BC43" s="15">
        <f t="shared" si="18"/>
        <v>6.1932759236664629E-2</v>
      </c>
      <c r="BD43" s="15">
        <f t="shared" si="19"/>
        <v>-1.4000000000000234E-2</v>
      </c>
      <c r="BE43" s="15">
        <f t="shared" si="20"/>
        <v>0.10520456263869908</v>
      </c>
      <c r="BG43" s="16">
        <f t="shared" si="23"/>
        <v>4.0726666666666663E-3</v>
      </c>
      <c r="BH43" s="17">
        <f t="shared" si="24"/>
        <v>3.5746666666666635E-3</v>
      </c>
      <c r="BI43" s="17">
        <f t="shared" si="25"/>
        <v>8.316666666666686E-4</v>
      </c>
      <c r="BJ43" s="17">
        <f t="shared" si="26"/>
        <v>2.6656666666666586E-3</v>
      </c>
      <c r="BK43" s="17">
        <f t="shared" si="27"/>
        <v>9.2029999999999734E-3</v>
      </c>
      <c r="BL43" s="17">
        <f t="shared" si="28"/>
        <v>0.14264524761332439</v>
      </c>
      <c r="BM43" s="43"/>
      <c r="BN43" s="17">
        <f t="shared" si="29"/>
        <v>9.1966666666666553E-4</v>
      </c>
      <c r="BO43" s="17">
        <f t="shared" si="30"/>
        <v>2.1506666666666657E-3</v>
      </c>
      <c r="BP43" s="17">
        <f t="shared" si="31"/>
        <v>6.4833333333333507E-4</v>
      </c>
      <c r="BQ43" s="17">
        <f t="shared" si="32"/>
        <v>3.8356666666666678E-3</v>
      </c>
      <c r="BR43" s="17">
        <f t="shared" si="33"/>
        <v>1.1067999999999958E-2</v>
      </c>
      <c r="BS43" s="17">
        <f t="shared" si="34"/>
        <v>0.13646367037909135</v>
      </c>
      <c r="BT43" s="15"/>
      <c r="BW43" s="17"/>
      <c r="BX43" s="17"/>
      <c r="BY43" s="17"/>
      <c r="BZ43" s="17"/>
      <c r="CA43" s="17"/>
      <c r="CD43" s="17"/>
      <c r="CE43" s="17"/>
      <c r="CF43" s="17"/>
      <c r="CG43" s="17"/>
      <c r="CH43" s="17"/>
    </row>
    <row r="44" spans="1:86" ht="15.75" customHeight="1" x14ac:dyDescent="0.25">
      <c r="A44" s="2">
        <f>'Raw Data'!B44</f>
        <v>89</v>
      </c>
      <c r="B44" s="2">
        <f>'Raw Data'!C44</f>
        <v>101</v>
      </c>
      <c r="C44" s="2" t="str">
        <f>'Raw Data'!D44</f>
        <v>LVYDIAKHLTYEN</v>
      </c>
      <c r="D44" s="14">
        <f>AVERAGE('Raw Data'!J44,'Raw Data'!P44,'Raw Data'!V44)</f>
        <v>0.84333333333333327</v>
      </c>
      <c r="E44" s="14">
        <f>STDEV('Raw Data'!J44,'Raw Data'!P44,'Raw Data'!V44)</f>
        <v>9.8027207107686837E-2</v>
      </c>
      <c r="F44" s="14">
        <f>AVERAGE('Raw Data'!AB44,'Raw Data'!AH44,'Raw Data'!AN44)</f>
        <v>0.875</v>
      </c>
      <c r="G44" s="14">
        <f>STDEV('Raw Data'!AB44,'Raw Data'!AH44,'Raw Data'!AN44)</f>
        <v>1.1357816691600558E-2</v>
      </c>
      <c r="H44" s="14">
        <f>AVERAGE('Raw Data'!AT44,'Raw Data'!AZ44,'Raw Data'!BF44)</f>
        <v>1.2466666666666668</v>
      </c>
      <c r="I44" s="14">
        <f>STDEV('Raw Data'!AT44,'Raw Data'!AZ44,'Raw Data'!BF44)</f>
        <v>5.3873308171425036E-2</v>
      </c>
      <c r="J44" s="14">
        <f>AVERAGE('Raw Data'!BL44,'Raw Data'!BR44,'Raw Data'!BX44)</f>
        <v>3.0966666666666671</v>
      </c>
      <c r="K44" s="14">
        <f>STDEV('Raw Data'!BL44,'Raw Data'!BR44,'Raw Data'!BX44)</f>
        <v>0.10060483752451135</v>
      </c>
      <c r="L44" s="14">
        <f>AVERAGE('Raw Data'!CD44,'Raw Data'!CJ44,'Raw Data'!CP44)</f>
        <v>3.7373333333333334</v>
      </c>
      <c r="M44" s="14">
        <f>STDEV('Raw Data'!CD44,'Raw Data'!CJ44,'Raw Data'!CP44)</f>
        <v>4.6231302526895515E-2</v>
      </c>
      <c r="O44" s="14">
        <f>AVERAGE('Raw Data'!J161,'Raw Data'!P161,'Raw Data'!V161)</f>
        <v>0.85400000000000009</v>
      </c>
      <c r="P44" s="14">
        <f>STDEV('Raw Data'!J161,'Raw Data'!P161,'Raw Data'!V161)</f>
        <v>8.6602540378443935E-3</v>
      </c>
      <c r="Q44" s="14">
        <f>AVERAGE('Raw Data'!AB161,'Raw Data'!AH161,'Raw Data'!AN161)</f>
        <v>0.80399999999999994</v>
      </c>
      <c r="R44" s="14">
        <f>STDEV('Raw Data'!AB161,'Raw Data'!AH161,'Raw Data'!AN161)</f>
        <v>1.0999999999999954E-2</v>
      </c>
      <c r="S44" s="14">
        <f>AVERAGE('Raw Data'!AT161,'Raw Data'!AZ161,'Raw Data'!BF161)</f>
        <v>1.0745</v>
      </c>
      <c r="T44" s="14">
        <f>STDEV('Raw Data'!AT161,'Raw Data'!AZ161,'Raw Data'!BF161)</f>
        <v>6.3639610306788549E-3</v>
      </c>
      <c r="U44" s="14">
        <f>AVERAGE('Raw Data'!BL161,'Raw Data'!BR161,'Raw Data'!BX161)</f>
        <v>2.2156666666666669</v>
      </c>
      <c r="V44" s="14">
        <f>STDEV('Raw Data'!BL161,'Raw Data'!BR161,'Raw Data'!BX161)</f>
        <v>5.8705479585242581E-2</v>
      </c>
      <c r="W44" s="14">
        <f>AVERAGE('Raw Data'!CD161,'Raw Data'!CJ161,'Raw Data'!CP161)</f>
        <v>3.5566666666666666</v>
      </c>
      <c r="X44" s="14">
        <f>STDEV('Raw Data'!CD161,'Raw Data'!CJ161,'Raw Data'!CP161)</f>
        <v>5.0292477900112799E-2</v>
      </c>
      <c r="Z44" s="14">
        <f>AVERAGE('Raw Data'!J278,'Raw Data'!P278,'Raw Data'!V278)</f>
        <v>0.81933333333333325</v>
      </c>
      <c r="AA44" s="14">
        <f>STDEV('Raw Data'!J278,'Raw Data'!P278,'Raw Data'!V278)</f>
        <v>4.1681330752908204E-2</v>
      </c>
      <c r="AB44" s="14">
        <f>AVERAGE('Raw Data'!AB278,'Raw Data'!AH278,'Raw Data'!AN278)</f>
        <v>0.81866666666666676</v>
      </c>
      <c r="AC44" s="14">
        <f>STDEV('Raw Data'!AB278,'Raw Data'!AH278,'Raw Data'!AN278)</f>
        <v>6.8980673621916261E-2</v>
      </c>
      <c r="AD44" s="14">
        <f>AVERAGE('Raw Data'!AT278,'Raw Data'!AZ278,'Raw Data'!BF278)</f>
        <v>1.0516666666666667</v>
      </c>
      <c r="AE44" s="14">
        <f>STDEV('Raw Data'!AT278,'Raw Data'!AZ278,'Raw Data'!BF278)</f>
        <v>5.6871199506721669E-2</v>
      </c>
      <c r="AF44" s="14">
        <f>AVERAGE('Raw Data'!BL278,'Raw Data'!BR278,'Raw Data'!BX278)</f>
        <v>2.2926666666666669</v>
      </c>
      <c r="AG44" s="14">
        <f>STDEV('Raw Data'!BL278,'Raw Data'!BR278,'Raw Data'!BX278)</f>
        <v>6.8090625884429323E-2</v>
      </c>
      <c r="AH44" s="14">
        <f>AVERAGE('Raw Data'!CD278,'Raw Data'!CJ278,'Raw Data'!CP278)</f>
        <v>3.6273333333333331</v>
      </c>
      <c r="AI44" s="14">
        <f>STDEV('Raw Data'!CD278,'Raw Data'!CJ278,'Raw Data'!CP278)</f>
        <v>0.15818449144379909</v>
      </c>
      <c r="AK44" s="15">
        <f t="shared" si="1"/>
        <v>2.4000000000000021E-2</v>
      </c>
      <c r="AL44" s="15">
        <f t="shared" si="2"/>
        <v>0.10652073350604876</v>
      </c>
      <c r="AM44" s="15">
        <f t="shared" si="3"/>
        <v>5.6333333333333235E-2</v>
      </c>
      <c r="AN44" s="15">
        <f t="shared" si="4"/>
        <v>6.990946526281927E-2</v>
      </c>
      <c r="AO44" s="15">
        <f t="shared" si="5"/>
        <v>0.19500000000000006</v>
      </c>
      <c r="AP44" s="15">
        <f t="shared" si="6"/>
        <v>7.8336879352362956E-2</v>
      </c>
      <c r="AQ44" s="15">
        <f t="shared" si="7"/>
        <v>0.80400000000000027</v>
      </c>
      <c r="AR44" s="15">
        <f t="shared" si="8"/>
        <v>0.12148113708171587</v>
      </c>
      <c r="AS44" s="15">
        <f t="shared" si="9"/>
        <v>0.11000000000000032</v>
      </c>
      <c r="AT44" s="15">
        <f t="shared" si="10"/>
        <v>0.16480190128353095</v>
      </c>
      <c r="AU44" s="33"/>
      <c r="AV44" s="15">
        <f t="shared" si="11"/>
        <v>3.4666666666666845E-2</v>
      </c>
      <c r="AW44" s="15">
        <f t="shared" si="12"/>
        <v>4.2571508469084481E-2</v>
      </c>
      <c r="AX44" s="15">
        <f t="shared" si="13"/>
        <v>-1.4666666666666828E-2</v>
      </c>
      <c r="AY44" s="15">
        <f t="shared" si="14"/>
        <v>6.9852224970528551E-2</v>
      </c>
      <c r="AZ44" s="15">
        <f t="shared" si="15"/>
        <v>2.2833333333333261E-2</v>
      </c>
      <c r="BA44" s="15">
        <f t="shared" si="16"/>
        <v>5.7226159519343407E-2</v>
      </c>
      <c r="BB44" s="15">
        <f t="shared" si="17"/>
        <v>-7.6999999999999957E-2</v>
      </c>
      <c r="BC44" s="15">
        <f t="shared" si="18"/>
        <v>8.99036521319721E-2</v>
      </c>
      <c r="BD44" s="15">
        <f t="shared" si="19"/>
        <v>-7.0666666666666433E-2</v>
      </c>
      <c r="BE44" s="15">
        <f t="shared" si="20"/>
        <v>0.16598694727799135</v>
      </c>
      <c r="BG44" s="16">
        <f t="shared" si="23"/>
        <v>1.1346666666666659E-2</v>
      </c>
      <c r="BH44" s="17">
        <f t="shared" si="24"/>
        <v>4.8873333333333338E-3</v>
      </c>
      <c r="BI44" s="17">
        <f t="shared" si="25"/>
        <v>6.1366666666666696E-3</v>
      </c>
      <c r="BJ44" s="17">
        <f t="shared" si="26"/>
        <v>1.4757666666666643E-2</v>
      </c>
      <c r="BK44" s="17">
        <f t="shared" si="27"/>
        <v>2.7159666666666679E-2</v>
      </c>
      <c r="BL44" s="17">
        <f t="shared" si="28"/>
        <v>0.25355078386784763</v>
      </c>
      <c r="BM44" s="43"/>
      <c r="BN44" s="17">
        <f t="shared" si="29"/>
        <v>1.8123333333333316E-3</v>
      </c>
      <c r="BO44" s="17">
        <f t="shared" si="30"/>
        <v>4.8793333333333327E-3</v>
      </c>
      <c r="BP44" s="17">
        <f t="shared" si="31"/>
        <v>3.2748333333333379E-3</v>
      </c>
      <c r="BQ44" s="17">
        <f t="shared" si="32"/>
        <v>8.0826666666666512E-3</v>
      </c>
      <c r="BR44" s="17">
        <f t="shared" si="33"/>
        <v>2.7551666666666679E-2</v>
      </c>
      <c r="BS44" s="17">
        <f t="shared" si="34"/>
        <v>0.21354351625215254</v>
      </c>
      <c r="BT44" s="15"/>
      <c r="BW44" s="17"/>
      <c r="BX44" s="17"/>
      <c r="BY44" s="17"/>
      <c r="BZ44" s="17"/>
      <c r="CA44" s="17"/>
      <c r="CD44" s="17"/>
      <c r="CE44" s="17"/>
      <c r="CF44" s="17"/>
      <c r="CG44" s="17"/>
      <c r="CH44" s="17"/>
    </row>
    <row r="45" spans="1:86" ht="15.75" customHeight="1" x14ac:dyDescent="0.25">
      <c r="A45" s="2">
        <f>'Raw Data'!B45</f>
        <v>89</v>
      </c>
      <c r="B45" s="2">
        <f>'Raw Data'!C45</f>
        <v>102</v>
      </c>
      <c r="C45" s="2" t="str">
        <f>'Raw Data'!D45</f>
        <v>LVYDIAKHLTYENV</v>
      </c>
      <c r="D45" s="14">
        <f>AVERAGE('Raw Data'!J45,'Raw Data'!P45,'Raw Data'!V45)</f>
        <v>0.80233333333333334</v>
      </c>
      <c r="E45" s="14">
        <f>STDEV('Raw Data'!J45,'Raw Data'!P45,'Raw Data'!V45)</f>
        <v>5.3012577124049838E-2</v>
      </c>
      <c r="F45" s="14">
        <f>AVERAGE('Raw Data'!AB45,'Raw Data'!AH45,'Raw Data'!AN45)</f>
        <v>0.876</v>
      </c>
      <c r="G45" s="14">
        <f>STDEV('Raw Data'!AB45,'Raw Data'!AH45,'Raw Data'!AN45)</f>
        <v>1.967231557290602E-2</v>
      </c>
      <c r="H45" s="14">
        <f>AVERAGE('Raw Data'!AT45,'Raw Data'!AZ45,'Raw Data'!BF45)</f>
        <v>1.2103333333333335</v>
      </c>
      <c r="I45" s="14">
        <f>STDEV('Raw Data'!AT45,'Raw Data'!AZ45,'Raw Data'!BF45)</f>
        <v>2.3352373184182679E-2</v>
      </c>
      <c r="J45" s="14">
        <f>AVERAGE('Raw Data'!BL45,'Raw Data'!BR45,'Raw Data'!BX45)</f>
        <v>3.1736666666666671</v>
      </c>
      <c r="K45" s="14">
        <f>STDEV('Raw Data'!BL45,'Raw Data'!BR45,'Raw Data'!BX45)</f>
        <v>2.4785748593361918E-2</v>
      </c>
      <c r="L45" s="14">
        <f>AVERAGE('Raw Data'!CD45,'Raw Data'!CJ45,'Raw Data'!CP45)</f>
        <v>3.9183333333333334</v>
      </c>
      <c r="M45" s="14">
        <f>STDEV('Raw Data'!CD45,'Raw Data'!CJ45,'Raw Data'!CP45)</f>
        <v>4.3730233629988076E-2</v>
      </c>
      <c r="O45" s="14">
        <f>AVERAGE('Raw Data'!J162,'Raw Data'!P162,'Raw Data'!V162)</f>
        <v>0.85666666666666658</v>
      </c>
      <c r="P45" s="14">
        <f>STDEV('Raw Data'!J162,'Raw Data'!P162,'Raw Data'!V162)</f>
        <v>1.1015141094572214E-2</v>
      </c>
      <c r="Q45" s="14">
        <f>AVERAGE('Raw Data'!AB162,'Raw Data'!AH162,'Raw Data'!AN162)</f>
        <v>0.80533333333333346</v>
      </c>
      <c r="R45" s="14">
        <f>STDEV('Raw Data'!AB162,'Raw Data'!AH162,'Raw Data'!AN162)</f>
        <v>1.3576941236277482E-2</v>
      </c>
      <c r="S45" s="14">
        <f>AVERAGE('Raw Data'!AT162,'Raw Data'!AZ162,'Raw Data'!BF162)</f>
        <v>1.0489999999999999</v>
      </c>
      <c r="T45" s="14">
        <f>STDEV('Raw Data'!AT162,'Raw Data'!AZ162,'Raw Data'!BF162)</f>
        <v>1.1313708498984771E-2</v>
      </c>
      <c r="U45" s="14">
        <f>AVERAGE('Raw Data'!BL162,'Raw Data'!BR162,'Raw Data'!BX162)</f>
        <v>2.2696666666666663</v>
      </c>
      <c r="V45" s="14">
        <f>STDEV('Raw Data'!BL162,'Raw Data'!BR162,'Raw Data'!BX162)</f>
        <v>4.8809152147249298E-2</v>
      </c>
      <c r="W45" s="14">
        <f>AVERAGE('Raw Data'!CD162,'Raw Data'!CJ162,'Raw Data'!CP162)</f>
        <v>3.6756666666666669</v>
      </c>
      <c r="X45" s="14">
        <f>STDEV('Raw Data'!CD162,'Raw Data'!CJ162,'Raw Data'!CP162)</f>
        <v>5.9542701763804079E-2</v>
      </c>
      <c r="Z45" s="14">
        <f>AVERAGE('Raw Data'!J279,'Raw Data'!P279,'Raw Data'!V279)</f>
        <v>0.82299999999999995</v>
      </c>
      <c r="AA45" s="14">
        <f>STDEV('Raw Data'!J279,'Raw Data'!P279,'Raw Data'!V279)</f>
        <v>6.2449979983984034E-3</v>
      </c>
      <c r="AB45" s="14">
        <f>AVERAGE('Raw Data'!AB279,'Raw Data'!AH279,'Raw Data'!AN279)</f>
        <v>0.80166666666666675</v>
      </c>
      <c r="AC45" s="14">
        <f>STDEV('Raw Data'!AB279,'Raw Data'!AH279,'Raw Data'!AN279)</f>
        <v>3.7753587026047357E-2</v>
      </c>
      <c r="AD45" s="14">
        <f>AVERAGE('Raw Data'!AT279,'Raw Data'!AZ279,'Raw Data'!BF279)</f>
        <v>1.0729999999999997</v>
      </c>
      <c r="AE45" s="14">
        <f>STDEV('Raw Data'!AT279,'Raw Data'!AZ279,'Raw Data'!BF279)</f>
        <v>1.1135528725660053E-2</v>
      </c>
      <c r="AF45" s="14">
        <f>AVERAGE('Raw Data'!BL279,'Raw Data'!BR279,'Raw Data'!BX279)</f>
        <v>2.3713333333333337</v>
      </c>
      <c r="AG45" s="14">
        <f>STDEV('Raw Data'!BL279,'Raw Data'!BR279,'Raw Data'!BX279)</f>
        <v>4.5796651988254999E-2</v>
      </c>
      <c r="AH45" s="14">
        <f>AVERAGE('Raw Data'!CD279,'Raw Data'!CJ279,'Raw Data'!CP279)</f>
        <v>3.8176666666666663</v>
      </c>
      <c r="AI45" s="14">
        <f>STDEV('Raw Data'!CD279,'Raw Data'!CJ279,'Raw Data'!CP279)</f>
        <v>0.11560420984260616</v>
      </c>
      <c r="AK45" s="15">
        <f t="shared" si="1"/>
        <v>-2.0666666666666611E-2</v>
      </c>
      <c r="AL45" s="15">
        <f t="shared" si="2"/>
        <v>5.3379146989562622E-2</v>
      </c>
      <c r="AM45" s="15">
        <f t="shared" si="3"/>
        <v>7.4333333333333251E-2</v>
      </c>
      <c r="AN45" s="15">
        <f t="shared" si="4"/>
        <v>4.2571508469084487E-2</v>
      </c>
      <c r="AO45" s="15">
        <f t="shared" si="5"/>
        <v>0.13733333333333375</v>
      </c>
      <c r="AP45" s="15">
        <f t="shared" si="6"/>
        <v>2.5871477215909697E-2</v>
      </c>
      <c r="AQ45" s="15">
        <f t="shared" si="7"/>
        <v>0.80233333333333334</v>
      </c>
      <c r="AR45" s="15">
        <f t="shared" si="8"/>
        <v>5.2073665769433619E-2</v>
      </c>
      <c r="AS45" s="15">
        <f t="shared" si="9"/>
        <v>0.10066666666666713</v>
      </c>
      <c r="AT45" s="15">
        <f t="shared" si="10"/>
        <v>0.1235988133707871</v>
      </c>
      <c r="AU45" s="33"/>
      <c r="AV45" s="15">
        <f t="shared" si="11"/>
        <v>3.3666666666666623E-2</v>
      </c>
      <c r="AW45" s="15">
        <f t="shared" si="12"/>
        <v>1.2662279942148398E-2</v>
      </c>
      <c r="AX45" s="15">
        <f t="shared" si="13"/>
        <v>3.6666666666667069E-3</v>
      </c>
      <c r="AY45" s="15">
        <f t="shared" si="14"/>
        <v>4.0120651373907967E-2</v>
      </c>
      <c r="AZ45" s="15">
        <f t="shared" si="15"/>
        <v>-2.3999999999999799E-2</v>
      </c>
      <c r="BA45" s="15">
        <f t="shared" si="16"/>
        <v>1.5874507866387558E-2</v>
      </c>
      <c r="BB45" s="15">
        <f t="shared" si="17"/>
        <v>-0.10166666666666746</v>
      </c>
      <c r="BC45" s="15">
        <f t="shared" si="18"/>
        <v>6.6930312016803509E-2</v>
      </c>
      <c r="BD45" s="15">
        <f t="shared" si="19"/>
        <v>-0.14199999999999946</v>
      </c>
      <c r="BE45" s="15">
        <f t="shared" si="20"/>
        <v>0.13003717417210603</v>
      </c>
      <c r="BG45" s="16">
        <f t="shared" si="23"/>
        <v>2.8493333333333322E-3</v>
      </c>
      <c r="BH45" s="17">
        <f t="shared" si="24"/>
        <v>1.8123333333333322E-3</v>
      </c>
      <c r="BI45" s="17">
        <f t="shared" si="25"/>
        <v>6.693333333333346E-4</v>
      </c>
      <c r="BJ45" s="17">
        <f t="shared" si="26"/>
        <v>2.7116666666666825E-3</v>
      </c>
      <c r="BK45" s="17">
        <f t="shared" si="27"/>
        <v>1.5276666666666659E-2</v>
      </c>
      <c r="BL45" s="17">
        <f t="shared" si="28"/>
        <v>0.15270669053231864</v>
      </c>
      <c r="BM45" s="43"/>
      <c r="BN45" s="17">
        <f t="shared" si="29"/>
        <v>1.6033333333333364E-4</v>
      </c>
      <c r="BO45" s="17">
        <f t="shared" si="30"/>
        <v>1.6096666666666633E-3</v>
      </c>
      <c r="BP45" s="17">
        <f t="shared" si="31"/>
        <v>2.5200000000000049E-4</v>
      </c>
      <c r="BQ45" s="17">
        <f t="shared" si="32"/>
        <v>4.4796666666666726E-3</v>
      </c>
      <c r="BR45" s="17">
        <f t="shared" si="33"/>
        <v>1.6909666666666639E-2</v>
      </c>
      <c r="BS45" s="17">
        <f t="shared" si="34"/>
        <v>0.15300762508232493</v>
      </c>
      <c r="BT45" s="15"/>
      <c r="BW45" s="17"/>
      <c r="BX45" s="17"/>
      <c r="BY45" s="17"/>
      <c r="BZ45" s="17"/>
      <c r="CA45" s="17"/>
      <c r="CD45" s="17"/>
      <c r="CE45" s="17"/>
      <c r="CF45" s="17"/>
      <c r="CG45" s="17"/>
      <c r="CH45" s="17"/>
    </row>
    <row r="46" spans="1:86" ht="15.75" customHeight="1" x14ac:dyDescent="0.25">
      <c r="A46" s="2">
        <f>'Raw Data'!B46</f>
        <v>89</v>
      </c>
      <c r="B46" s="2">
        <f>'Raw Data'!C46</f>
        <v>108</v>
      </c>
      <c r="C46" s="2" t="str">
        <f>'Raw Data'!D46</f>
        <v>LVYDIAKHLTYENVERWLKE</v>
      </c>
      <c r="D46" s="14">
        <f>AVERAGE('Raw Data'!J46,'Raw Data'!P46,'Raw Data'!V46)</f>
        <v>0.74533333333333329</v>
      </c>
      <c r="E46" s="14">
        <f>STDEV('Raw Data'!J46,'Raw Data'!P46,'Raw Data'!V46)</f>
        <v>4.9662192192183159E-2</v>
      </c>
      <c r="F46" s="14">
        <f>AVERAGE('Raw Data'!AB46,'Raw Data'!AH46,'Raw Data'!AN46)</f>
        <v>0.89466666666666661</v>
      </c>
      <c r="G46" s="14">
        <f>STDEV('Raw Data'!AB46,'Raw Data'!AH46,'Raw Data'!AN46)</f>
        <v>6.5378385826917865E-2</v>
      </c>
      <c r="H46" s="14">
        <f>AVERAGE('Raw Data'!AT46,'Raw Data'!AZ46,'Raw Data'!BF46)</f>
        <v>1.9973333333333334</v>
      </c>
      <c r="I46" s="14">
        <f>STDEV('Raw Data'!AT46,'Raw Data'!AZ46,'Raw Data'!BF46)</f>
        <v>4.200396806652109E-2</v>
      </c>
      <c r="J46" s="14">
        <f>AVERAGE('Raw Data'!BL46,'Raw Data'!BR46,'Raw Data'!BX46)</f>
        <v>4.7779999999999996</v>
      </c>
      <c r="K46" s="14">
        <f>STDEV('Raw Data'!BL46,'Raw Data'!BR46,'Raw Data'!BX46)</f>
        <v>4.0583247775406242E-2</v>
      </c>
      <c r="L46" s="14">
        <f>AVERAGE('Raw Data'!CD46,'Raw Data'!CJ46,'Raw Data'!CP46)</f>
        <v>6.0670000000000002</v>
      </c>
      <c r="M46" s="14">
        <f>STDEV('Raw Data'!CD46,'Raw Data'!CJ46,'Raw Data'!CP46)</f>
        <v>0.16083221070419976</v>
      </c>
      <c r="O46" s="14">
        <f>AVERAGE('Raw Data'!J163,'Raw Data'!P163,'Raw Data'!V163)</f>
        <v>0.78900000000000003</v>
      </c>
      <c r="P46" s="14">
        <f>STDEV('Raw Data'!J163,'Raw Data'!P163,'Raw Data'!V163)</f>
        <v>1.907878402833893E-2</v>
      </c>
      <c r="Q46" s="14">
        <f>AVERAGE('Raw Data'!AB163,'Raw Data'!AH163,'Raw Data'!AN163)</f>
        <v>0.81533333333333324</v>
      </c>
      <c r="R46" s="14">
        <f>STDEV('Raw Data'!AB163,'Raw Data'!AH163,'Raw Data'!AN163)</f>
        <v>2.1733231083604011E-2</v>
      </c>
      <c r="S46" s="14">
        <f>AVERAGE('Raw Data'!AT163,'Raw Data'!AZ163,'Raw Data'!BF163)</f>
        <v>1.8654999999999999</v>
      </c>
      <c r="T46" s="14">
        <f>STDEV('Raw Data'!AT163,'Raw Data'!AZ163,'Raw Data'!BF163)</f>
        <v>4.4547727214752454E-2</v>
      </c>
      <c r="U46" s="14">
        <f>AVERAGE('Raw Data'!BL163,'Raw Data'!BR163,'Raw Data'!BX163)</f>
        <v>3.9083333333333332</v>
      </c>
      <c r="V46" s="14">
        <f>STDEV('Raw Data'!BL163,'Raw Data'!BR163,'Raw Data'!BX163)</f>
        <v>0.12951576480619367</v>
      </c>
      <c r="W46" s="14">
        <f>AVERAGE('Raw Data'!CD163,'Raw Data'!CJ163,'Raw Data'!CP163)</f>
        <v>5.5189999999999992</v>
      </c>
      <c r="X46" s="14">
        <f>STDEV('Raw Data'!CD163,'Raw Data'!CJ163,'Raw Data'!CP163)</f>
        <v>7.3573092907665852E-2</v>
      </c>
      <c r="Z46" s="14">
        <f>AVERAGE('Raw Data'!J280,'Raw Data'!P280,'Raw Data'!V280)</f>
        <v>0.77866666666666673</v>
      </c>
      <c r="AA46" s="14">
        <f>STDEV('Raw Data'!J280,'Raw Data'!P280,'Raw Data'!V280)</f>
        <v>5.6083271421461633E-2</v>
      </c>
      <c r="AB46" s="14">
        <f>AVERAGE('Raw Data'!AB280,'Raw Data'!AH280,'Raw Data'!AN280)</f>
        <v>0.83666666666666656</v>
      </c>
      <c r="AC46" s="14">
        <f>STDEV('Raw Data'!AB280,'Raw Data'!AH280,'Raw Data'!AN280)</f>
        <v>4.8500859098920428E-2</v>
      </c>
      <c r="AD46" s="14">
        <f>AVERAGE('Raw Data'!AT280,'Raw Data'!AZ280,'Raw Data'!BF280)</f>
        <v>1.8943333333333332</v>
      </c>
      <c r="AE46" s="14">
        <f>STDEV('Raw Data'!AT280,'Raw Data'!AZ280,'Raw Data'!BF280)</f>
        <v>5.3266624947835191E-2</v>
      </c>
      <c r="AF46" s="14">
        <f>AVERAGE('Raw Data'!BL280,'Raw Data'!BR280,'Raw Data'!BX280)</f>
        <v>4.019333333333333</v>
      </c>
      <c r="AG46" s="14">
        <f>STDEV('Raw Data'!BL280,'Raw Data'!BR280,'Raw Data'!BX280)</f>
        <v>3.0924639582917249E-2</v>
      </c>
      <c r="AH46" s="14">
        <f>AVERAGE('Raw Data'!CD280,'Raw Data'!CJ280,'Raw Data'!CP280)</f>
        <v>5.7256666666666662</v>
      </c>
      <c r="AI46" s="14">
        <f>STDEV('Raw Data'!CD280,'Raw Data'!CJ280,'Raw Data'!CP280)</f>
        <v>0.14190254872035674</v>
      </c>
      <c r="AK46" s="15">
        <f t="shared" si="1"/>
        <v>-3.3333333333333437E-2</v>
      </c>
      <c r="AL46" s="15">
        <f t="shared" si="2"/>
        <v>7.4911058373691886E-2</v>
      </c>
      <c r="AM46" s="15">
        <f t="shared" si="3"/>
        <v>5.8000000000000052E-2</v>
      </c>
      <c r="AN46" s="15">
        <f t="shared" si="4"/>
        <v>8.140434058861154E-2</v>
      </c>
      <c r="AO46" s="15">
        <f t="shared" si="5"/>
        <v>0.1030000000000002</v>
      </c>
      <c r="AP46" s="15">
        <f t="shared" si="6"/>
        <v>6.7835585548196325E-2</v>
      </c>
      <c r="AQ46" s="15">
        <f t="shared" si="7"/>
        <v>0.7586666666666666</v>
      </c>
      <c r="AR46" s="15">
        <f t="shared" si="8"/>
        <v>5.102287068887195E-2</v>
      </c>
      <c r="AS46" s="15">
        <f t="shared" si="9"/>
        <v>0.34133333333333393</v>
      </c>
      <c r="AT46" s="15">
        <f t="shared" si="10"/>
        <v>0.21448387662790255</v>
      </c>
      <c r="AU46" s="33"/>
      <c r="AV46" s="15">
        <f t="shared" si="11"/>
        <v>1.0333333333333306E-2</v>
      </c>
      <c r="AW46" s="15">
        <f t="shared" si="12"/>
        <v>5.9239626377394848E-2</v>
      </c>
      <c r="AX46" s="15">
        <f t="shared" si="13"/>
        <v>-2.1333333333333315E-2</v>
      </c>
      <c r="AY46" s="15">
        <f t="shared" si="14"/>
        <v>5.3147593234940227E-2</v>
      </c>
      <c r="AZ46" s="15">
        <f t="shared" si="15"/>
        <v>-2.8833333333333266E-2</v>
      </c>
      <c r="BA46" s="15">
        <f t="shared" si="16"/>
        <v>6.9439422040605533E-2</v>
      </c>
      <c r="BB46" s="15">
        <f t="shared" si="17"/>
        <v>-0.11099999999999977</v>
      </c>
      <c r="BC46" s="15">
        <f t="shared" si="18"/>
        <v>0.13315654946966224</v>
      </c>
      <c r="BD46" s="15">
        <f t="shared" si="19"/>
        <v>-0.206666666666667</v>
      </c>
      <c r="BE46" s="15">
        <f t="shared" si="20"/>
        <v>0.15984158824703054</v>
      </c>
      <c r="BG46" s="16">
        <f t="shared" si="23"/>
        <v>5.6116666666666728E-3</v>
      </c>
      <c r="BH46" s="17">
        <f t="shared" si="24"/>
        <v>6.6266666666666679E-3</v>
      </c>
      <c r="BI46" s="17">
        <f t="shared" si="25"/>
        <v>4.6016666666666619E-3</v>
      </c>
      <c r="BJ46" s="17">
        <f t="shared" si="26"/>
        <v>2.6033333333333485E-3</v>
      </c>
      <c r="BK46" s="17">
        <f t="shared" si="27"/>
        <v>4.600333333333332E-2</v>
      </c>
      <c r="BL46" s="17">
        <f t="shared" si="28"/>
        <v>0.25582546133382944</v>
      </c>
      <c r="BM46" s="43"/>
      <c r="BN46" s="17">
        <f t="shared" si="29"/>
        <v>3.5093333333333357E-3</v>
      </c>
      <c r="BO46" s="17">
        <f t="shared" si="30"/>
        <v>2.8246666666666641E-3</v>
      </c>
      <c r="BP46" s="17">
        <f t="shared" si="31"/>
        <v>4.8218333333333334E-3</v>
      </c>
      <c r="BQ46" s="17">
        <f t="shared" si="32"/>
        <v>1.7730666666666606E-2</v>
      </c>
      <c r="BR46" s="17">
        <f t="shared" si="33"/>
        <v>2.5549333333333254E-2</v>
      </c>
      <c r="BS46" s="17">
        <f t="shared" si="34"/>
        <v>0.23331488022270075</v>
      </c>
      <c r="BT46" s="15"/>
      <c r="BW46" s="17"/>
      <c r="BX46" s="17"/>
      <c r="BY46" s="17"/>
      <c r="BZ46" s="17"/>
      <c r="CA46" s="17"/>
      <c r="CD46" s="17"/>
      <c r="CE46" s="17"/>
      <c r="CF46" s="17"/>
      <c r="CG46" s="17"/>
      <c r="CH46" s="17"/>
    </row>
    <row r="47" spans="1:86" ht="15.75" customHeight="1" x14ac:dyDescent="0.25">
      <c r="A47" s="2">
        <f>'Raw Data'!B47</f>
        <v>89</v>
      </c>
      <c r="B47" s="2">
        <f>'Raw Data'!C47</f>
        <v>108</v>
      </c>
      <c r="C47" s="2" t="str">
        <f>'Raw Data'!D47</f>
        <v>LVYDIAKHLTYENVERWLKE</v>
      </c>
      <c r="D47" s="14">
        <f>AVERAGE('Raw Data'!J47,'Raw Data'!P47,'Raw Data'!V47)</f>
        <v>0.73799999999999999</v>
      </c>
      <c r="E47" s="14">
        <f>STDEV('Raw Data'!J47,'Raw Data'!P47,'Raw Data'!V47)</f>
        <v>5.3702886328390258E-2</v>
      </c>
      <c r="F47" s="14">
        <f>AVERAGE('Raw Data'!AB47,'Raw Data'!AH47,'Raw Data'!AN47)</f>
        <v>0.86299999999999999</v>
      </c>
      <c r="G47" s="14">
        <f>STDEV('Raw Data'!AB47,'Raw Data'!AH47,'Raw Data'!AN47)</f>
        <v>3.119294792096447E-2</v>
      </c>
      <c r="H47" s="14">
        <f>AVERAGE('Raw Data'!AT47,'Raw Data'!AZ47,'Raw Data'!BF47)</f>
        <v>1.9573333333333334</v>
      </c>
      <c r="I47" s="14">
        <f>STDEV('Raw Data'!AT47,'Raw Data'!AZ47,'Raw Data'!BF47)</f>
        <v>2.9687258770949784E-2</v>
      </c>
      <c r="J47" s="14">
        <f>AVERAGE('Raw Data'!BL47,'Raw Data'!BR47,'Raw Data'!BX47)</f>
        <v>4.7816666666666672</v>
      </c>
      <c r="K47" s="14">
        <f>STDEV('Raw Data'!BL47,'Raw Data'!BR47,'Raw Data'!BX47)</f>
        <v>6.1272614872660079E-2</v>
      </c>
      <c r="L47" s="14">
        <f>AVERAGE('Raw Data'!CD47,'Raw Data'!CJ47,'Raw Data'!CP47)</f>
        <v>6.0536666666666674</v>
      </c>
      <c r="M47" s="14">
        <f>STDEV('Raw Data'!CD47,'Raw Data'!CJ47,'Raw Data'!CP47)</f>
        <v>0.16210284801117253</v>
      </c>
      <c r="O47" s="14">
        <f>AVERAGE('Raw Data'!J164,'Raw Data'!P164,'Raw Data'!V164)</f>
        <v>0.78166666666666673</v>
      </c>
      <c r="P47" s="14">
        <f>STDEV('Raw Data'!J164,'Raw Data'!P164,'Raw Data'!V164)</f>
        <v>3.951371070063317E-2</v>
      </c>
      <c r="Q47" s="14">
        <f>AVERAGE('Raw Data'!AB164,'Raw Data'!AH164,'Raw Data'!AN164)</f>
        <v>0.80733333333333335</v>
      </c>
      <c r="R47" s="14">
        <f>STDEV('Raw Data'!AB164,'Raw Data'!AH164,'Raw Data'!AN164)</f>
        <v>4.5092497528228985E-3</v>
      </c>
      <c r="S47" s="14">
        <f>AVERAGE('Raw Data'!AT164,'Raw Data'!AZ164,'Raw Data'!BF164)</f>
        <v>1.825</v>
      </c>
      <c r="T47" s="14">
        <f>STDEV('Raw Data'!AT164,'Raw Data'!AZ164,'Raw Data'!BF164)</f>
        <v>6.7882250993908627E-2</v>
      </c>
      <c r="U47" s="14">
        <f>AVERAGE('Raw Data'!BL164,'Raw Data'!BR164,'Raw Data'!BX164)</f>
        <v>3.8559999999999999</v>
      </c>
      <c r="V47" s="14">
        <f>STDEV('Raw Data'!BL164,'Raw Data'!BR164,'Raw Data'!BX164)</f>
        <v>9.3053747909474377E-2</v>
      </c>
      <c r="W47" s="14">
        <f>AVERAGE('Raw Data'!CD164,'Raw Data'!CJ164,'Raw Data'!CP164)</f>
        <v>5.4826666666666668</v>
      </c>
      <c r="X47" s="14">
        <f>STDEV('Raw Data'!CD164,'Raw Data'!CJ164,'Raw Data'!CP164)</f>
        <v>8.9673481773227551E-2</v>
      </c>
      <c r="Z47" s="14">
        <f>AVERAGE('Raw Data'!J281,'Raw Data'!P281,'Raw Data'!V281)</f>
        <v>0.73333333333333339</v>
      </c>
      <c r="AA47" s="14">
        <f>STDEV('Raw Data'!J281,'Raw Data'!P281,'Raw Data'!V281)</f>
        <v>3.971565602295065E-2</v>
      </c>
      <c r="AB47" s="14">
        <f>AVERAGE('Raw Data'!AB281,'Raw Data'!AH281,'Raw Data'!AN281)</f>
        <v>0.79499999999999993</v>
      </c>
      <c r="AC47" s="14">
        <f>STDEV('Raw Data'!AB281,'Raw Data'!AH281,'Raw Data'!AN281)</f>
        <v>5.4836119483420778E-2</v>
      </c>
      <c r="AD47" s="14">
        <f>AVERAGE('Raw Data'!AT281,'Raw Data'!AZ281,'Raw Data'!BF281)</f>
        <v>1.8793333333333333</v>
      </c>
      <c r="AE47" s="14">
        <f>STDEV('Raw Data'!AT281,'Raw Data'!AZ281,'Raw Data'!BF281)</f>
        <v>4.1549167661137712E-2</v>
      </c>
      <c r="AF47" s="14">
        <f>AVERAGE('Raw Data'!BL281,'Raw Data'!BR281,'Raw Data'!BX281)</f>
        <v>3.9933333333333336</v>
      </c>
      <c r="AG47" s="14">
        <f>STDEV('Raw Data'!BL281,'Raw Data'!BR281,'Raw Data'!BX281)</f>
        <v>5.093459858812404E-2</v>
      </c>
      <c r="AH47" s="14">
        <f>AVERAGE('Raw Data'!CD281,'Raw Data'!CJ281,'Raw Data'!CP281)</f>
        <v>5.7133333333333338</v>
      </c>
      <c r="AI47" s="14">
        <f>STDEV('Raw Data'!CD281,'Raw Data'!CJ281,'Raw Data'!CP281)</f>
        <v>0.13123388789993748</v>
      </c>
      <c r="AK47" s="15">
        <f t="shared" si="1"/>
        <v>4.6666666666665968E-3</v>
      </c>
      <c r="AL47" s="15">
        <f t="shared" si="2"/>
        <v>6.6793213228091827E-2</v>
      </c>
      <c r="AM47" s="15">
        <f t="shared" si="3"/>
        <v>6.800000000000006E-2</v>
      </c>
      <c r="AN47" s="15">
        <f t="shared" si="4"/>
        <v>6.3087241182350026E-2</v>
      </c>
      <c r="AO47" s="15">
        <f t="shared" si="5"/>
        <v>7.8000000000000069E-2</v>
      </c>
      <c r="AP47" s="15">
        <f t="shared" si="6"/>
        <v>5.1065317649718646E-2</v>
      </c>
      <c r="AQ47" s="15">
        <f t="shared" si="7"/>
        <v>0.78833333333333355</v>
      </c>
      <c r="AR47" s="15">
        <f t="shared" si="8"/>
        <v>7.9678520735933928E-2</v>
      </c>
      <c r="AS47" s="15">
        <f t="shared" si="9"/>
        <v>0.3403333333333336</v>
      </c>
      <c r="AT47" s="15">
        <f t="shared" si="10"/>
        <v>0.20856573703910875</v>
      </c>
      <c r="AU47" s="33"/>
      <c r="AV47" s="15">
        <f t="shared" si="11"/>
        <v>4.8333333333333339E-2</v>
      </c>
      <c r="AW47" s="15">
        <f t="shared" si="12"/>
        <v>5.6023804464411985E-2</v>
      </c>
      <c r="AX47" s="15">
        <f t="shared" si="13"/>
        <v>1.2333333333333418E-2</v>
      </c>
      <c r="AY47" s="15">
        <f t="shared" si="14"/>
        <v>5.5021208032297264E-2</v>
      </c>
      <c r="AZ47" s="15">
        <f t="shared" si="15"/>
        <v>-5.4333333333333345E-2</v>
      </c>
      <c r="BA47" s="15">
        <f t="shared" si="16"/>
        <v>7.9588525136060545E-2</v>
      </c>
      <c r="BB47" s="15">
        <f t="shared" si="17"/>
        <v>-0.13733333333333375</v>
      </c>
      <c r="BC47" s="15">
        <f t="shared" si="18"/>
        <v>0.10608172949821913</v>
      </c>
      <c r="BD47" s="15">
        <f t="shared" si="19"/>
        <v>-0.23066666666666702</v>
      </c>
      <c r="BE47" s="15">
        <f t="shared" si="20"/>
        <v>0.1589454833163457</v>
      </c>
      <c r="BG47" s="16">
        <f t="shared" si="23"/>
        <v>4.4613333333333414E-3</v>
      </c>
      <c r="BH47" s="17">
        <f t="shared" si="24"/>
        <v>3.9800000000000009E-3</v>
      </c>
      <c r="BI47" s="17">
        <f t="shared" si="25"/>
        <v>2.6076666666666666E-3</v>
      </c>
      <c r="BJ47" s="17">
        <f t="shared" si="26"/>
        <v>6.3486666666666526E-3</v>
      </c>
      <c r="BK47" s="17">
        <f t="shared" si="27"/>
        <v>4.3499666666666659E-2</v>
      </c>
      <c r="BL47" s="17">
        <f t="shared" si="28"/>
        <v>0.24677385058659135</v>
      </c>
      <c r="BM47" s="43"/>
      <c r="BN47" s="17">
        <f t="shared" si="29"/>
        <v>3.1386666666666681E-3</v>
      </c>
      <c r="BO47" s="17">
        <f t="shared" si="30"/>
        <v>3.0273333333333328E-3</v>
      </c>
      <c r="BP47" s="17">
        <f t="shared" si="31"/>
        <v>6.3343333333333411E-3</v>
      </c>
      <c r="BQ47" s="17">
        <f t="shared" si="32"/>
        <v>1.1253333333333336E-2</v>
      </c>
      <c r="BR47" s="17">
        <f t="shared" si="33"/>
        <v>2.5263666666666729E-2</v>
      </c>
      <c r="BS47" s="17">
        <f t="shared" si="34"/>
        <v>0.22139858475910232</v>
      </c>
      <c r="BT47" s="15"/>
      <c r="BW47" s="17"/>
      <c r="BX47" s="17"/>
      <c r="BY47" s="17"/>
      <c r="BZ47" s="17"/>
      <c r="CA47" s="17"/>
      <c r="CD47" s="17"/>
      <c r="CE47" s="17"/>
      <c r="CF47" s="17"/>
      <c r="CG47" s="17"/>
      <c r="CH47" s="17"/>
    </row>
    <row r="48" spans="1:86" ht="15.75" customHeight="1" x14ac:dyDescent="0.25">
      <c r="A48" s="2">
        <f>'Raw Data'!B48</f>
        <v>89</v>
      </c>
      <c r="B48" s="2">
        <f>'Raw Data'!C48</f>
        <v>111</v>
      </c>
      <c r="C48" s="2" t="str">
        <f>'Raw Data'!D48</f>
        <v>LVYDIAKHLTYENVERWLKELRD</v>
      </c>
      <c r="D48" s="14">
        <f>AVERAGE('Raw Data'!J48,'Raw Data'!P48,'Raw Data'!V48)</f>
        <v>0.73733333333333329</v>
      </c>
      <c r="E48" s="14">
        <f>STDEV('Raw Data'!J48,'Raw Data'!P48,'Raw Data'!V48)</f>
        <v>8.2718397792349241E-2</v>
      </c>
      <c r="F48" s="14">
        <f>AVERAGE('Raw Data'!AB48,'Raw Data'!AH48,'Raw Data'!AN48)</f>
        <v>0.879</v>
      </c>
      <c r="G48" s="14">
        <f>STDEV('Raw Data'!AB48,'Raw Data'!AH48,'Raw Data'!AN48)</f>
        <v>2.5238858928247947E-2</v>
      </c>
      <c r="H48" s="14">
        <f>AVERAGE('Raw Data'!AT48,'Raw Data'!AZ48,'Raw Data'!BF48)</f>
        <v>2.0126666666666666</v>
      </c>
      <c r="I48" s="14">
        <f>STDEV('Raw Data'!AT48,'Raw Data'!AZ48,'Raw Data'!BF48)</f>
        <v>2.0647840887931382E-2</v>
      </c>
      <c r="J48" s="14">
        <f>AVERAGE('Raw Data'!BL48,'Raw Data'!BR48,'Raw Data'!BX48)</f>
        <v>5.03</v>
      </c>
      <c r="K48" s="14">
        <f>STDEV('Raw Data'!BL48,'Raw Data'!BR48,'Raw Data'!BX48)</f>
        <v>0.16394206293688024</v>
      </c>
      <c r="L48" s="14">
        <f>AVERAGE('Raw Data'!CD48,'Raw Data'!CJ48,'Raw Data'!CP48)</f>
        <v>7.1040000000000001</v>
      </c>
      <c r="M48" s="14">
        <f>STDEV('Raw Data'!CD48,'Raw Data'!CJ48,'Raw Data'!CP48)</f>
        <v>0.12016239012270021</v>
      </c>
      <c r="O48" s="14">
        <f>AVERAGE('Raw Data'!J165,'Raw Data'!P165,'Raw Data'!V165)</f>
        <v>0.81066666666666665</v>
      </c>
      <c r="P48" s="14">
        <f>STDEV('Raw Data'!J165,'Raw Data'!P165,'Raw Data'!V165)</f>
        <v>3.0746273486933845E-2</v>
      </c>
      <c r="Q48" s="14">
        <f>AVERAGE('Raw Data'!AB165,'Raw Data'!AH165,'Raw Data'!AN165)</f>
        <v>0.80799999999999994</v>
      </c>
      <c r="R48" s="14">
        <f>STDEV('Raw Data'!AB165,'Raw Data'!AH165,'Raw Data'!AN165)</f>
        <v>1.1135528725660005E-2</v>
      </c>
      <c r="S48" s="14">
        <f>AVERAGE('Raw Data'!AT165,'Raw Data'!AZ165,'Raw Data'!BF165)</f>
        <v>1.8744999999999998</v>
      </c>
      <c r="T48" s="14">
        <f>STDEV('Raw Data'!AT165,'Raw Data'!AZ165,'Raw Data'!BF165)</f>
        <v>6.7175144212721999E-2</v>
      </c>
      <c r="U48" s="14">
        <f>AVERAGE('Raw Data'!BL165,'Raw Data'!BR165,'Raw Data'!BX165)</f>
        <v>4.0770000000000008</v>
      </c>
      <c r="V48" s="14">
        <f>STDEV('Raw Data'!BL165,'Raw Data'!BR165,'Raw Data'!BX165)</f>
        <v>0.15062204353945022</v>
      </c>
      <c r="W48" s="14">
        <f>AVERAGE('Raw Data'!CD165,'Raw Data'!CJ165,'Raw Data'!CP165)</f>
        <v>6.160333333333333</v>
      </c>
      <c r="X48" s="14">
        <f>STDEV('Raw Data'!CD165,'Raw Data'!CJ165,'Raw Data'!CP165)</f>
        <v>5.2548390397169395E-2</v>
      </c>
      <c r="Z48" s="14">
        <f>AVERAGE('Raw Data'!J282,'Raw Data'!P282,'Raw Data'!V282)</f>
        <v>0.75800000000000001</v>
      </c>
      <c r="AA48" s="14">
        <f>STDEV('Raw Data'!J282,'Raw Data'!P282,'Raw Data'!V282)</f>
        <v>2.4556058315617371E-2</v>
      </c>
      <c r="AB48" s="14">
        <f>AVERAGE('Raw Data'!AB282,'Raw Data'!AH282,'Raw Data'!AN282)</f>
        <v>0.82266666666666666</v>
      </c>
      <c r="AC48" s="14">
        <f>STDEV('Raw Data'!AB282,'Raw Data'!AH282,'Raw Data'!AN282)</f>
        <v>6.4578118068997131E-2</v>
      </c>
      <c r="AD48" s="14">
        <f>AVERAGE('Raw Data'!AT282,'Raw Data'!AZ282,'Raw Data'!BF282)</f>
        <v>1.9326666666666668</v>
      </c>
      <c r="AE48" s="14">
        <f>STDEV('Raw Data'!AT282,'Raw Data'!AZ282,'Raw Data'!BF282)</f>
        <v>3.6501141534660803E-2</v>
      </c>
      <c r="AF48" s="14">
        <f>AVERAGE('Raw Data'!BL282,'Raw Data'!BR282,'Raw Data'!BX282)</f>
        <v>4.2316666666666665</v>
      </c>
      <c r="AG48" s="14">
        <f>STDEV('Raw Data'!BL282,'Raw Data'!BR282,'Raw Data'!BX282)</f>
        <v>7.3758615315997589E-2</v>
      </c>
      <c r="AH48" s="14">
        <f>AVERAGE('Raw Data'!CD282,'Raw Data'!CJ282,'Raw Data'!CP282)</f>
        <v>6.5170000000000003</v>
      </c>
      <c r="AI48" s="14">
        <f>STDEV('Raw Data'!CD282,'Raw Data'!CJ282,'Raw Data'!CP282)</f>
        <v>0.15865371095565362</v>
      </c>
      <c r="AK48" s="15">
        <f t="shared" si="1"/>
        <v>-2.0666666666666722E-2</v>
      </c>
      <c r="AL48" s="15">
        <f t="shared" si="2"/>
        <v>8.6286344999271639E-2</v>
      </c>
      <c r="AM48" s="15">
        <f t="shared" si="3"/>
        <v>5.6333333333333346E-2</v>
      </c>
      <c r="AN48" s="15">
        <f t="shared" si="4"/>
        <v>6.933493587891558E-2</v>
      </c>
      <c r="AO48" s="15">
        <f t="shared" si="5"/>
        <v>7.9999999999999849E-2</v>
      </c>
      <c r="AP48" s="15">
        <f t="shared" si="6"/>
        <v>4.1936459872844188E-2</v>
      </c>
      <c r="AQ48" s="15">
        <f t="shared" si="7"/>
        <v>0.79833333333333378</v>
      </c>
      <c r="AR48" s="15">
        <f t="shared" si="8"/>
        <v>0.17977022371164061</v>
      </c>
      <c r="AS48" s="15">
        <f t="shared" si="9"/>
        <v>0.58699999999999974</v>
      </c>
      <c r="AT48" s="15">
        <f t="shared" si="10"/>
        <v>0.19902261178067202</v>
      </c>
      <c r="AU48" s="33"/>
      <c r="AV48" s="15">
        <f t="shared" si="11"/>
        <v>5.2666666666666639E-2</v>
      </c>
      <c r="AW48" s="15">
        <f t="shared" si="12"/>
        <v>3.9348866989194646E-2</v>
      </c>
      <c r="AX48" s="15">
        <f t="shared" si="13"/>
        <v>-1.4666666666666717E-2</v>
      </c>
      <c r="AY48" s="15">
        <f t="shared" si="14"/>
        <v>6.5531163070201445E-2</v>
      </c>
      <c r="AZ48" s="15">
        <f t="shared" si="15"/>
        <v>-5.8166666666666922E-2</v>
      </c>
      <c r="BA48" s="15">
        <f t="shared" si="16"/>
        <v>7.645150968642371E-2</v>
      </c>
      <c r="BB48" s="15">
        <f t="shared" si="17"/>
        <v>-0.15466666666666562</v>
      </c>
      <c r="BC48" s="15">
        <f t="shared" si="18"/>
        <v>0.16771205482413407</v>
      </c>
      <c r="BD48" s="15">
        <f t="shared" si="19"/>
        <v>-0.35666666666666735</v>
      </c>
      <c r="BE48" s="15">
        <f t="shared" si="20"/>
        <v>0.16712969016106446</v>
      </c>
      <c r="BG48" s="16">
        <f t="shared" si="23"/>
        <v>7.4453333333333298E-3</v>
      </c>
      <c r="BH48" s="17">
        <f t="shared" si="24"/>
        <v>4.8073333333333353E-3</v>
      </c>
      <c r="BI48" s="17">
        <f t="shared" si="25"/>
        <v>1.7586666666666707E-3</v>
      </c>
      <c r="BJ48" s="17">
        <f t="shared" si="26"/>
        <v>3.2317333333333316E-2</v>
      </c>
      <c r="BK48" s="17">
        <f t="shared" si="27"/>
        <v>3.961000000000009E-2</v>
      </c>
      <c r="BL48" s="17">
        <f t="shared" si="28"/>
        <v>0.29315297485556369</v>
      </c>
      <c r="BM48" s="43"/>
      <c r="BN48" s="17">
        <f t="shared" si="29"/>
        <v>1.5483333333333321E-3</v>
      </c>
      <c r="BO48" s="17">
        <f t="shared" si="30"/>
        <v>4.294333333333334E-3</v>
      </c>
      <c r="BP48" s="17">
        <f t="shared" si="31"/>
        <v>5.8448333333333382E-3</v>
      </c>
      <c r="BQ48" s="17">
        <f t="shared" si="32"/>
        <v>2.8127333333333351E-2</v>
      </c>
      <c r="BR48" s="17">
        <f t="shared" si="33"/>
        <v>2.793233333333341E-2</v>
      </c>
      <c r="BS48" s="17">
        <f t="shared" si="34"/>
        <v>0.26028285895668729</v>
      </c>
      <c r="BT48" s="15"/>
      <c r="BW48" s="17"/>
      <c r="BX48" s="17"/>
      <c r="BY48" s="17"/>
      <c r="BZ48" s="17"/>
      <c r="CA48" s="17"/>
      <c r="CD48" s="17"/>
      <c r="CE48" s="17"/>
      <c r="CF48" s="17"/>
      <c r="CG48" s="17"/>
      <c r="CH48" s="17"/>
    </row>
    <row r="49" spans="1:86" ht="15.75" customHeight="1" x14ac:dyDescent="0.25">
      <c r="A49" s="2">
        <f>'Raw Data'!B49</f>
        <v>89</v>
      </c>
      <c r="B49" s="2">
        <f>'Raw Data'!C49</f>
        <v>116</v>
      </c>
      <c r="C49" s="2" t="str">
        <f>'Raw Data'!D49</f>
        <v>LVYDIAKHLTYENVERWLKELRDHADSN</v>
      </c>
      <c r="D49" s="14">
        <f>AVERAGE('Raw Data'!J49,'Raw Data'!P49,'Raw Data'!V49)</f>
        <v>1.4566666666666668</v>
      </c>
      <c r="E49" s="14">
        <f>STDEV('Raw Data'!J49,'Raw Data'!P49,'Raw Data'!V49)</f>
        <v>9.7109903374132389E-2</v>
      </c>
      <c r="F49" s="14">
        <f>AVERAGE('Raw Data'!AB49,'Raw Data'!AH49,'Raw Data'!AN49)</f>
        <v>1.6209999999999998</v>
      </c>
      <c r="G49" s="14">
        <f>STDEV('Raw Data'!AB49,'Raw Data'!AH49,'Raw Data'!AN49)</f>
        <v>4.4977772288097996E-2</v>
      </c>
      <c r="H49" s="14">
        <f>AVERAGE('Raw Data'!AT49,'Raw Data'!AZ49,'Raw Data'!BF49)</f>
        <v>3.0843333333333334</v>
      </c>
      <c r="I49" s="14">
        <f>STDEV('Raw Data'!AT49,'Raw Data'!AZ49,'Raw Data'!BF49)</f>
        <v>6.8500608269805516E-2</v>
      </c>
      <c r="J49" s="14">
        <f>AVERAGE('Raw Data'!BL49,'Raw Data'!BR49,'Raw Data'!BX49)</f>
        <v>6.6146666666666674</v>
      </c>
      <c r="K49" s="14">
        <f>STDEV('Raw Data'!BL49,'Raw Data'!BR49,'Raw Data'!BX49)</f>
        <v>9.3778106897789759E-2</v>
      </c>
      <c r="L49" s="14">
        <f>AVERAGE('Raw Data'!CD49,'Raw Data'!CJ49,'Raw Data'!CP49)</f>
        <v>8.7796666666666656</v>
      </c>
      <c r="M49" s="14">
        <f>STDEV('Raw Data'!CD49,'Raw Data'!CJ49,'Raw Data'!CP49)</f>
        <v>0.25899292139619073</v>
      </c>
      <c r="O49" s="14">
        <f>AVERAGE('Raw Data'!J166,'Raw Data'!P166,'Raw Data'!V166)</f>
        <v>1.3109999999999999</v>
      </c>
      <c r="P49" s="14">
        <f>STDEV('Raw Data'!J166,'Raw Data'!P166,'Raw Data'!V166)</f>
        <v>5.1097945164164944E-2</v>
      </c>
      <c r="Q49" s="14">
        <f>AVERAGE('Raw Data'!AB166,'Raw Data'!AH166,'Raw Data'!AN166)</f>
        <v>1.4156666666666666</v>
      </c>
      <c r="R49" s="14">
        <f>STDEV('Raw Data'!AB166,'Raw Data'!AH166,'Raw Data'!AN166)</f>
        <v>1.6165807537309534E-2</v>
      </c>
      <c r="S49" s="14">
        <f>AVERAGE('Raw Data'!AT166,'Raw Data'!AZ166,'Raw Data'!BF166)</f>
        <v>2.7530000000000001</v>
      </c>
      <c r="T49" s="14">
        <f>STDEV('Raw Data'!AT166,'Raw Data'!AZ166,'Raw Data'!BF166)</f>
        <v>7.3539105243401015E-2</v>
      </c>
      <c r="U49" s="14">
        <f>AVERAGE('Raw Data'!BL166,'Raw Data'!BR166,'Raw Data'!BX166)</f>
        <v>5.3176666666666668</v>
      </c>
      <c r="V49" s="14">
        <f>STDEV('Raw Data'!BL166,'Raw Data'!BR166,'Raw Data'!BX166)</f>
        <v>0.18967428221383462</v>
      </c>
      <c r="W49" s="14">
        <f>AVERAGE('Raw Data'!CD166,'Raw Data'!CJ166,'Raw Data'!CP166)</f>
        <v>7.6849999999999996</v>
      </c>
      <c r="X49" s="14">
        <f>STDEV('Raw Data'!CD166,'Raw Data'!CJ166,'Raw Data'!CP166)</f>
        <v>0.15864110438344764</v>
      </c>
      <c r="Z49" s="14">
        <f>AVERAGE('Raw Data'!J283,'Raw Data'!P283,'Raw Data'!V283)</f>
        <v>1.2643333333333333</v>
      </c>
      <c r="AA49" s="14">
        <f>STDEV('Raw Data'!J283,'Raw Data'!P283,'Raw Data'!V283)</f>
        <v>6.1043700193659067E-2</v>
      </c>
      <c r="AB49" s="14">
        <f>AVERAGE('Raw Data'!AB283,'Raw Data'!AH283,'Raw Data'!AN283)</f>
        <v>1.4329999999999998</v>
      </c>
      <c r="AC49" s="14">
        <f>STDEV('Raw Data'!AB283,'Raw Data'!AH283,'Raw Data'!AN283)</f>
        <v>0.10535653752852736</v>
      </c>
      <c r="AD49" s="14">
        <f>AVERAGE('Raw Data'!AT283,'Raw Data'!AZ283,'Raw Data'!BF283)</f>
        <v>2.8423333333333338</v>
      </c>
      <c r="AE49" s="14">
        <f>STDEV('Raw Data'!AT283,'Raw Data'!AZ283,'Raw Data'!BF283)</f>
        <v>3.8436094147732032E-2</v>
      </c>
      <c r="AF49" s="14">
        <f>AVERAGE('Raw Data'!BL283,'Raw Data'!BR283,'Raw Data'!BX283)</f>
        <v>5.511333333333333</v>
      </c>
      <c r="AG49" s="14">
        <f>STDEV('Raw Data'!BL283,'Raw Data'!BR283,'Raw Data'!BX283)</f>
        <v>7.1500582748207794E-2</v>
      </c>
      <c r="AH49" s="14">
        <f>AVERAGE('Raw Data'!CD283,'Raw Data'!CJ283,'Raw Data'!CP283)</f>
        <v>8.1023333333333323</v>
      </c>
      <c r="AI49" s="14">
        <f>STDEV('Raw Data'!CD283,'Raw Data'!CJ283,'Raw Data'!CP283)</f>
        <v>0.23078633697282264</v>
      </c>
      <c r="AK49" s="15">
        <f t="shared" si="1"/>
        <v>0.19233333333333347</v>
      </c>
      <c r="AL49" s="15">
        <f t="shared" si="2"/>
        <v>0.1147025137765806</v>
      </c>
      <c r="AM49" s="15">
        <f t="shared" si="3"/>
        <v>0.18799999999999994</v>
      </c>
      <c r="AN49" s="15">
        <f t="shared" si="4"/>
        <v>0.11455566332573867</v>
      </c>
      <c r="AO49" s="15">
        <f t="shared" si="5"/>
        <v>0.24199999999999955</v>
      </c>
      <c r="AP49" s="15">
        <f t="shared" si="6"/>
        <v>7.8547225709547933E-2</v>
      </c>
      <c r="AQ49" s="15">
        <f t="shared" si="7"/>
        <v>1.1033333333333344</v>
      </c>
      <c r="AR49" s="15">
        <f t="shared" si="8"/>
        <v>0.11792653080060735</v>
      </c>
      <c r="AS49" s="15">
        <f t="shared" si="9"/>
        <v>0.67733333333333334</v>
      </c>
      <c r="AT49" s="15">
        <f t="shared" si="10"/>
        <v>0.34690008167578557</v>
      </c>
      <c r="AU49" s="33"/>
      <c r="AV49" s="15">
        <f t="shared" si="11"/>
        <v>4.6666666666666634E-2</v>
      </c>
      <c r="AW49" s="15">
        <f t="shared" si="12"/>
        <v>7.9607369843082615E-2</v>
      </c>
      <c r="AX49" s="15">
        <f t="shared" si="13"/>
        <v>-1.7333333333333201E-2</v>
      </c>
      <c r="AY49" s="15">
        <f t="shared" si="14"/>
        <v>0.10658955546081111</v>
      </c>
      <c r="AZ49" s="15">
        <f t="shared" si="15"/>
        <v>-8.9333333333333709E-2</v>
      </c>
      <c r="BA49" s="15">
        <f t="shared" si="16"/>
        <v>8.2977908706675249E-2</v>
      </c>
      <c r="BB49" s="15">
        <f t="shared" si="17"/>
        <v>-0.19366666666666621</v>
      </c>
      <c r="BC49" s="15">
        <f t="shared" si="18"/>
        <v>0.20270339579461091</v>
      </c>
      <c r="BD49" s="15">
        <f t="shared" si="19"/>
        <v>-0.41733333333333267</v>
      </c>
      <c r="BE49" s="15">
        <f t="shared" si="20"/>
        <v>0.28005237605371813</v>
      </c>
      <c r="BG49" s="16">
        <f t="shared" si="23"/>
        <v>1.3156666666666662E-2</v>
      </c>
      <c r="BH49" s="17">
        <f t="shared" si="24"/>
        <v>1.3122999999999989E-2</v>
      </c>
      <c r="BI49" s="17">
        <f t="shared" si="25"/>
        <v>6.1696666666666679E-3</v>
      </c>
      <c r="BJ49" s="17">
        <f t="shared" si="26"/>
        <v>1.3906666666666593E-2</v>
      </c>
      <c r="BK49" s="17">
        <f t="shared" si="27"/>
        <v>0.12033966666666669</v>
      </c>
      <c r="BL49" s="17">
        <f t="shared" si="28"/>
        <v>0.40828380652025204</v>
      </c>
      <c r="BM49" s="43"/>
      <c r="BN49" s="17">
        <f t="shared" si="29"/>
        <v>6.3373333333333398E-3</v>
      </c>
      <c r="BO49" s="17">
        <f t="shared" si="30"/>
        <v>1.1361333333333329E-2</v>
      </c>
      <c r="BP49" s="17">
        <f t="shared" si="31"/>
        <v>6.8853333333333318E-3</v>
      </c>
      <c r="BQ49" s="17">
        <f t="shared" si="32"/>
        <v>4.1088666666666683E-2</v>
      </c>
      <c r="BR49" s="17">
        <f t="shared" si="33"/>
        <v>7.8429333333333157E-2</v>
      </c>
      <c r="BS49" s="17">
        <f t="shared" si="34"/>
        <v>0.37960769222975427</v>
      </c>
      <c r="BT49" s="15"/>
      <c r="BW49" s="17"/>
      <c r="BX49" s="17"/>
      <c r="BY49" s="17"/>
      <c r="BZ49" s="17"/>
      <c r="CA49" s="17"/>
      <c r="CD49" s="17"/>
      <c r="CE49" s="17"/>
      <c r="CF49" s="17"/>
      <c r="CG49" s="17"/>
      <c r="CH49" s="17"/>
    </row>
    <row r="50" spans="1:86" ht="15.75" customHeight="1" x14ac:dyDescent="0.25">
      <c r="A50" s="2">
        <f>'Raw Data'!B50</f>
        <v>89</v>
      </c>
      <c r="B50" s="2">
        <f>'Raw Data'!C50</f>
        <v>116</v>
      </c>
      <c r="C50" s="2" t="str">
        <f>'Raw Data'!D50</f>
        <v>LVYDIAKHLTYENVERWLKELRDHADSN</v>
      </c>
      <c r="D50" s="14">
        <f>AVERAGE('Raw Data'!J50,'Raw Data'!P50,'Raw Data'!V50)</f>
        <v>1.4410000000000001</v>
      </c>
      <c r="E50" s="14">
        <f>STDEV('Raw Data'!J50,'Raw Data'!P50,'Raw Data'!V50)</f>
        <v>9.8853426850059156E-2</v>
      </c>
      <c r="F50" s="14">
        <f>AVERAGE('Raw Data'!AB50,'Raw Data'!AH50,'Raw Data'!AN50)</f>
        <v>1.6206666666666667</v>
      </c>
      <c r="G50" s="14">
        <f>STDEV('Raw Data'!AB50,'Raw Data'!AH50,'Raw Data'!AN50)</f>
        <v>5.0003333222229641E-2</v>
      </c>
      <c r="H50" s="14">
        <f>AVERAGE('Raw Data'!AT50,'Raw Data'!AZ50,'Raw Data'!BF50)</f>
        <v>3.077</v>
      </c>
      <c r="I50" s="14">
        <f>STDEV('Raw Data'!AT50,'Raw Data'!AZ50,'Raw Data'!BF50)</f>
        <v>7.405403432629433E-2</v>
      </c>
      <c r="J50" s="14">
        <f>AVERAGE('Raw Data'!BL50,'Raw Data'!BR50,'Raw Data'!BX50)</f>
        <v>6.6209999999999996</v>
      </c>
      <c r="K50" s="14">
        <f>STDEV('Raw Data'!BL50,'Raw Data'!BR50,'Raw Data'!BX50)</f>
        <v>9.6015623728641239E-2</v>
      </c>
      <c r="L50" s="14">
        <f>AVERAGE('Raw Data'!CD50,'Raw Data'!CJ50,'Raw Data'!CP50)</f>
        <v>8.799666666666667</v>
      </c>
      <c r="M50" s="14">
        <f>STDEV('Raw Data'!CD50,'Raw Data'!CJ50,'Raw Data'!CP50)</f>
        <v>0.2756960887160595</v>
      </c>
      <c r="O50" s="14">
        <f>AVERAGE('Raw Data'!J167,'Raw Data'!P167,'Raw Data'!V167)</f>
        <v>1.3136666666666665</v>
      </c>
      <c r="P50" s="14">
        <f>STDEV('Raw Data'!J167,'Raw Data'!P167,'Raw Data'!V167)</f>
        <v>5.1810552335729274E-2</v>
      </c>
      <c r="Q50" s="14">
        <f>AVERAGE('Raw Data'!AB167,'Raw Data'!AH167,'Raw Data'!AN167)</f>
        <v>1.4123333333333334</v>
      </c>
      <c r="R50" s="14">
        <f>STDEV('Raw Data'!AB167,'Raw Data'!AH167,'Raw Data'!AN167)</f>
        <v>2.2501851775650186E-2</v>
      </c>
      <c r="S50" s="14">
        <f>AVERAGE('Raw Data'!AT167,'Raw Data'!AZ167,'Raw Data'!BF167)</f>
        <v>2.746</v>
      </c>
      <c r="T50" s="14">
        <f>STDEV('Raw Data'!AT167,'Raw Data'!AZ167,'Raw Data'!BF167)</f>
        <v>6.646803743153569E-2</v>
      </c>
      <c r="U50" s="14">
        <f>AVERAGE('Raw Data'!BL167,'Raw Data'!BR167,'Raw Data'!BX167)</f>
        <v>5.3530000000000006</v>
      </c>
      <c r="V50" s="14">
        <f>STDEV('Raw Data'!BL167,'Raw Data'!BR167,'Raw Data'!BX167)</f>
        <v>0.1695670958647344</v>
      </c>
      <c r="W50" s="14">
        <f>AVERAGE('Raw Data'!CD167,'Raw Data'!CJ167,'Raw Data'!CP167)</f>
        <v>7.681</v>
      </c>
      <c r="X50" s="14">
        <f>STDEV('Raw Data'!CD167,'Raw Data'!CJ167,'Raw Data'!CP167)</f>
        <v>0.16311958803282925</v>
      </c>
      <c r="Z50" s="14">
        <f>AVERAGE('Raw Data'!J284,'Raw Data'!P284,'Raw Data'!V284)</f>
        <v>1.2773333333333332</v>
      </c>
      <c r="AA50" s="14">
        <f>STDEV('Raw Data'!J284,'Raw Data'!P284,'Raw Data'!V284)</f>
        <v>4.7721413781795459E-2</v>
      </c>
      <c r="AB50" s="14">
        <f>AVERAGE('Raw Data'!AB284,'Raw Data'!AH284,'Raw Data'!AN284)</f>
        <v>1.4430000000000003</v>
      </c>
      <c r="AC50" s="14">
        <f>STDEV('Raw Data'!AB284,'Raw Data'!AH284,'Raw Data'!AN284)</f>
        <v>9.4398093201081112E-2</v>
      </c>
      <c r="AD50" s="14">
        <f>AVERAGE('Raw Data'!AT284,'Raw Data'!AZ284,'Raw Data'!BF284)</f>
        <v>2.8466666666666662</v>
      </c>
      <c r="AE50" s="14">
        <f>STDEV('Raw Data'!AT284,'Raw Data'!AZ284,'Raw Data'!BF284)</f>
        <v>4.8418316093533635E-2</v>
      </c>
      <c r="AF50" s="14">
        <f>AVERAGE('Raw Data'!BL284,'Raw Data'!BR284,'Raw Data'!BX284)</f>
        <v>5.5040000000000004</v>
      </c>
      <c r="AG50" s="14">
        <f>STDEV('Raw Data'!BL284,'Raw Data'!BR284,'Raw Data'!BX284)</f>
        <v>5.7887822553625061E-2</v>
      </c>
      <c r="AH50" s="14">
        <f>AVERAGE('Raw Data'!CD284,'Raw Data'!CJ284,'Raw Data'!CP284)</f>
        <v>8.1176666666666666</v>
      </c>
      <c r="AI50" s="14">
        <f>STDEV('Raw Data'!CD284,'Raw Data'!CJ284,'Raw Data'!CP284)</f>
        <v>0.22139180954437576</v>
      </c>
      <c r="AK50" s="15">
        <f t="shared" si="1"/>
        <v>0.16366666666666685</v>
      </c>
      <c r="AL50" s="15">
        <f t="shared" si="2"/>
        <v>0.10976945537504199</v>
      </c>
      <c r="AM50" s="15">
        <f t="shared" si="3"/>
        <v>0.17766666666666642</v>
      </c>
      <c r="AN50" s="15">
        <f t="shared" si="4"/>
        <v>0.10682384253214883</v>
      </c>
      <c r="AO50" s="15">
        <f t="shared" si="5"/>
        <v>0.23033333333333372</v>
      </c>
      <c r="AP50" s="15">
        <f t="shared" si="6"/>
        <v>8.8477869172654225E-2</v>
      </c>
      <c r="AQ50" s="15">
        <f t="shared" si="7"/>
        <v>1.1169999999999991</v>
      </c>
      <c r="AR50" s="15">
        <f t="shared" si="8"/>
        <v>0.11211601134539169</v>
      </c>
      <c r="AS50" s="15">
        <f t="shared" si="9"/>
        <v>0.68200000000000038</v>
      </c>
      <c r="AT50" s="15">
        <f t="shared" si="10"/>
        <v>0.35358544464763608</v>
      </c>
      <c r="AU50" s="33"/>
      <c r="AV50" s="15">
        <f t="shared" si="11"/>
        <v>3.6333333333333329E-2</v>
      </c>
      <c r="AW50" s="15">
        <f t="shared" si="12"/>
        <v>7.0439098991019744E-2</v>
      </c>
      <c r="AX50" s="15">
        <f t="shared" si="13"/>
        <v>-3.0666666666666842E-2</v>
      </c>
      <c r="AY50" s="15">
        <f t="shared" si="14"/>
        <v>9.7042945819535625E-2</v>
      </c>
      <c r="AZ50" s="15">
        <f t="shared" si="15"/>
        <v>-0.10066666666666624</v>
      </c>
      <c r="BA50" s="15">
        <f t="shared" si="16"/>
        <v>8.2233407647581816E-2</v>
      </c>
      <c r="BB50" s="15">
        <f t="shared" si="17"/>
        <v>-0.1509999999999998</v>
      </c>
      <c r="BC50" s="15">
        <f t="shared" si="18"/>
        <v>0.17917589123540031</v>
      </c>
      <c r="BD50" s="15">
        <f t="shared" si="19"/>
        <v>-0.43666666666666654</v>
      </c>
      <c r="BE50" s="15">
        <f t="shared" si="20"/>
        <v>0.27499515147240883</v>
      </c>
      <c r="BG50" s="16">
        <f t="shared" si="23"/>
        <v>1.2049333333333334E-2</v>
      </c>
      <c r="BH50" s="17">
        <f t="shared" si="24"/>
        <v>1.1411333333333329E-2</v>
      </c>
      <c r="BI50" s="17">
        <f t="shared" si="25"/>
        <v>7.8283333333333174E-3</v>
      </c>
      <c r="BJ50" s="17">
        <f t="shared" si="26"/>
        <v>1.2569999999999998E-2</v>
      </c>
      <c r="BK50" s="17">
        <f t="shared" si="27"/>
        <v>0.12502266666666653</v>
      </c>
      <c r="BL50" s="17">
        <f t="shared" si="28"/>
        <v>0.41095214644367845</v>
      </c>
      <c r="BM50" s="43"/>
      <c r="BN50" s="17">
        <f t="shared" si="29"/>
        <v>4.9616666666666785E-3</v>
      </c>
      <c r="BO50" s="17">
        <f t="shared" si="30"/>
        <v>9.4173333333333262E-3</v>
      </c>
      <c r="BP50" s="17">
        <f t="shared" si="31"/>
        <v>6.7623333333333676E-3</v>
      </c>
      <c r="BQ50" s="17">
        <f t="shared" si="32"/>
        <v>3.2104000000000001E-2</v>
      </c>
      <c r="BR50" s="17">
        <f t="shared" si="33"/>
        <v>7.5622333333333069E-2</v>
      </c>
      <c r="BS50" s="17">
        <f t="shared" si="34"/>
        <v>0.35898142941754863</v>
      </c>
      <c r="BT50" s="15"/>
      <c r="BW50" s="17"/>
      <c r="BX50" s="17"/>
      <c r="BY50" s="17"/>
      <c r="BZ50" s="17"/>
      <c r="CA50" s="17"/>
      <c r="CD50" s="17"/>
      <c r="CE50" s="17"/>
      <c r="CF50" s="17"/>
      <c r="CG50" s="17"/>
      <c r="CH50" s="17"/>
    </row>
    <row r="51" spans="1:86" ht="15.75" customHeight="1" x14ac:dyDescent="0.25">
      <c r="A51" s="2">
        <f>'Raw Data'!B51</f>
        <v>89</v>
      </c>
      <c r="B51" s="2">
        <f>'Raw Data'!C51</f>
        <v>117</v>
      </c>
      <c r="C51" s="2" t="str">
        <f>'Raw Data'!D51</f>
        <v>LVYDIAKHLTYENVERWLKELRDHADSNI</v>
      </c>
      <c r="D51" s="14">
        <f>AVERAGE('Raw Data'!J51,'Raw Data'!P51,'Raw Data'!V51)</f>
        <v>1.7060000000000002</v>
      </c>
      <c r="E51" s="14">
        <f>STDEV('Raw Data'!J51,'Raw Data'!P51,'Raw Data'!V51)</f>
        <v>0.11153026495081955</v>
      </c>
      <c r="F51" s="14">
        <f>AVERAGE('Raw Data'!AB51,'Raw Data'!AH51,'Raw Data'!AN51)</f>
        <v>1.9080000000000001</v>
      </c>
      <c r="G51" s="14">
        <f>STDEV('Raw Data'!AB51,'Raw Data'!AH51,'Raw Data'!AN51)</f>
        <v>4.4170125650715555E-2</v>
      </c>
      <c r="H51" s="14">
        <f>AVERAGE('Raw Data'!AT51,'Raw Data'!AZ51,'Raw Data'!BF51)</f>
        <v>3.7000000000000006</v>
      </c>
      <c r="I51" s="14">
        <f>STDEV('Raw Data'!AT51,'Raw Data'!AZ51,'Raw Data'!BF51)</f>
        <v>8.2637763764516245E-2</v>
      </c>
      <c r="J51" s="14">
        <f>AVERAGE('Raw Data'!BL51,'Raw Data'!BR51,'Raw Data'!BX51)</f>
        <v>7.7860000000000005</v>
      </c>
      <c r="K51" s="14">
        <f>STDEV('Raw Data'!BL51,'Raw Data'!BR51,'Raw Data'!BX51)</f>
        <v>0.11587924749496763</v>
      </c>
      <c r="L51" s="14">
        <f>AVERAGE('Raw Data'!CD51,'Raw Data'!CJ51,'Raw Data'!CP51)</f>
        <v>9.9733333333333345</v>
      </c>
      <c r="M51" s="14">
        <f>STDEV('Raw Data'!CD51,'Raw Data'!CJ51,'Raw Data'!CP51)</f>
        <v>0.22199174158813542</v>
      </c>
      <c r="O51" s="14">
        <f>AVERAGE('Raw Data'!J168,'Raw Data'!P168,'Raw Data'!V168)</f>
        <v>1.5963333333333332</v>
      </c>
      <c r="P51" s="14">
        <f>STDEV('Raw Data'!J168,'Raw Data'!P168,'Raw Data'!V168)</f>
        <v>5.5320279584735725E-2</v>
      </c>
      <c r="Q51" s="14">
        <f>AVERAGE('Raw Data'!AB168,'Raw Data'!AH168,'Raw Data'!AN168)</f>
        <v>1.7166666666666668</v>
      </c>
      <c r="R51" s="14">
        <f>STDEV('Raw Data'!AB168,'Raw Data'!AH168,'Raw Data'!AN168)</f>
        <v>3.3724372986511333E-2</v>
      </c>
      <c r="S51" s="14">
        <f>AVERAGE('Raw Data'!AT168,'Raw Data'!AZ168,'Raw Data'!BF168)</f>
        <v>3.2229999999999999</v>
      </c>
      <c r="T51" s="14">
        <f>STDEV('Raw Data'!AT168,'Raw Data'!AZ168,'Raw Data'!BF168)</f>
        <v>6.5053823869162433E-2</v>
      </c>
      <c r="U51" s="14">
        <f>AVERAGE('Raw Data'!BL168,'Raw Data'!BR168,'Raw Data'!BX168)</f>
        <v>6.3760000000000003</v>
      </c>
      <c r="V51" s="14">
        <f>STDEV('Raw Data'!BL168,'Raw Data'!BR168,'Raw Data'!BX168)</f>
        <v>0.18929606440705529</v>
      </c>
      <c r="W51" s="14">
        <f>AVERAGE('Raw Data'!CD168,'Raw Data'!CJ168,'Raw Data'!CP168)</f>
        <v>8.9376666666666669</v>
      </c>
      <c r="X51" s="14">
        <f>STDEV('Raw Data'!CD168,'Raw Data'!CJ168,'Raw Data'!CP168)</f>
        <v>0.15907964462285271</v>
      </c>
      <c r="Z51" s="14">
        <f>AVERAGE('Raw Data'!J285,'Raw Data'!P285,'Raw Data'!V285)</f>
        <v>1.5360000000000003</v>
      </c>
      <c r="AA51" s="14">
        <f>STDEV('Raw Data'!J285,'Raw Data'!P285,'Raw Data'!V285)</f>
        <v>7.1840100222647224E-2</v>
      </c>
      <c r="AB51" s="14">
        <f>AVERAGE('Raw Data'!AB285,'Raw Data'!AH285,'Raw Data'!AN285)</f>
        <v>1.7183333333333335</v>
      </c>
      <c r="AC51" s="14">
        <f>STDEV('Raw Data'!AB285,'Raw Data'!AH285,'Raw Data'!AN285)</f>
        <v>9.9500418759587844E-2</v>
      </c>
      <c r="AD51" s="14">
        <f>AVERAGE('Raw Data'!AT285,'Raw Data'!AZ285,'Raw Data'!BF285)</f>
        <v>3.3369999999999997</v>
      </c>
      <c r="AE51" s="14">
        <f>STDEV('Raw Data'!AT285,'Raw Data'!AZ285,'Raw Data'!BF285)</f>
        <v>6.1294371682887719E-2</v>
      </c>
      <c r="AF51" s="14">
        <f>AVERAGE('Raw Data'!BL285,'Raw Data'!BR285,'Raw Data'!BX285)</f>
        <v>6.53</v>
      </c>
      <c r="AG51" s="14">
        <f>STDEV('Raw Data'!BL285,'Raw Data'!BR285,'Raw Data'!BX285)</f>
        <v>0.150602124819008</v>
      </c>
      <c r="AH51" s="14">
        <f>AVERAGE('Raw Data'!CD285,'Raw Data'!CJ285,'Raw Data'!CP285)</f>
        <v>9.2903333333333347</v>
      </c>
      <c r="AI51" s="14">
        <f>STDEV('Raw Data'!CD285,'Raw Data'!CJ285,'Raw Data'!CP285)</f>
        <v>0.23767484791902885</v>
      </c>
      <c r="AK51" s="15">
        <f t="shared" si="1"/>
        <v>0.16999999999999993</v>
      </c>
      <c r="AL51" s="15">
        <f t="shared" si="2"/>
        <v>0.13266499161421602</v>
      </c>
      <c r="AM51" s="15">
        <f t="shared" si="3"/>
        <v>0.18966666666666665</v>
      </c>
      <c r="AN51" s="15">
        <f t="shared" si="4"/>
        <v>0.1088638293159548</v>
      </c>
      <c r="AO51" s="15">
        <f t="shared" si="5"/>
        <v>0.36300000000000088</v>
      </c>
      <c r="AP51" s="15">
        <f t="shared" si="6"/>
        <v>0.10288828893513577</v>
      </c>
      <c r="AQ51" s="15">
        <f t="shared" si="7"/>
        <v>1.2560000000000002</v>
      </c>
      <c r="AR51" s="15">
        <f t="shared" si="8"/>
        <v>0.19002368273454767</v>
      </c>
      <c r="AS51" s="15">
        <f t="shared" si="9"/>
        <v>0.68299999999999983</v>
      </c>
      <c r="AT51" s="15">
        <f t="shared" si="10"/>
        <v>0.32522248794735426</v>
      </c>
      <c r="AU51" s="33"/>
      <c r="AV51" s="15">
        <f t="shared" si="11"/>
        <v>6.0333333333332906E-2</v>
      </c>
      <c r="AW51" s="15">
        <f t="shared" si="12"/>
        <v>9.0671568494944038E-2</v>
      </c>
      <c r="AX51" s="15">
        <f t="shared" si="13"/>
        <v>-1.6666666666667052E-3</v>
      </c>
      <c r="AY51" s="15">
        <f t="shared" si="14"/>
        <v>0.10506030014551965</v>
      </c>
      <c r="AZ51" s="15">
        <f t="shared" si="15"/>
        <v>-0.11399999999999988</v>
      </c>
      <c r="BA51" s="15">
        <f t="shared" si="16"/>
        <v>8.9381206078235464E-2</v>
      </c>
      <c r="BB51" s="15">
        <f t="shared" si="17"/>
        <v>-0.15399999999999991</v>
      </c>
      <c r="BC51" s="15">
        <f t="shared" si="18"/>
        <v>0.24189667215569563</v>
      </c>
      <c r="BD51" s="15">
        <f t="shared" si="19"/>
        <v>-0.35266666666666779</v>
      </c>
      <c r="BE51" s="15">
        <f t="shared" si="20"/>
        <v>0.28599941724882344</v>
      </c>
      <c r="BG51" s="16">
        <f t="shared" si="23"/>
        <v>1.7600000000000008E-2</v>
      </c>
      <c r="BH51" s="17">
        <f t="shared" si="24"/>
        <v>1.1851333333333339E-2</v>
      </c>
      <c r="BI51" s="17">
        <f t="shared" si="25"/>
        <v>1.0585999999999981E-2</v>
      </c>
      <c r="BJ51" s="17">
        <f t="shared" si="26"/>
        <v>3.610900000000003E-2</v>
      </c>
      <c r="BK51" s="17">
        <f t="shared" si="27"/>
        <v>0.10576966666666698</v>
      </c>
      <c r="BL51" s="17">
        <f t="shared" si="28"/>
        <v>0.42651611927335215</v>
      </c>
      <c r="BM51" s="43"/>
      <c r="BN51" s="17">
        <f t="shared" si="29"/>
        <v>8.2213333333333288E-3</v>
      </c>
      <c r="BO51" s="17">
        <f t="shared" si="30"/>
        <v>1.1037666666666675E-2</v>
      </c>
      <c r="BP51" s="17">
        <f t="shared" si="31"/>
        <v>7.9889999999999961E-3</v>
      </c>
      <c r="BQ51" s="17">
        <f t="shared" si="32"/>
        <v>5.8514000000000094E-2</v>
      </c>
      <c r="BR51" s="17">
        <f t="shared" si="33"/>
        <v>8.17956666666666E-2</v>
      </c>
      <c r="BS51" s="17">
        <f t="shared" si="34"/>
        <v>0.40933808357721457</v>
      </c>
      <c r="BT51" s="15"/>
      <c r="BW51" s="17"/>
      <c r="BX51" s="17"/>
      <c r="BY51" s="17"/>
      <c r="BZ51" s="17"/>
      <c r="CA51" s="17"/>
      <c r="CD51" s="17"/>
      <c r="CE51" s="17"/>
      <c r="CF51" s="17"/>
      <c r="CG51" s="17"/>
      <c r="CH51" s="17"/>
    </row>
    <row r="52" spans="1:86" ht="15.75" customHeight="1" x14ac:dyDescent="0.25">
      <c r="A52" s="2">
        <f>'Raw Data'!B52</f>
        <v>89</v>
      </c>
      <c r="B52" s="2">
        <f>'Raw Data'!C52</f>
        <v>117</v>
      </c>
      <c r="C52" s="2" t="str">
        <f>'Raw Data'!D52</f>
        <v>LVYDIAKHLTYENVERWLKELRDHADSNI</v>
      </c>
      <c r="D52" s="14">
        <f>AVERAGE('Raw Data'!J52,'Raw Data'!P52,'Raw Data'!V52)</f>
        <v>1.6983333333333333</v>
      </c>
      <c r="E52" s="14">
        <f>STDEV('Raw Data'!J52,'Raw Data'!P52,'Raw Data'!V52)</f>
        <v>0.10675829397912526</v>
      </c>
      <c r="F52" s="14">
        <f>AVERAGE('Raw Data'!AB52,'Raw Data'!AH52,'Raw Data'!AN52)</f>
        <v>1.9113333333333333</v>
      </c>
      <c r="G52" s="14">
        <f>STDEV('Raw Data'!AB52,'Raw Data'!AH52,'Raw Data'!AN52)</f>
        <v>3.8552993831002719E-2</v>
      </c>
      <c r="H52" s="14">
        <f>AVERAGE('Raw Data'!AT52,'Raw Data'!AZ52,'Raw Data'!BF52)</f>
        <v>3.674666666666667</v>
      </c>
      <c r="I52" s="14">
        <f>STDEV('Raw Data'!AT52,'Raw Data'!AZ52,'Raw Data'!BF52)</f>
        <v>8.0649447197940261E-2</v>
      </c>
      <c r="J52" s="14">
        <f>AVERAGE('Raw Data'!BL52,'Raw Data'!BR52,'Raw Data'!BX52)</f>
        <v>7.7873333333333337</v>
      </c>
      <c r="K52" s="14">
        <f>STDEV('Raw Data'!BL52,'Raw Data'!BR52,'Raw Data'!BX52)</f>
        <v>0.12888884099615977</v>
      </c>
      <c r="L52" s="14">
        <f>AVERAGE('Raw Data'!CD52,'Raw Data'!CJ52,'Raw Data'!CP52)</f>
        <v>9.9576666666666664</v>
      </c>
      <c r="M52" s="14">
        <f>STDEV('Raw Data'!CD52,'Raw Data'!CJ52,'Raw Data'!CP52)</f>
        <v>0.22701835461771253</v>
      </c>
      <c r="O52" s="14">
        <f>AVERAGE('Raw Data'!J169,'Raw Data'!P169,'Raw Data'!V169)</f>
        <v>1.5570000000000002</v>
      </c>
      <c r="P52" s="14">
        <f>STDEV('Raw Data'!J169,'Raw Data'!P169,'Raw Data'!V169)</f>
        <v>7.3695318711570784E-2</v>
      </c>
      <c r="Q52" s="14">
        <f>AVERAGE('Raw Data'!AB169,'Raw Data'!AH169,'Raw Data'!AN169)</f>
        <v>1.6673333333333333</v>
      </c>
      <c r="R52" s="14">
        <f>STDEV('Raw Data'!AB169,'Raw Data'!AH169,'Raw Data'!AN169)</f>
        <v>1.5947831618540891E-2</v>
      </c>
      <c r="S52" s="14">
        <f>AVERAGE('Raw Data'!AT169,'Raw Data'!AZ169,'Raw Data'!BF169)</f>
        <v>3.1924999999999999</v>
      </c>
      <c r="T52" s="14">
        <f>STDEV('Raw Data'!AT169,'Raw Data'!AZ169,'Raw Data'!BF169)</f>
        <v>4.7376154339498801E-2</v>
      </c>
      <c r="U52" s="14">
        <f>AVERAGE('Raw Data'!BL169,'Raw Data'!BR169,'Raw Data'!BX169)</f>
        <v>6.3180000000000005</v>
      </c>
      <c r="V52" s="14">
        <f>STDEV('Raw Data'!BL169,'Raw Data'!BR169,'Raw Data'!BX169)</f>
        <v>0.21874871428193607</v>
      </c>
      <c r="W52" s="14">
        <f>AVERAGE('Raw Data'!CD169,'Raw Data'!CJ169,'Raw Data'!CP169)</f>
        <v>8.9006666666666661</v>
      </c>
      <c r="X52" s="14">
        <f>STDEV('Raw Data'!CD169,'Raw Data'!CJ169,'Raw Data'!CP169)</f>
        <v>0.15842137902863138</v>
      </c>
      <c r="Z52" s="14">
        <f>AVERAGE('Raw Data'!J286,'Raw Data'!P286,'Raw Data'!V286)</f>
        <v>1.5270000000000001</v>
      </c>
      <c r="AA52" s="14">
        <f>STDEV('Raw Data'!J286,'Raw Data'!P286,'Raw Data'!V286)</f>
        <v>7.2062472896785926E-2</v>
      </c>
      <c r="AB52" s="14">
        <f>AVERAGE('Raw Data'!AB286,'Raw Data'!AH286,'Raw Data'!AN286)</f>
        <v>1.7130000000000001</v>
      </c>
      <c r="AC52" s="14">
        <f>STDEV('Raw Data'!AB286,'Raw Data'!AH286,'Raw Data'!AN286)</f>
        <v>0.12657408897558767</v>
      </c>
      <c r="AD52" s="14">
        <f>AVERAGE('Raw Data'!AT286,'Raw Data'!AZ286,'Raw Data'!BF286)</f>
        <v>3.327666666666667</v>
      </c>
      <c r="AE52" s="14">
        <f>STDEV('Raw Data'!AT286,'Raw Data'!AZ286,'Raw Data'!BF286)</f>
        <v>7.9607369843082545E-2</v>
      </c>
      <c r="AF52" s="14">
        <f>AVERAGE('Raw Data'!BL286,'Raw Data'!BR286,'Raw Data'!BX286)</f>
        <v>6.5156666666666672</v>
      </c>
      <c r="AG52" s="14">
        <f>STDEV('Raw Data'!BL286,'Raw Data'!BR286,'Raw Data'!BX286)</f>
        <v>6.7114330312782508E-2</v>
      </c>
      <c r="AH52" s="14">
        <f>AVERAGE('Raw Data'!CD286,'Raw Data'!CJ286,'Raw Data'!CP286)</f>
        <v>9.2790000000000017</v>
      </c>
      <c r="AI52" s="14">
        <f>STDEV('Raw Data'!CD286,'Raw Data'!CJ286,'Raw Data'!CP286)</f>
        <v>0.23800000000000018</v>
      </c>
      <c r="AK52" s="15">
        <f t="shared" si="1"/>
        <v>0.17133333333333312</v>
      </c>
      <c r="AL52" s="15">
        <f t="shared" si="2"/>
        <v>0.12880346786221766</v>
      </c>
      <c r="AM52" s="15">
        <f t="shared" si="3"/>
        <v>0.19833333333333325</v>
      </c>
      <c r="AN52" s="15">
        <f t="shared" si="4"/>
        <v>0.13231528004479798</v>
      </c>
      <c r="AO52" s="15">
        <f t="shared" si="5"/>
        <v>0.34699999999999998</v>
      </c>
      <c r="AP52" s="15">
        <f t="shared" si="6"/>
        <v>0.11332107776873057</v>
      </c>
      <c r="AQ52" s="15">
        <f t="shared" si="7"/>
        <v>1.2716666666666665</v>
      </c>
      <c r="AR52" s="15">
        <f t="shared" si="8"/>
        <v>0.14531574817158197</v>
      </c>
      <c r="AS52" s="15">
        <f t="shared" si="9"/>
        <v>0.67866666666666475</v>
      </c>
      <c r="AT52" s="15">
        <f t="shared" si="10"/>
        <v>0.32890930867540613</v>
      </c>
      <c r="AU52" s="33"/>
      <c r="AV52" s="15">
        <f t="shared" si="11"/>
        <v>3.0000000000000027E-2</v>
      </c>
      <c r="AW52" s="15">
        <f t="shared" si="12"/>
        <v>0.10307278981380101</v>
      </c>
      <c r="AX52" s="15">
        <f t="shared" si="13"/>
        <v>-4.5666666666666744E-2</v>
      </c>
      <c r="AY52" s="15">
        <f t="shared" si="14"/>
        <v>0.12757481465137746</v>
      </c>
      <c r="AZ52" s="15">
        <f t="shared" si="15"/>
        <v>-0.1351666666666671</v>
      </c>
      <c r="BA52" s="15">
        <f t="shared" si="16"/>
        <v>9.2638185071456033E-2</v>
      </c>
      <c r="BB52" s="15">
        <f t="shared" si="17"/>
        <v>-0.19766666666666666</v>
      </c>
      <c r="BC52" s="15">
        <f t="shared" si="18"/>
        <v>0.22881287842543604</v>
      </c>
      <c r="BD52" s="15">
        <f t="shared" si="19"/>
        <v>-0.37833333333333563</v>
      </c>
      <c r="BE52" s="15">
        <f t="shared" si="20"/>
        <v>0.28590441293084895</v>
      </c>
      <c r="BG52" s="16">
        <f t="shared" si="23"/>
        <v>1.6590333333333339E-2</v>
      </c>
      <c r="BH52" s="17">
        <f t="shared" si="24"/>
        <v>1.7507333333333316E-2</v>
      </c>
      <c r="BI52" s="17">
        <f t="shared" si="25"/>
        <v>1.2841666666666682E-2</v>
      </c>
      <c r="BJ52" s="17">
        <f t="shared" si="26"/>
        <v>2.1116666666666627E-2</v>
      </c>
      <c r="BK52" s="17">
        <f t="shared" si="27"/>
        <v>0.10818133333333359</v>
      </c>
      <c r="BL52" s="17">
        <f t="shared" si="28"/>
        <v>0.41980630454214662</v>
      </c>
      <c r="BM52" s="43"/>
      <c r="BN52" s="17">
        <f t="shared" si="29"/>
        <v>1.0624000000000001E-2</v>
      </c>
      <c r="BO52" s="17">
        <f t="shared" si="30"/>
        <v>1.6275333333333312E-2</v>
      </c>
      <c r="BP52" s="17">
        <f t="shared" si="31"/>
        <v>8.5818333333333389E-3</v>
      </c>
      <c r="BQ52" s="17">
        <f t="shared" si="32"/>
        <v>5.2355333333333379E-2</v>
      </c>
      <c r="BR52" s="17">
        <f t="shared" si="33"/>
        <v>8.1741333333333388E-2</v>
      </c>
      <c r="BS52" s="17">
        <f t="shared" si="34"/>
        <v>0.41179829204761575</v>
      </c>
      <c r="BT52" s="15"/>
      <c r="BW52" s="17"/>
      <c r="BX52" s="17"/>
      <c r="BY52" s="17"/>
      <c r="BZ52" s="17"/>
      <c r="CA52" s="17"/>
      <c r="CD52" s="17"/>
      <c r="CE52" s="17"/>
      <c r="CF52" s="17"/>
      <c r="CG52" s="17"/>
      <c r="CH52" s="17"/>
    </row>
    <row r="53" spans="1:86" ht="15.75" customHeight="1" x14ac:dyDescent="0.25">
      <c r="A53" s="2">
        <f>'Raw Data'!B53</f>
        <v>89</v>
      </c>
      <c r="B53" s="2">
        <f>'Raw Data'!C53</f>
        <v>120</v>
      </c>
      <c r="C53" s="2" t="str">
        <f>'Raw Data'!D53</f>
        <v>LVYDIAKHLTYENVERWLKELRDHADSNIVIM</v>
      </c>
      <c r="D53" s="14">
        <f>AVERAGE('Raw Data'!J53,'Raw Data'!P53,'Raw Data'!V53)</f>
        <v>1.7026666666666668</v>
      </c>
      <c r="E53" s="14">
        <f>STDEV('Raw Data'!J53,'Raw Data'!P53,'Raw Data'!V53)</f>
        <v>0.11514483632943912</v>
      </c>
      <c r="F53" s="14">
        <f>AVERAGE('Raw Data'!AB53,'Raw Data'!AH53,'Raw Data'!AN53)</f>
        <v>1.9133333333333333</v>
      </c>
      <c r="G53" s="14">
        <f>STDEV('Raw Data'!AB53,'Raw Data'!AH53,'Raw Data'!AN53)</f>
        <v>4.6198845584422686E-2</v>
      </c>
      <c r="H53" s="14">
        <f>AVERAGE('Raw Data'!AT53,'Raw Data'!AZ53,'Raw Data'!BF53)</f>
        <v>3.6726666666666667</v>
      </c>
      <c r="I53" s="14">
        <f>STDEV('Raw Data'!AT53,'Raw Data'!AZ53,'Raw Data'!BF53)</f>
        <v>1.7897858344878462E-2</v>
      </c>
      <c r="J53" s="14">
        <f>AVERAGE('Raw Data'!BL53,'Raw Data'!BR53,'Raw Data'!BX53)</f>
        <v>7.9193333333333333</v>
      </c>
      <c r="K53" s="14">
        <f>STDEV('Raw Data'!BL53,'Raw Data'!BR53,'Raw Data'!BX53)</f>
        <v>0.21120211488840082</v>
      </c>
      <c r="L53" s="14">
        <f>AVERAGE('Raw Data'!CD53,'Raw Data'!CJ53,'Raw Data'!CP53)</f>
        <v>10.674999999999999</v>
      </c>
      <c r="M53" s="14">
        <f>STDEV('Raw Data'!CD53,'Raw Data'!CJ53,'Raw Data'!CP53)</f>
        <v>0.17098537949193168</v>
      </c>
      <c r="O53" s="14">
        <f>AVERAGE('Raw Data'!J170,'Raw Data'!P170,'Raw Data'!V170)</f>
        <v>1.649</v>
      </c>
      <c r="P53" s="14">
        <f>STDEV('Raw Data'!J170,'Raw Data'!P170,'Raw Data'!V170)</f>
        <v>6.0621778264910692E-2</v>
      </c>
      <c r="Q53" s="14">
        <f>AVERAGE('Raw Data'!AB170,'Raw Data'!AH170,'Raw Data'!AN170)</f>
        <v>1.7223333333333333</v>
      </c>
      <c r="R53" s="14">
        <f>STDEV('Raw Data'!AB170,'Raw Data'!AH170,'Raw Data'!AN170)</f>
        <v>5.1286775423429881E-2</v>
      </c>
      <c r="S53" s="14">
        <f>AVERAGE('Raw Data'!AT170,'Raw Data'!AZ170,'Raw Data'!BF170)</f>
        <v>3.2004999999999999</v>
      </c>
      <c r="T53" s="14">
        <f>STDEV('Raw Data'!AT170,'Raw Data'!AZ170,'Raw Data'!BF170)</f>
        <v>5.8689862838483577E-2</v>
      </c>
      <c r="U53" s="14">
        <f>AVERAGE('Raw Data'!BL170,'Raw Data'!BR170,'Raw Data'!BX170)</f>
        <v>6.4013333333333335</v>
      </c>
      <c r="V53" s="14">
        <f>STDEV('Raw Data'!BL170,'Raw Data'!BR170,'Raw Data'!BX170)</f>
        <v>0.19753565079077057</v>
      </c>
      <c r="W53" s="14">
        <f>AVERAGE('Raw Data'!CD170,'Raw Data'!CJ170,'Raw Data'!CP170)</f>
        <v>9.6343333333333323</v>
      </c>
      <c r="X53" s="14">
        <f>STDEV('Raw Data'!CD170,'Raw Data'!CJ170,'Raw Data'!CP170)</f>
        <v>0.13995118196475936</v>
      </c>
      <c r="Z53" s="14">
        <f>AVERAGE('Raw Data'!J287,'Raw Data'!P287,'Raw Data'!V287)</f>
        <v>1.5490000000000002</v>
      </c>
      <c r="AA53" s="14">
        <f>STDEV('Raw Data'!J287,'Raw Data'!P287,'Raw Data'!V287)</f>
        <v>7.2083285163760349E-2</v>
      </c>
      <c r="AB53" s="14">
        <f>AVERAGE('Raw Data'!AB287,'Raw Data'!AH287,'Raw Data'!AN287)</f>
        <v>1.734</v>
      </c>
      <c r="AC53" s="14">
        <f>STDEV('Raw Data'!AB287,'Raw Data'!AH287,'Raw Data'!AN287)</f>
        <v>0.1208014900570353</v>
      </c>
      <c r="AD53" s="14">
        <f>AVERAGE('Raw Data'!AT287,'Raw Data'!AZ287,'Raw Data'!BF287)</f>
        <v>3.323</v>
      </c>
      <c r="AE53" s="14">
        <f>STDEV('Raw Data'!AT287,'Raw Data'!AZ287,'Raw Data'!BF287)</f>
        <v>8.8538127380242138E-2</v>
      </c>
      <c r="AF53" s="14">
        <f>AVERAGE('Raw Data'!BL287,'Raw Data'!BR287,'Raw Data'!BX287)</f>
        <v>6.7139999999999995</v>
      </c>
      <c r="AG53" s="14">
        <f>STDEV('Raw Data'!BL287,'Raw Data'!BR287,'Raw Data'!BX287)</f>
        <v>6.1878914017620135E-2</v>
      </c>
      <c r="AH53" s="14">
        <f>AVERAGE('Raw Data'!CD287,'Raw Data'!CJ287,'Raw Data'!CP287)</f>
        <v>9.9783333333333335</v>
      </c>
      <c r="AI53" s="14">
        <f>STDEV('Raw Data'!CD287,'Raw Data'!CJ287,'Raw Data'!CP287)</f>
        <v>0.33593203677728284</v>
      </c>
      <c r="AK53" s="15">
        <f t="shared" si="1"/>
        <v>0.15366666666666662</v>
      </c>
      <c r="AL53" s="15">
        <f t="shared" si="2"/>
        <v>0.13584672735599232</v>
      </c>
      <c r="AM53" s="15">
        <f t="shared" si="3"/>
        <v>0.17933333333333334</v>
      </c>
      <c r="AN53" s="15">
        <f t="shared" si="4"/>
        <v>0.12933419243700922</v>
      </c>
      <c r="AO53" s="15">
        <f t="shared" si="5"/>
        <v>0.34966666666666679</v>
      </c>
      <c r="AP53" s="15">
        <f t="shared" si="6"/>
        <v>9.032902818769456E-2</v>
      </c>
      <c r="AQ53" s="15">
        <f t="shared" si="7"/>
        <v>1.2053333333333338</v>
      </c>
      <c r="AR53" s="15">
        <f t="shared" si="8"/>
        <v>0.22008028837979399</v>
      </c>
      <c r="AS53" s="15">
        <f t="shared" si="9"/>
        <v>0.69666666666666544</v>
      </c>
      <c r="AT53" s="15">
        <f t="shared" si="10"/>
        <v>0.37694340866147746</v>
      </c>
      <c r="AU53" s="33"/>
      <c r="AV53" s="15">
        <f t="shared" si="11"/>
        <v>9.9999999999999867E-2</v>
      </c>
      <c r="AW53" s="15">
        <f t="shared" si="12"/>
        <v>9.4185986218757581E-2</v>
      </c>
      <c r="AX53" s="15">
        <f t="shared" si="13"/>
        <v>-1.1666666666666714E-2</v>
      </c>
      <c r="AY53" s="15">
        <f t="shared" si="14"/>
        <v>0.13123769783615274</v>
      </c>
      <c r="AZ53" s="15">
        <f t="shared" si="15"/>
        <v>-0.12250000000000005</v>
      </c>
      <c r="BA53" s="15">
        <f t="shared" si="16"/>
        <v>0.10622382030411069</v>
      </c>
      <c r="BB53" s="15">
        <f t="shared" si="17"/>
        <v>-0.31266666666666598</v>
      </c>
      <c r="BC53" s="15">
        <f t="shared" si="18"/>
        <v>0.20700080515141309</v>
      </c>
      <c r="BD53" s="15">
        <f t="shared" si="19"/>
        <v>-0.34400000000000119</v>
      </c>
      <c r="BE53" s="15">
        <f t="shared" si="20"/>
        <v>0.36391848904207502</v>
      </c>
      <c r="BG53" s="16">
        <f t="shared" si="23"/>
        <v>1.8454333333333312E-2</v>
      </c>
      <c r="BH53" s="17">
        <f t="shared" si="24"/>
        <v>1.6727333333333334E-2</v>
      </c>
      <c r="BI53" s="17">
        <f t="shared" si="25"/>
        <v>8.1593333333333188E-3</v>
      </c>
      <c r="BJ53" s="17">
        <f t="shared" si="26"/>
        <v>4.8435333333333282E-2</v>
      </c>
      <c r="BK53" s="17">
        <f t="shared" si="27"/>
        <v>0.14208633333333359</v>
      </c>
      <c r="BL53" s="17">
        <f t="shared" si="28"/>
        <v>0.4835934932013321</v>
      </c>
      <c r="BM53" s="43"/>
      <c r="BN53" s="17">
        <f t="shared" si="29"/>
        <v>8.8709999999999935E-3</v>
      </c>
      <c r="BO53" s="17">
        <f t="shared" si="30"/>
        <v>1.722333333333333E-2</v>
      </c>
      <c r="BP53" s="17">
        <f t="shared" si="31"/>
        <v>1.1283499999999998E-2</v>
      </c>
      <c r="BQ53" s="17">
        <f t="shared" si="32"/>
        <v>4.2849333333333288E-2</v>
      </c>
      <c r="BR53" s="17">
        <f t="shared" si="33"/>
        <v>0.13243666666666687</v>
      </c>
      <c r="BS53" s="17">
        <f t="shared" si="34"/>
        <v>0.46115489082664346</v>
      </c>
      <c r="BT53" s="15"/>
      <c r="BW53" s="17"/>
      <c r="BX53" s="17"/>
      <c r="BY53" s="17"/>
      <c r="BZ53" s="17"/>
      <c r="CA53" s="17"/>
      <c r="CD53" s="17"/>
      <c r="CE53" s="17"/>
      <c r="CF53" s="17"/>
      <c r="CG53" s="17"/>
      <c r="CH53" s="17"/>
    </row>
    <row r="54" spans="1:86" ht="15.75" customHeight="1" x14ac:dyDescent="0.25">
      <c r="A54" s="2">
        <f>'Raw Data'!B54</f>
        <v>89</v>
      </c>
      <c r="B54" s="2">
        <f>'Raw Data'!C54</f>
        <v>120</v>
      </c>
      <c r="C54" s="2" t="str">
        <f>'Raw Data'!D54</f>
        <v>LVYDIAKHLTYENVERWLKELRDHADSNIVIM</v>
      </c>
      <c r="D54" s="14">
        <f>AVERAGE('Raw Data'!J54,'Raw Data'!P54,'Raw Data'!V54)</f>
        <v>1.7013333333333334</v>
      </c>
      <c r="E54" s="14">
        <f>STDEV('Raw Data'!J54,'Raw Data'!P54,'Raw Data'!V54)</f>
        <v>0.10410251357836338</v>
      </c>
      <c r="F54" s="14">
        <f>AVERAGE('Raw Data'!AB54,'Raw Data'!AH54,'Raw Data'!AN54)</f>
        <v>1.923</v>
      </c>
      <c r="G54" s="14">
        <f>STDEV('Raw Data'!AB54,'Raw Data'!AH54,'Raw Data'!AN54)</f>
        <v>1.5716233645501773E-2</v>
      </c>
      <c r="H54" s="14">
        <f>AVERAGE('Raw Data'!AT54,'Raw Data'!AZ54,'Raw Data'!BF54)</f>
        <v>3.7366666666666668</v>
      </c>
      <c r="I54" s="14">
        <f>STDEV('Raw Data'!AT54,'Raw Data'!AZ54,'Raw Data'!BF54)</f>
        <v>8.2518684752808005E-2</v>
      </c>
      <c r="J54" s="14">
        <f>AVERAGE('Raw Data'!BL54,'Raw Data'!BR54,'Raw Data'!BX54)</f>
        <v>8.0516666666666676</v>
      </c>
      <c r="K54" s="14">
        <f>STDEV('Raw Data'!BL54,'Raw Data'!BR54,'Raw Data'!BX54)</f>
        <v>0.18528986300748687</v>
      </c>
      <c r="L54" s="14">
        <f>AVERAGE('Raw Data'!CD54,'Raw Data'!CJ54,'Raw Data'!CP54)</f>
        <v>10.706333333333333</v>
      </c>
      <c r="M54" s="14">
        <f>STDEV('Raw Data'!CD54,'Raw Data'!CJ54,'Raw Data'!CP54)</f>
        <v>0.11292622960735621</v>
      </c>
      <c r="O54" s="14">
        <f>AVERAGE('Raw Data'!J171,'Raw Data'!P171,'Raw Data'!V171)</f>
        <v>1.6473333333333333</v>
      </c>
      <c r="P54" s="14">
        <f>STDEV('Raw Data'!J171,'Raw Data'!P171,'Raw Data'!V171)</f>
        <v>5.0342162581014926E-2</v>
      </c>
      <c r="Q54" s="14">
        <f>AVERAGE('Raw Data'!AB171,'Raw Data'!AH171,'Raw Data'!AN171)</f>
        <v>1.7273333333333334</v>
      </c>
      <c r="R54" s="14">
        <f>STDEV('Raw Data'!AB171,'Raw Data'!AH171,'Raw Data'!AN171)</f>
        <v>4.3015501081974238E-2</v>
      </c>
      <c r="S54" s="14">
        <f>AVERAGE('Raw Data'!AT171,'Raw Data'!AZ171,'Raw Data'!BF171)</f>
        <v>3.2495000000000003</v>
      </c>
      <c r="T54" s="14">
        <f>STDEV('Raw Data'!AT171,'Raw Data'!AZ171,'Raw Data'!BF171)</f>
        <v>2.4748737341528947E-2</v>
      </c>
      <c r="U54" s="14">
        <f>AVERAGE('Raw Data'!BL171,'Raw Data'!BR171,'Raw Data'!BX171)</f>
        <v>6.5556666666666672</v>
      </c>
      <c r="V54" s="14">
        <f>STDEV('Raw Data'!BL171,'Raw Data'!BR171,'Raw Data'!BX171)</f>
        <v>0.23923698153365253</v>
      </c>
      <c r="W54" s="14">
        <f>AVERAGE('Raw Data'!CD171,'Raw Data'!CJ171,'Raw Data'!CP171)</f>
        <v>9.7070000000000007</v>
      </c>
      <c r="X54" s="14">
        <f>STDEV('Raw Data'!CD171,'Raw Data'!CJ171,'Raw Data'!CP171)</f>
        <v>0.12543125607279865</v>
      </c>
      <c r="Z54" s="14">
        <f>AVERAGE('Raw Data'!J288,'Raw Data'!P288,'Raw Data'!V288)</f>
        <v>1.5823333333333334</v>
      </c>
      <c r="AA54" s="14">
        <f>STDEV('Raw Data'!J288,'Raw Data'!P288,'Raw Data'!V288)</f>
        <v>7.061397406557246E-2</v>
      </c>
      <c r="AB54" s="14">
        <f>AVERAGE('Raw Data'!AB288,'Raw Data'!AH288,'Raw Data'!AN288)</f>
        <v>1.7300000000000002</v>
      </c>
      <c r="AC54" s="14">
        <f>STDEV('Raw Data'!AB288,'Raw Data'!AH288,'Raw Data'!AN288)</f>
        <v>9.0354855984612209E-2</v>
      </c>
      <c r="AD54" s="14">
        <f>AVERAGE('Raw Data'!AT288,'Raw Data'!AZ288,'Raw Data'!BF288)</f>
        <v>3.3976666666666664</v>
      </c>
      <c r="AE54" s="14">
        <f>STDEV('Raw Data'!AT288,'Raw Data'!AZ288,'Raw Data'!BF288)</f>
        <v>7.3554968107758245E-2</v>
      </c>
      <c r="AF54" s="14">
        <f>AVERAGE('Raw Data'!BL288,'Raw Data'!BR288,'Raw Data'!BX288)</f>
        <v>6.6970000000000001</v>
      </c>
      <c r="AG54" s="14">
        <f>STDEV('Raw Data'!BL288,'Raw Data'!BR288,'Raw Data'!BX288)</f>
        <v>9.2666067144343806E-2</v>
      </c>
      <c r="AH54" s="14">
        <f>AVERAGE('Raw Data'!CD288,'Raw Data'!CJ288,'Raw Data'!CP288)</f>
        <v>10.041333333333332</v>
      </c>
      <c r="AI54" s="14">
        <f>STDEV('Raw Data'!CD288,'Raw Data'!CJ288,'Raw Data'!CP288)</f>
        <v>0.32752150056650264</v>
      </c>
      <c r="AK54" s="15">
        <f t="shared" si="1"/>
        <v>0.11899999999999999</v>
      </c>
      <c r="AL54" s="15">
        <f t="shared" si="2"/>
        <v>0.12579215661823542</v>
      </c>
      <c r="AM54" s="15">
        <f t="shared" si="3"/>
        <v>0.19299999999999984</v>
      </c>
      <c r="AN54" s="15">
        <f t="shared" si="4"/>
        <v>9.1711504185680082E-2</v>
      </c>
      <c r="AO54" s="15">
        <f t="shared" si="5"/>
        <v>0.33900000000000041</v>
      </c>
      <c r="AP54" s="15">
        <f t="shared" si="6"/>
        <v>0.11054260113940979</v>
      </c>
      <c r="AQ54" s="15">
        <f t="shared" si="7"/>
        <v>1.3546666666666676</v>
      </c>
      <c r="AR54" s="15">
        <f t="shared" si="8"/>
        <v>0.20716981762151862</v>
      </c>
      <c r="AS54" s="15">
        <f t="shared" si="9"/>
        <v>0.66500000000000092</v>
      </c>
      <c r="AT54" s="15">
        <f t="shared" si="10"/>
        <v>0.34644287648422928</v>
      </c>
      <c r="AU54" s="33"/>
      <c r="AV54" s="15">
        <f t="shared" si="11"/>
        <v>6.4999999999999947E-2</v>
      </c>
      <c r="AW54" s="15">
        <f t="shared" si="12"/>
        <v>8.6721777349560117E-2</v>
      </c>
      <c r="AX54" s="15">
        <f t="shared" si="13"/>
        <v>-2.6666666666668171E-3</v>
      </c>
      <c r="AY54" s="15">
        <f t="shared" si="14"/>
        <v>0.10007164100449907</v>
      </c>
      <c r="AZ54" s="15">
        <f t="shared" si="15"/>
        <v>-0.14816666666666611</v>
      </c>
      <c r="BA54" s="15">
        <f t="shared" si="16"/>
        <v>7.7606915499414883E-2</v>
      </c>
      <c r="BB54" s="15">
        <f t="shared" si="17"/>
        <v>-0.14133333333333287</v>
      </c>
      <c r="BC54" s="15">
        <f t="shared" si="18"/>
        <v>0.25655668639373491</v>
      </c>
      <c r="BD54" s="15">
        <f t="shared" si="19"/>
        <v>-0.33433333333333159</v>
      </c>
      <c r="BE54" s="15">
        <f t="shared" si="20"/>
        <v>0.35071831051904545</v>
      </c>
      <c r="BG54" s="16">
        <f t="shared" si="23"/>
        <v>1.582366666666667E-2</v>
      </c>
      <c r="BH54" s="17">
        <f t="shared" si="24"/>
        <v>8.4110000000000157E-3</v>
      </c>
      <c r="BI54" s="17">
        <f t="shared" si="25"/>
        <v>1.2219666666666643E-2</v>
      </c>
      <c r="BJ54" s="17">
        <f t="shared" si="26"/>
        <v>4.2919333333333289E-2</v>
      </c>
      <c r="BK54" s="17">
        <f t="shared" si="27"/>
        <v>0.12002266666666694</v>
      </c>
      <c r="BL54" s="17">
        <f t="shared" si="28"/>
        <v>0.44653816559543213</v>
      </c>
      <c r="BM54" s="43"/>
      <c r="BN54" s="17">
        <f t="shared" si="29"/>
        <v>7.5206666666666781E-3</v>
      </c>
      <c r="BO54" s="17">
        <f t="shared" si="30"/>
        <v>1.001433333333334E-2</v>
      </c>
      <c r="BP54" s="17">
        <f t="shared" si="31"/>
        <v>6.0228333333333219E-3</v>
      </c>
      <c r="BQ54" s="17">
        <f t="shared" si="32"/>
        <v>6.5821333333333246E-2</v>
      </c>
      <c r="BR54" s="17">
        <f t="shared" si="33"/>
        <v>0.12300333333333359</v>
      </c>
      <c r="BS54" s="17">
        <f t="shared" si="34"/>
        <v>0.46084975859817939</v>
      </c>
      <c r="BT54" s="15"/>
      <c r="BW54" s="17"/>
      <c r="BX54" s="17"/>
      <c r="BY54" s="17"/>
      <c r="BZ54" s="17"/>
      <c r="CA54" s="17"/>
      <c r="CD54" s="17"/>
      <c r="CE54" s="17"/>
      <c r="CF54" s="17"/>
      <c r="CG54" s="17"/>
      <c r="CH54" s="17"/>
    </row>
    <row r="55" spans="1:86" ht="15.75" customHeight="1" x14ac:dyDescent="0.25">
      <c r="A55" s="2">
        <f>'Raw Data'!B55</f>
        <v>90</v>
      </c>
      <c r="B55" s="2">
        <f>'Raw Data'!C55</f>
        <v>116</v>
      </c>
      <c r="C55" s="2" t="str">
        <f>'Raw Data'!D55</f>
        <v>VYDIAKHLTYENVERWLKELRDHADSN</v>
      </c>
      <c r="D55" s="14">
        <f>AVERAGE('Raw Data'!J55,'Raw Data'!P55,'Raw Data'!V55)</f>
        <v>1.383</v>
      </c>
      <c r="E55" s="14">
        <f>STDEV('Raw Data'!J55,'Raw Data'!P55,'Raw Data'!V55)</f>
        <v>0.10550355444249264</v>
      </c>
      <c r="F55" s="14">
        <f>AVERAGE('Raw Data'!AB55,'Raw Data'!AH55,'Raw Data'!AN55)</f>
        <v>1.5503333333333333</v>
      </c>
      <c r="G55" s="14">
        <f>STDEV('Raw Data'!AB55,'Raw Data'!AH55,'Raw Data'!AN55)</f>
        <v>5.2443620520834885E-2</v>
      </c>
      <c r="H55" s="14">
        <f>AVERAGE('Raw Data'!AT55,'Raw Data'!AZ55,'Raw Data'!BF55)</f>
        <v>2.9606666666666666</v>
      </c>
      <c r="I55" s="14">
        <f>STDEV('Raw Data'!AT55,'Raw Data'!AZ55,'Raw Data'!BF55)</f>
        <v>6.8719235540955506E-2</v>
      </c>
      <c r="J55" s="14">
        <f>AVERAGE('Raw Data'!BL55,'Raw Data'!BR55,'Raw Data'!BX55)</f>
        <v>6.3696666666666664</v>
      </c>
      <c r="K55" s="14">
        <f>STDEV('Raw Data'!BL55,'Raw Data'!BR55,'Raw Data'!BX55)</f>
        <v>6.2428625912583677E-2</v>
      </c>
      <c r="L55" s="14">
        <f>AVERAGE('Raw Data'!CD55,'Raw Data'!CJ55,'Raw Data'!CP55)</f>
        <v>8.4789999999999992</v>
      </c>
      <c r="M55" s="14">
        <f>STDEV('Raw Data'!CD55,'Raw Data'!CJ55,'Raw Data'!CP55)</f>
        <v>0.26917094939833319</v>
      </c>
      <c r="O55" s="14">
        <f>AVERAGE('Raw Data'!J172,'Raw Data'!P172,'Raw Data'!V172)</f>
        <v>1.2423333333333333</v>
      </c>
      <c r="P55" s="14">
        <f>STDEV('Raw Data'!J172,'Raw Data'!P172,'Raw Data'!V172)</f>
        <v>6.6665833328124938E-2</v>
      </c>
      <c r="Q55" s="14">
        <f>AVERAGE('Raw Data'!AB172,'Raw Data'!AH172,'Raw Data'!AN172)</f>
        <v>1.3316666666666668</v>
      </c>
      <c r="R55" s="14">
        <f>STDEV('Raw Data'!AB172,'Raw Data'!AH172,'Raw Data'!AN172)</f>
        <v>2.4006943440041076E-2</v>
      </c>
      <c r="S55" s="14">
        <f>AVERAGE('Raw Data'!AT172,'Raw Data'!AZ172,'Raw Data'!BF172)</f>
        <v>2.649</v>
      </c>
      <c r="T55" s="14">
        <f>STDEV('Raw Data'!AT172,'Raw Data'!AZ172,'Raw Data'!BF172)</f>
        <v>6.3639610306789177E-2</v>
      </c>
      <c r="U55" s="14">
        <f>AVERAGE('Raw Data'!BL172,'Raw Data'!BR172,'Raw Data'!BX172)</f>
        <v>5.0773333333333328</v>
      </c>
      <c r="V55" s="14">
        <f>STDEV('Raw Data'!BL172,'Raw Data'!BR172,'Raw Data'!BX172)</f>
        <v>0.12397311536511987</v>
      </c>
      <c r="W55" s="14">
        <f>AVERAGE('Raw Data'!CD172,'Raw Data'!CJ172,'Raw Data'!CP172)</f>
        <v>7.4119999999999999</v>
      </c>
      <c r="X55" s="14">
        <f>STDEV('Raw Data'!CD172,'Raw Data'!CJ172,'Raw Data'!CP172)</f>
        <v>0.1585465231406856</v>
      </c>
      <c r="Z55" s="14">
        <f>AVERAGE('Raw Data'!J289,'Raw Data'!P289,'Raw Data'!V289)</f>
        <v>1.1843333333333332</v>
      </c>
      <c r="AA55" s="14">
        <f>STDEV('Raw Data'!J289,'Raw Data'!P289,'Raw Data'!V289)</f>
        <v>4.9601747281051822E-2</v>
      </c>
      <c r="AB55" s="14">
        <f>AVERAGE('Raw Data'!AB289,'Raw Data'!AH289,'Raw Data'!AN289)</f>
        <v>1.3150000000000002</v>
      </c>
      <c r="AC55" s="14">
        <f>STDEV('Raw Data'!AB289,'Raw Data'!AH289,'Raw Data'!AN289)</f>
        <v>0.10550355444249264</v>
      </c>
      <c r="AD55" s="14">
        <f>AVERAGE('Raw Data'!AT289,'Raw Data'!AZ289,'Raw Data'!BF289)</f>
        <v>2.5903333333333332</v>
      </c>
      <c r="AE55" s="14">
        <f>STDEV('Raw Data'!AT289,'Raw Data'!AZ289,'Raw Data'!BF289)</f>
        <v>4.5014812376964843E-2</v>
      </c>
      <c r="AF55" s="14">
        <f>AVERAGE('Raw Data'!BL289,'Raw Data'!BR289,'Raw Data'!BX289)</f>
        <v>5.1320000000000006</v>
      </c>
      <c r="AG55" s="14">
        <f>STDEV('Raw Data'!BL289,'Raw Data'!BR289,'Raw Data'!BX289)</f>
        <v>0.1787652091431664</v>
      </c>
      <c r="AH55" s="14">
        <f>AVERAGE('Raw Data'!CD289,'Raw Data'!CJ289,'Raw Data'!CP289)</f>
        <v>7.5926666666666662</v>
      </c>
      <c r="AI55" s="14">
        <f>STDEV('Raw Data'!CD289,'Raw Data'!CJ289,'Raw Data'!CP289)</f>
        <v>0.31936238559563263</v>
      </c>
      <c r="AK55" s="15">
        <f t="shared" si="1"/>
        <v>0.19866666666666677</v>
      </c>
      <c r="AL55" s="15">
        <f t="shared" si="2"/>
        <v>0.11658187394845453</v>
      </c>
      <c r="AM55" s="15">
        <f t="shared" si="3"/>
        <v>0.23533333333333317</v>
      </c>
      <c r="AN55" s="15">
        <f t="shared" si="4"/>
        <v>0.11781907032960896</v>
      </c>
      <c r="AO55" s="15">
        <f t="shared" si="5"/>
        <v>0.3703333333333334</v>
      </c>
      <c r="AP55" s="15">
        <f t="shared" si="6"/>
        <v>8.2150268816764502E-2</v>
      </c>
      <c r="AQ55" s="15">
        <f t="shared" si="7"/>
        <v>1.2376666666666658</v>
      </c>
      <c r="AR55" s="15">
        <f t="shared" si="8"/>
        <v>0.1893524051427215</v>
      </c>
      <c r="AS55" s="15">
        <f t="shared" si="9"/>
        <v>0.88633333333333297</v>
      </c>
      <c r="AT55" s="15">
        <f t="shared" si="10"/>
        <v>0.41766653365254625</v>
      </c>
      <c r="AU55" s="33"/>
      <c r="AV55" s="15">
        <f t="shared" si="11"/>
        <v>5.8000000000000052E-2</v>
      </c>
      <c r="AW55" s="15">
        <f t="shared" si="12"/>
        <v>8.3094323913650472E-2</v>
      </c>
      <c r="AX55" s="15">
        <f t="shared" si="13"/>
        <v>1.6666666666666607E-2</v>
      </c>
      <c r="AY55" s="15">
        <f t="shared" si="14"/>
        <v>0.10820043129920204</v>
      </c>
      <c r="AZ55" s="15">
        <f t="shared" si="15"/>
        <v>5.8666666666666867E-2</v>
      </c>
      <c r="BA55" s="15">
        <f t="shared" si="16"/>
        <v>7.795083920865338E-2</v>
      </c>
      <c r="BB55" s="15">
        <f t="shared" si="17"/>
        <v>-5.4666666666667751E-2</v>
      </c>
      <c r="BC55" s="15">
        <f t="shared" si="18"/>
        <v>0.21754616368332802</v>
      </c>
      <c r="BD55" s="15">
        <f t="shared" si="19"/>
        <v>-0.18066666666666631</v>
      </c>
      <c r="BE55" s="15">
        <f t="shared" si="20"/>
        <v>0.35655200649180685</v>
      </c>
      <c r="BG55" s="16">
        <f t="shared" si="23"/>
        <v>1.3591333333333341E-2</v>
      </c>
      <c r="BH55" s="17">
        <f t="shared" si="24"/>
        <v>1.3881333333333343E-2</v>
      </c>
      <c r="BI55" s="17">
        <f t="shared" si="25"/>
        <v>6.7486666666666702E-3</v>
      </c>
      <c r="BJ55" s="17">
        <f t="shared" si="26"/>
        <v>3.5854333333333342E-2</v>
      </c>
      <c r="BK55" s="17">
        <f t="shared" si="27"/>
        <v>0.17444533333333354</v>
      </c>
      <c r="BL55" s="17">
        <f t="shared" si="28"/>
        <v>0.49449064702985052</v>
      </c>
      <c r="BM55" s="43"/>
      <c r="BN55" s="17">
        <f t="shared" si="29"/>
        <v>6.9046666666666649E-3</v>
      </c>
      <c r="BO55" s="17">
        <f t="shared" si="30"/>
        <v>1.170733333333334E-2</v>
      </c>
      <c r="BP55" s="17">
        <f t="shared" si="31"/>
        <v>6.0763333333333329E-3</v>
      </c>
      <c r="BQ55" s="17">
        <f t="shared" si="32"/>
        <v>4.7326333333333345E-2</v>
      </c>
      <c r="BR55" s="17">
        <f t="shared" si="33"/>
        <v>0.12712933333333348</v>
      </c>
      <c r="BS55" s="17">
        <f t="shared" si="34"/>
        <v>0.44625553217859398</v>
      </c>
      <c r="BT55" s="15"/>
      <c r="BW55" s="17"/>
      <c r="BX55" s="17"/>
      <c r="BY55" s="17"/>
      <c r="BZ55" s="17"/>
      <c r="CA55" s="17"/>
      <c r="CD55" s="17"/>
      <c r="CE55" s="17"/>
      <c r="CF55" s="17"/>
      <c r="CG55" s="17"/>
      <c r="CH55" s="17"/>
    </row>
    <row r="56" spans="1:86" ht="15.75" customHeight="1" x14ac:dyDescent="0.25">
      <c r="A56" s="2">
        <f>'Raw Data'!B56</f>
        <v>90</v>
      </c>
      <c r="B56" s="2">
        <f>'Raw Data'!C56</f>
        <v>116</v>
      </c>
      <c r="C56" s="2" t="str">
        <f>'Raw Data'!D56</f>
        <v>VYDIAKHLTYENVERWLKELRDHADSN</v>
      </c>
      <c r="D56" s="14">
        <f>AVERAGE('Raw Data'!J56,'Raw Data'!P56,'Raw Data'!V56)</f>
        <v>1.393</v>
      </c>
      <c r="E56" s="14">
        <f>STDEV('Raw Data'!J56,'Raw Data'!P56,'Raw Data'!V56)</f>
        <v>9.6597101405787561E-2</v>
      </c>
      <c r="F56" s="14">
        <f>AVERAGE('Raw Data'!AB56,'Raw Data'!AH56,'Raw Data'!AN56)</f>
        <v>1.5596666666666665</v>
      </c>
      <c r="G56" s="14">
        <f>STDEV('Raw Data'!AB56,'Raw Data'!AH56,'Raw Data'!AN56)</f>
        <v>3.7434387043643921E-2</v>
      </c>
      <c r="H56" s="14">
        <f>AVERAGE('Raw Data'!AT56,'Raw Data'!AZ56,'Raw Data'!BF56)</f>
        <v>2.9773333333333327</v>
      </c>
      <c r="I56" s="14">
        <f>STDEV('Raw Data'!AT56,'Raw Data'!AZ56,'Raw Data'!BF56)</f>
        <v>5.2481742857238854E-2</v>
      </c>
      <c r="J56" s="14">
        <f>AVERAGE('Raw Data'!BL56,'Raw Data'!BR56,'Raw Data'!BX56)</f>
        <v>6.4130000000000003</v>
      </c>
      <c r="K56" s="14">
        <f>STDEV('Raw Data'!BL56,'Raw Data'!BR56,'Raw Data'!BX56)</f>
        <v>5.699999999999994E-2</v>
      </c>
      <c r="L56" s="14">
        <f>AVERAGE('Raw Data'!CD56,'Raw Data'!CJ56,'Raw Data'!CP56)</f>
        <v>8.5403333333333329</v>
      </c>
      <c r="M56" s="14">
        <f>STDEV('Raw Data'!CD56,'Raw Data'!CJ56,'Raw Data'!CP56)</f>
        <v>0.23290842263287406</v>
      </c>
      <c r="O56" s="14">
        <f>AVERAGE('Raw Data'!J173,'Raw Data'!P173,'Raw Data'!V173)</f>
        <v>1.2706666666666668</v>
      </c>
      <c r="P56" s="14">
        <f>STDEV('Raw Data'!J173,'Raw Data'!P173,'Raw Data'!V173)</f>
        <v>5.1325757016661089E-2</v>
      </c>
      <c r="Q56" s="14">
        <f>AVERAGE('Raw Data'!AB173,'Raw Data'!AH173,'Raw Data'!AN173)</f>
        <v>1.3623333333333336</v>
      </c>
      <c r="R56" s="14">
        <f>STDEV('Raw Data'!AB173,'Raw Data'!AH173,'Raw Data'!AN173)</f>
        <v>8.3864970836061252E-3</v>
      </c>
      <c r="S56" s="14">
        <f>AVERAGE('Raw Data'!AT173,'Raw Data'!AZ173,'Raw Data'!BF173)</f>
        <v>2.6890000000000001</v>
      </c>
      <c r="T56" s="14">
        <f>STDEV('Raw Data'!AT173,'Raw Data'!AZ173,'Raw Data'!BF173)</f>
        <v>7.6367532368147209E-2</v>
      </c>
      <c r="U56" s="14">
        <f>AVERAGE('Raw Data'!BL173,'Raw Data'!BR173,'Raw Data'!BX173)</f>
        <v>5.1960000000000006</v>
      </c>
      <c r="V56" s="14">
        <f>STDEV('Raw Data'!BL173,'Raw Data'!BR173,'Raw Data'!BX173)</f>
        <v>0.13757906817535887</v>
      </c>
      <c r="W56" s="14">
        <f>AVERAGE('Raw Data'!CD173,'Raw Data'!CJ173,'Raw Data'!CP173)</f>
        <v>7.4846666666666666</v>
      </c>
      <c r="X56" s="14">
        <f>STDEV('Raw Data'!CD173,'Raw Data'!CJ173,'Raw Data'!CP173)</f>
        <v>0.15040057624003084</v>
      </c>
      <c r="Z56" s="14">
        <f>AVERAGE('Raw Data'!J290,'Raw Data'!P290,'Raw Data'!V290)</f>
        <v>1.1953333333333331</v>
      </c>
      <c r="AA56" s="14">
        <f>STDEV('Raw Data'!J290,'Raw Data'!P290,'Raw Data'!V290)</f>
        <v>8.2971882787684942E-2</v>
      </c>
      <c r="AB56" s="14">
        <f>AVERAGE('Raw Data'!AB290,'Raw Data'!AH290,'Raw Data'!AN290)</f>
        <v>1.3760000000000001</v>
      </c>
      <c r="AC56" s="14">
        <f>STDEV('Raw Data'!AB290,'Raw Data'!AH290,'Raw Data'!AN290)</f>
        <v>8.5842879728024069E-2</v>
      </c>
      <c r="AD56" s="14">
        <f>AVERAGE('Raw Data'!AT290,'Raw Data'!AZ290,'Raw Data'!BF290)</f>
        <v>2.7703333333333333</v>
      </c>
      <c r="AE56" s="14">
        <f>STDEV('Raw Data'!AT290,'Raw Data'!AZ290,'Raw Data'!BF290)</f>
        <v>3.6665151483845249E-2</v>
      </c>
      <c r="AF56" s="14">
        <f>AVERAGE('Raw Data'!BL290,'Raw Data'!BR290,'Raw Data'!BX290)</f>
        <v>5.3553333333333333</v>
      </c>
      <c r="AG56" s="14">
        <f>STDEV('Raw Data'!BL290,'Raw Data'!BR290,'Raw Data'!BX290)</f>
        <v>3.9526362510776715E-2</v>
      </c>
      <c r="AH56" s="14">
        <f>AVERAGE('Raw Data'!CD290,'Raw Data'!CJ290,'Raw Data'!CP290)</f>
        <v>7.875</v>
      </c>
      <c r="AI56" s="14">
        <f>STDEV('Raw Data'!CD290,'Raw Data'!CJ290,'Raw Data'!CP290)</f>
        <v>0.20201237585851048</v>
      </c>
      <c r="AK56" s="15">
        <f t="shared" si="1"/>
        <v>0.19766666666666688</v>
      </c>
      <c r="AL56" s="15">
        <f t="shared" si="2"/>
        <v>0.12733944138927789</v>
      </c>
      <c r="AM56" s="15">
        <f t="shared" si="3"/>
        <v>0.18366666666666642</v>
      </c>
      <c r="AN56" s="15">
        <f t="shared" si="4"/>
        <v>9.3650057839455403E-2</v>
      </c>
      <c r="AO56" s="15">
        <f t="shared" si="5"/>
        <v>0.20699999999999941</v>
      </c>
      <c r="AP56" s="15">
        <f t="shared" si="6"/>
        <v>6.402082994359462E-2</v>
      </c>
      <c r="AQ56" s="15">
        <f t="shared" si="7"/>
        <v>1.057666666666667</v>
      </c>
      <c r="AR56" s="15">
        <f t="shared" si="8"/>
        <v>6.9363775368223204E-2</v>
      </c>
      <c r="AS56" s="15">
        <f t="shared" si="9"/>
        <v>0.66533333333333289</v>
      </c>
      <c r="AT56" s="15">
        <f t="shared" si="10"/>
        <v>0.30831044960126408</v>
      </c>
      <c r="AU56" s="33"/>
      <c r="AV56" s="15">
        <f t="shared" si="11"/>
        <v>7.5333333333333696E-2</v>
      </c>
      <c r="AW56" s="15">
        <f t="shared" si="12"/>
        <v>9.756365443476718E-2</v>
      </c>
      <c r="AX56" s="15">
        <f t="shared" si="13"/>
        <v>-1.3666666666666494E-2</v>
      </c>
      <c r="AY56" s="15">
        <f t="shared" si="14"/>
        <v>8.6251570034019315E-2</v>
      </c>
      <c r="AZ56" s="15">
        <f t="shared" si="15"/>
        <v>-8.1333333333333258E-2</v>
      </c>
      <c r="BA56" s="15">
        <f t="shared" si="16"/>
        <v>8.4713241782694931E-2</v>
      </c>
      <c r="BB56" s="15">
        <f t="shared" si="17"/>
        <v>-0.15933333333333266</v>
      </c>
      <c r="BC56" s="15">
        <f t="shared" si="18"/>
        <v>0.14314444918799113</v>
      </c>
      <c r="BD56" s="15">
        <f t="shared" si="19"/>
        <v>-0.39033333333333342</v>
      </c>
      <c r="BE56" s="15">
        <f t="shared" si="20"/>
        <v>0.25185180827886355</v>
      </c>
      <c r="BG56" s="16">
        <f t="shared" si="23"/>
        <v>1.6215333333333339E-2</v>
      </c>
      <c r="BH56" s="17">
        <f t="shared" si="24"/>
        <v>8.7703333333333418E-3</v>
      </c>
      <c r="BI56" s="17">
        <f t="shared" si="25"/>
        <v>4.0986666666666619E-3</v>
      </c>
      <c r="BJ56" s="17">
        <f t="shared" si="26"/>
        <v>4.8113333333333281E-3</v>
      </c>
      <c r="BK56" s="17">
        <f t="shared" si="27"/>
        <v>9.5055333333333603E-2</v>
      </c>
      <c r="BL56" s="17">
        <f t="shared" si="28"/>
        <v>0.35909747980179457</v>
      </c>
      <c r="BM56" s="43"/>
      <c r="BN56" s="17">
        <f t="shared" si="29"/>
        <v>9.5186666666666649E-3</v>
      </c>
      <c r="BO56" s="17">
        <f t="shared" si="30"/>
        <v>7.4393333333333386E-3</v>
      </c>
      <c r="BP56" s="17">
        <f t="shared" si="31"/>
        <v>7.1763333333333306E-3</v>
      </c>
      <c r="BQ56" s="17">
        <f t="shared" si="32"/>
        <v>2.0490333333333374E-2</v>
      </c>
      <c r="BR56" s="17">
        <f t="shared" si="33"/>
        <v>6.3429333333333449E-2</v>
      </c>
      <c r="BS56" s="17">
        <f t="shared" si="34"/>
        <v>0.32871568261949435</v>
      </c>
      <c r="BT56" s="15"/>
      <c r="BW56" s="17"/>
      <c r="BX56" s="17"/>
      <c r="BY56" s="17"/>
      <c r="BZ56" s="17"/>
      <c r="CA56" s="17"/>
      <c r="CD56" s="17"/>
      <c r="CE56" s="17"/>
      <c r="CF56" s="17"/>
      <c r="CG56" s="17"/>
      <c r="CH56" s="17"/>
    </row>
    <row r="57" spans="1:86" ht="15.75" customHeight="1" x14ac:dyDescent="0.25">
      <c r="A57" s="2">
        <f>'Raw Data'!B57</f>
        <v>91</v>
      </c>
      <c r="B57" s="2">
        <f>'Raw Data'!C57</f>
        <v>118</v>
      </c>
      <c r="C57" s="2" t="str">
        <f>'Raw Data'!D57</f>
        <v>YDIAKHLTYENVERWLKELRDHADSNIV</v>
      </c>
      <c r="D57" s="14">
        <f>AVERAGE('Raw Data'!J57,'Raw Data'!P57,'Raw Data'!V57)</f>
        <v>1.454</v>
      </c>
      <c r="E57" s="14">
        <f>STDEV('Raw Data'!J57,'Raw Data'!P57,'Raw Data'!V57)</f>
        <v>9.980480950335012E-2</v>
      </c>
      <c r="F57" s="14">
        <f>AVERAGE('Raw Data'!AB57,'Raw Data'!AH57,'Raw Data'!AN57)</f>
        <v>1.6253333333333331</v>
      </c>
      <c r="G57" s="14">
        <f>STDEV('Raw Data'!AB57,'Raw Data'!AH57,'Raw Data'!AN57)</f>
        <v>4.6306946923040986E-2</v>
      </c>
      <c r="H57" s="14">
        <f>AVERAGE('Raw Data'!AT57,'Raw Data'!AZ57,'Raw Data'!BF57)</f>
        <v>3.1010000000000004</v>
      </c>
      <c r="I57" s="14">
        <f>STDEV('Raw Data'!AT57,'Raw Data'!AZ57,'Raw Data'!BF57)</f>
        <v>6.7815927332743761E-2</v>
      </c>
      <c r="J57" s="14">
        <f>AVERAGE('Raw Data'!BL57,'Raw Data'!BR57,'Raw Data'!BX57)</f>
        <v>6.6476666666666668</v>
      </c>
      <c r="K57" s="14">
        <f>STDEV('Raw Data'!BL57,'Raw Data'!BR57,'Raw Data'!BX57)</f>
        <v>7.2590173807019293E-2</v>
      </c>
      <c r="L57" s="14">
        <f>AVERAGE('Raw Data'!CD57,'Raw Data'!CJ57,'Raw Data'!CP57)</f>
        <v>8.8153333333333332</v>
      </c>
      <c r="M57" s="14">
        <f>STDEV('Raw Data'!CD57,'Raw Data'!CJ57,'Raw Data'!CP57)</f>
        <v>0.27147252776907926</v>
      </c>
      <c r="O57" s="14">
        <f>AVERAGE('Raw Data'!J174,'Raw Data'!P174,'Raw Data'!V174)</f>
        <v>1.3723333333333334</v>
      </c>
      <c r="P57" s="14">
        <f>STDEV('Raw Data'!J174,'Raw Data'!P174,'Raw Data'!V174)</f>
        <v>6.6002525204217205E-2</v>
      </c>
      <c r="Q57" s="14">
        <f>AVERAGE('Raw Data'!AB174,'Raw Data'!AH174,'Raw Data'!AN174)</f>
        <v>1.4789999999999999</v>
      </c>
      <c r="R57" s="14">
        <f>STDEV('Raw Data'!AB174,'Raw Data'!AH174,'Raw Data'!AN174)</f>
        <v>1.9157244060667971E-2</v>
      </c>
      <c r="S57" s="14">
        <f>AVERAGE('Raw Data'!AT174,'Raw Data'!AZ174,'Raw Data'!BF174)</f>
        <v>2.8200000000000003</v>
      </c>
      <c r="T57" s="14">
        <f>STDEV('Raw Data'!AT174,'Raw Data'!AZ174,'Raw Data'!BF174)</f>
        <v>6.5053823869162433E-2</v>
      </c>
      <c r="U57" s="14">
        <f>AVERAGE('Raw Data'!BL174,'Raw Data'!BR174,'Raw Data'!BX174)</f>
        <v>5.5133333333333328</v>
      </c>
      <c r="V57" s="14">
        <f>STDEV('Raw Data'!BL174,'Raw Data'!BR174,'Raw Data'!BX174)</f>
        <v>0.20978639930494386</v>
      </c>
      <c r="W57" s="14">
        <f>AVERAGE('Raw Data'!CD174,'Raw Data'!CJ174,'Raw Data'!CP174)</f>
        <v>7.8116666666666674</v>
      </c>
      <c r="X57" s="14">
        <f>STDEV('Raw Data'!CD174,'Raw Data'!CJ174,'Raw Data'!CP174)</f>
        <v>0.18161038883646852</v>
      </c>
      <c r="Z57" s="14">
        <f>AVERAGE('Raw Data'!J291,'Raw Data'!P291,'Raw Data'!V291)</f>
        <v>1.3013333333333332</v>
      </c>
      <c r="AA57" s="14">
        <f>STDEV('Raw Data'!J291,'Raw Data'!P291,'Raw Data'!V291)</f>
        <v>4.60470773592997E-2</v>
      </c>
      <c r="AB57" s="14">
        <f>AVERAGE('Raw Data'!AB291,'Raw Data'!AH291,'Raw Data'!AN291)</f>
        <v>1.4580000000000002</v>
      </c>
      <c r="AC57" s="14">
        <f>STDEV('Raw Data'!AB291,'Raw Data'!AH291,'Raw Data'!AN291)</f>
        <v>9.1016482023861991E-2</v>
      </c>
      <c r="AD57" s="14">
        <f>AVERAGE('Raw Data'!AT291,'Raw Data'!AZ291,'Raw Data'!BF291)</f>
        <v>2.8713333333333337</v>
      </c>
      <c r="AE57" s="14">
        <f>STDEV('Raw Data'!AT291,'Raw Data'!AZ291,'Raw Data'!BF291)</f>
        <v>4.8013886880082277E-2</v>
      </c>
      <c r="AF57" s="14">
        <f>AVERAGE('Raw Data'!BL291,'Raw Data'!BR291,'Raw Data'!BX291)</f>
        <v>5.6073333333333331</v>
      </c>
      <c r="AG57" s="14">
        <f>STDEV('Raw Data'!BL291,'Raw Data'!BR291,'Raw Data'!BX291)</f>
        <v>4.8500859098920199E-2</v>
      </c>
      <c r="AH57" s="14">
        <f>AVERAGE('Raw Data'!CD291,'Raw Data'!CJ291,'Raw Data'!CP291)</f>
        <v>8.1913333333333327</v>
      </c>
      <c r="AI57" s="14">
        <f>STDEV('Raw Data'!CD291,'Raw Data'!CJ291,'Raw Data'!CP291)</f>
        <v>0.18750022222209059</v>
      </c>
      <c r="AK57" s="15">
        <f t="shared" si="1"/>
        <v>0.15266666666666673</v>
      </c>
      <c r="AL57" s="15">
        <f t="shared" si="2"/>
        <v>0.10991511876595202</v>
      </c>
      <c r="AM57" s="15">
        <f t="shared" si="3"/>
        <v>0.16733333333333289</v>
      </c>
      <c r="AN57" s="15">
        <f t="shared" si="4"/>
        <v>0.10211921138225327</v>
      </c>
      <c r="AO57" s="15">
        <f t="shared" si="5"/>
        <v>0.22966666666666669</v>
      </c>
      <c r="AP57" s="15">
        <f t="shared" si="6"/>
        <v>8.3092318136716581E-2</v>
      </c>
      <c r="AQ57" s="15">
        <f t="shared" si="7"/>
        <v>1.0403333333333338</v>
      </c>
      <c r="AR57" s="15">
        <f t="shared" si="8"/>
        <v>8.7302157285296111E-2</v>
      </c>
      <c r="AS57" s="15">
        <f t="shared" si="9"/>
        <v>0.62400000000000055</v>
      </c>
      <c r="AT57" s="15">
        <f t="shared" si="10"/>
        <v>0.32992979051105231</v>
      </c>
      <c r="AU57" s="33"/>
      <c r="AV57" s="15">
        <f t="shared" si="11"/>
        <v>7.1000000000000174E-2</v>
      </c>
      <c r="AW57" s="15">
        <f t="shared" si="12"/>
        <v>8.0477740193588054E-2</v>
      </c>
      <c r="AX57" s="15">
        <f t="shared" si="13"/>
        <v>2.0999999999999686E-2</v>
      </c>
      <c r="AY57" s="15">
        <f t="shared" si="14"/>
        <v>9.3010752066629315E-2</v>
      </c>
      <c r="AZ57" s="15">
        <f t="shared" si="15"/>
        <v>-5.1333333333333453E-2</v>
      </c>
      <c r="BA57" s="15">
        <f t="shared" si="16"/>
        <v>8.0853777483388775E-2</v>
      </c>
      <c r="BB57" s="15">
        <f t="shared" si="17"/>
        <v>-9.4000000000000306E-2</v>
      </c>
      <c r="BC57" s="15">
        <f t="shared" si="18"/>
        <v>0.21531991702270986</v>
      </c>
      <c r="BD57" s="15">
        <f t="shared" si="19"/>
        <v>-0.37966666666666526</v>
      </c>
      <c r="BE57" s="15">
        <f t="shared" si="20"/>
        <v>0.26103384199499235</v>
      </c>
      <c r="BG57" s="16">
        <f t="shared" si="23"/>
        <v>1.2081333333333336E-2</v>
      </c>
      <c r="BH57" s="17">
        <f t="shared" si="24"/>
        <v>1.0428333333333326E-2</v>
      </c>
      <c r="BI57" s="17">
        <f t="shared" si="25"/>
        <v>6.9043333333333196E-3</v>
      </c>
      <c r="BJ57" s="17">
        <f t="shared" si="26"/>
        <v>7.6216666666665805E-3</v>
      </c>
      <c r="BK57" s="17">
        <f t="shared" si="27"/>
        <v>0.10885366666666686</v>
      </c>
      <c r="BL57" s="17">
        <f t="shared" si="28"/>
        <v>0.38195462208662095</v>
      </c>
      <c r="BM57" s="43"/>
      <c r="BN57" s="17">
        <f t="shared" si="29"/>
        <v>6.4766666666666584E-3</v>
      </c>
      <c r="BO57" s="17">
        <f t="shared" si="30"/>
        <v>8.6509999999999903E-3</v>
      </c>
      <c r="BP57" s="17">
        <f t="shared" si="31"/>
        <v>6.5373333333333455E-3</v>
      </c>
      <c r="BQ57" s="17">
        <f t="shared" si="32"/>
        <v>4.6362666666666663E-2</v>
      </c>
      <c r="BR57" s="17">
        <f t="shared" si="33"/>
        <v>6.8138666666666639E-2</v>
      </c>
      <c r="BS57" s="17">
        <f t="shared" si="34"/>
        <v>0.36900722666816876</v>
      </c>
      <c r="BT57" s="15"/>
      <c r="BW57" s="17"/>
      <c r="BX57" s="17"/>
      <c r="BY57" s="17"/>
      <c r="BZ57" s="17"/>
      <c r="CA57" s="17"/>
      <c r="CD57" s="17"/>
      <c r="CE57" s="17"/>
      <c r="CF57" s="17"/>
      <c r="CG57" s="17"/>
      <c r="CH57" s="17"/>
    </row>
    <row r="58" spans="1:86" ht="15.75" customHeight="1" x14ac:dyDescent="0.25">
      <c r="A58" s="2">
        <f>'Raw Data'!B58</f>
        <v>91</v>
      </c>
      <c r="B58" s="2">
        <f>'Raw Data'!C58</f>
        <v>118</v>
      </c>
      <c r="C58" s="2" t="str">
        <f>'Raw Data'!D58</f>
        <v>YDIAKHLTYENVERWLKELRDHADSNIV</v>
      </c>
      <c r="D58" s="14">
        <f>AVERAGE('Raw Data'!J58,'Raw Data'!P58,'Raw Data'!V58)</f>
        <v>1.4573333333333334</v>
      </c>
      <c r="E58" s="14">
        <f>STDEV('Raw Data'!J58,'Raw Data'!P58,'Raw Data'!V58)</f>
        <v>9.1527773562636847E-2</v>
      </c>
      <c r="F58" s="14">
        <f>AVERAGE('Raw Data'!AB58,'Raw Data'!AH58,'Raw Data'!AN58)</f>
        <v>1.6156666666666666</v>
      </c>
      <c r="G58" s="14">
        <f>STDEV('Raw Data'!AB58,'Raw Data'!AH58,'Raw Data'!AN58)</f>
        <v>4.9662192192183097E-2</v>
      </c>
      <c r="H58" s="14">
        <f>AVERAGE('Raw Data'!AT58,'Raw Data'!AZ58,'Raw Data'!BF58)</f>
        <v>3.0976666666666666</v>
      </c>
      <c r="I58" s="14">
        <f>STDEV('Raw Data'!AT58,'Raw Data'!AZ58,'Raw Data'!BF58)</f>
        <v>7.3873766205151167E-2</v>
      </c>
      <c r="J58" s="14">
        <f>AVERAGE('Raw Data'!BL58,'Raw Data'!BR58,'Raw Data'!BX58)</f>
        <v>6.6416666666666657</v>
      </c>
      <c r="K58" s="14">
        <f>STDEV('Raw Data'!BL58,'Raw Data'!BR58,'Raw Data'!BX58)</f>
        <v>9.712534856222288E-2</v>
      </c>
      <c r="L58" s="14">
        <f>AVERAGE('Raw Data'!CD58,'Raw Data'!CJ58,'Raw Data'!CP58)</f>
        <v>8.7740000000000009</v>
      </c>
      <c r="M58" s="14">
        <f>STDEV('Raw Data'!CD58,'Raw Data'!CJ58,'Raw Data'!CP58)</f>
        <v>0.28155816450602172</v>
      </c>
      <c r="O58" s="14">
        <f>AVERAGE('Raw Data'!J175,'Raw Data'!P175,'Raw Data'!V175)</f>
        <v>1.3280000000000001</v>
      </c>
      <c r="P58" s="14">
        <f>STDEV('Raw Data'!J175,'Raw Data'!P175,'Raw Data'!V175)</f>
        <v>5.4836119483420806E-2</v>
      </c>
      <c r="Q58" s="14">
        <f>AVERAGE('Raw Data'!AB175,'Raw Data'!AH175,'Raw Data'!AN175)</f>
        <v>1.4126666666666667</v>
      </c>
      <c r="R58" s="14">
        <f>STDEV('Raw Data'!AB175,'Raw Data'!AH175,'Raw Data'!AN175)</f>
        <v>1.7502380790433397E-2</v>
      </c>
      <c r="S58" s="14">
        <f>AVERAGE('Raw Data'!AT175,'Raw Data'!AZ175,'Raw Data'!BF175)</f>
        <v>2.7625000000000002</v>
      </c>
      <c r="T58" s="14">
        <f>STDEV('Raw Data'!AT175,'Raw Data'!AZ175,'Raw Data'!BF175)</f>
        <v>6.1518289963229764E-2</v>
      </c>
      <c r="U58" s="14">
        <f>AVERAGE('Raw Data'!BL175,'Raw Data'!BR175,'Raw Data'!BX175)</f>
        <v>5.3693333333333335</v>
      </c>
      <c r="V58" s="14">
        <f>STDEV('Raw Data'!BL175,'Raw Data'!BR175,'Raw Data'!BX175)</f>
        <v>0.17111789308349162</v>
      </c>
      <c r="W58" s="14">
        <f>AVERAGE('Raw Data'!CD175,'Raw Data'!CJ175,'Raw Data'!CP175)</f>
        <v>7.7029999999999994</v>
      </c>
      <c r="X58" s="14">
        <f>STDEV('Raw Data'!CD175,'Raw Data'!CJ175,'Raw Data'!CP175)</f>
        <v>0.16893489870361303</v>
      </c>
      <c r="Z58" s="14">
        <f>AVERAGE('Raw Data'!J292,'Raw Data'!P292,'Raw Data'!V292)</f>
        <v>1.2876666666666665</v>
      </c>
      <c r="AA58" s="14">
        <f>STDEV('Raw Data'!J292,'Raw Data'!P292,'Raw Data'!V292)</f>
        <v>6.2947067710365484E-2</v>
      </c>
      <c r="AB58" s="14">
        <f>AVERAGE('Raw Data'!AB292,'Raw Data'!AH292,'Raw Data'!AN292)</f>
        <v>1.4259999999999999</v>
      </c>
      <c r="AC58" s="14">
        <f>STDEV('Raw Data'!AB292,'Raw Data'!AH292,'Raw Data'!AN292)</f>
        <v>0.1043120319042823</v>
      </c>
      <c r="AD58" s="14">
        <f>AVERAGE('Raw Data'!AT292,'Raw Data'!AZ292,'Raw Data'!BF292)</f>
        <v>2.8483333333333332</v>
      </c>
      <c r="AE58" s="14">
        <f>STDEV('Raw Data'!AT292,'Raw Data'!AZ292,'Raw Data'!BF292)</f>
        <v>5.1013070220614382E-2</v>
      </c>
      <c r="AF58" s="14">
        <f>AVERAGE('Raw Data'!BL292,'Raw Data'!BR292,'Raw Data'!BX292)</f>
        <v>5.5236666666666663</v>
      </c>
      <c r="AG58" s="14">
        <f>STDEV('Raw Data'!BL292,'Raw Data'!BR292,'Raw Data'!BX292)</f>
        <v>7.0059498523278849E-2</v>
      </c>
      <c r="AH58" s="14">
        <f>AVERAGE('Raw Data'!CD292,'Raw Data'!CJ292,'Raw Data'!CP292)</f>
        <v>8.1146666666666665</v>
      </c>
      <c r="AI58" s="14">
        <f>STDEV('Raw Data'!CD292,'Raw Data'!CJ292,'Raw Data'!CP292)</f>
        <v>0.21720113566308397</v>
      </c>
      <c r="AK58" s="15">
        <f t="shared" si="1"/>
        <v>0.16966666666666685</v>
      </c>
      <c r="AL58" s="15">
        <f t="shared" si="2"/>
        <v>0.11108405226073931</v>
      </c>
      <c r="AM58" s="15">
        <f t="shared" si="3"/>
        <v>0.18966666666666665</v>
      </c>
      <c r="AN58" s="15">
        <f t="shared" si="4"/>
        <v>0.11553065971132226</v>
      </c>
      <c r="AO58" s="15">
        <f t="shared" si="5"/>
        <v>0.24933333333333341</v>
      </c>
      <c r="AP58" s="15">
        <f t="shared" si="6"/>
        <v>8.9775646289328756E-2</v>
      </c>
      <c r="AQ58" s="15">
        <f t="shared" si="7"/>
        <v>1.1179999999999994</v>
      </c>
      <c r="AR58" s="15">
        <f t="shared" si="8"/>
        <v>0.1197566977945977</v>
      </c>
      <c r="AS58" s="15">
        <f t="shared" si="9"/>
        <v>0.65933333333333444</v>
      </c>
      <c r="AT58" s="15">
        <f t="shared" si="10"/>
        <v>0.35559996250468506</v>
      </c>
      <c r="AU58" s="33"/>
      <c r="AV58" s="15">
        <f t="shared" si="11"/>
        <v>4.0333333333333554E-2</v>
      </c>
      <c r="AW58" s="15">
        <f t="shared" si="12"/>
        <v>8.3482533103238665E-2</v>
      </c>
      <c r="AX58" s="15">
        <f t="shared" si="13"/>
        <v>-1.3333333333333197E-2</v>
      </c>
      <c r="AY58" s="15">
        <f t="shared" si="14"/>
        <v>0.10577019113783118</v>
      </c>
      <c r="AZ58" s="15">
        <f t="shared" si="15"/>
        <v>-8.5833333333332984E-2</v>
      </c>
      <c r="BA58" s="15">
        <f t="shared" si="16"/>
        <v>7.9917665965250448E-2</v>
      </c>
      <c r="BB58" s="15">
        <f t="shared" si="17"/>
        <v>-0.15433333333333277</v>
      </c>
      <c r="BC58" s="15">
        <f t="shared" si="18"/>
        <v>0.1849044798447744</v>
      </c>
      <c r="BD58" s="15">
        <f t="shared" si="19"/>
        <v>-0.41166666666666707</v>
      </c>
      <c r="BE58" s="15">
        <f t="shared" si="20"/>
        <v>0.27516419340701542</v>
      </c>
      <c r="BG58" s="16">
        <f t="shared" si="23"/>
        <v>1.2339666666666662E-2</v>
      </c>
      <c r="BH58" s="17">
        <f t="shared" si="24"/>
        <v>1.334733333333334E-2</v>
      </c>
      <c r="BI58" s="17">
        <f t="shared" si="25"/>
        <v>8.0596666666666681E-3</v>
      </c>
      <c r="BJ58" s="17">
        <f t="shared" si="26"/>
        <v>1.4341666666666602E-2</v>
      </c>
      <c r="BK58" s="17">
        <f t="shared" si="27"/>
        <v>0.12645133333333342</v>
      </c>
      <c r="BL58" s="17">
        <f t="shared" si="28"/>
        <v>0.41777944739619094</v>
      </c>
      <c r="BM58" s="43"/>
      <c r="BN58" s="17">
        <f t="shared" si="29"/>
        <v>6.9693333333333395E-3</v>
      </c>
      <c r="BO58" s="17">
        <f t="shared" si="30"/>
        <v>1.1187333333333341E-2</v>
      </c>
      <c r="BP58" s="17">
        <f t="shared" si="31"/>
        <v>6.3868333333333494E-3</v>
      </c>
      <c r="BQ58" s="17">
        <f t="shared" si="32"/>
        <v>3.4189666666666584E-2</v>
      </c>
      <c r="BR58" s="17">
        <f t="shared" si="33"/>
        <v>7.5715333333333384E-2</v>
      </c>
      <c r="BS58" s="17">
        <f t="shared" si="34"/>
        <v>0.3666721969279918</v>
      </c>
      <c r="BT58" s="15"/>
      <c r="BW58" s="17"/>
      <c r="BX58" s="17"/>
      <c r="BY58" s="17"/>
      <c r="BZ58" s="17"/>
      <c r="CA58" s="17"/>
      <c r="CD58" s="17"/>
      <c r="CE58" s="17"/>
      <c r="CF58" s="17"/>
      <c r="CG58" s="17"/>
      <c r="CH58" s="17"/>
    </row>
    <row r="59" spans="1:86" ht="15.75" customHeight="1" x14ac:dyDescent="0.25">
      <c r="A59" s="2">
        <f>'Raw Data'!B59</f>
        <v>91</v>
      </c>
      <c r="B59" s="2">
        <f>'Raw Data'!C59</f>
        <v>119</v>
      </c>
      <c r="C59" s="2" t="str">
        <f>'Raw Data'!D59</f>
        <v>YDIAKHLTYENVERWLKELRDHADSNIVI</v>
      </c>
      <c r="D59" s="14">
        <f>AVERAGE('Raw Data'!J59,'Raw Data'!P59,'Raw Data'!V59)</f>
        <v>1.7</v>
      </c>
      <c r="E59" s="14">
        <f>STDEV('Raw Data'!J59,'Raw Data'!P59,'Raw Data'!V59)</f>
        <v>0.11001363551851197</v>
      </c>
      <c r="F59" s="14">
        <f>AVERAGE('Raw Data'!AB59,'Raw Data'!AH59,'Raw Data'!AN59)</f>
        <v>1.8796666666666664</v>
      </c>
      <c r="G59" s="14">
        <f>STDEV('Raw Data'!AB59,'Raw Data'!AH59,'Raw Data'!AN59)</f>
        <v>4.6306946923040944E-2</v>
      </c>
      <c r="H59" s="14">
        <f>AVERAGE('Raw Data'!AT59,'Raw Data'!AZ59,'Raw Data'!BF59)</f>
        <v>3.6650000000000005</v>
      </c>
      <c r="I59" s="14">
        <f>STDEV('Raw Data'!AT59,'Raw Data'!AZ59,'Raw Data'!BF59)</f>
        <v>5.7192656871315202E-2</v>
      </c>
      <c r="J59" s="14">
        <f>AVERAGE('Raw Data'!BL59,'Raw Data'!BR59,'Raw Data'!BX59)</f>
        <v>7.7830000000000004</v>
      </c>
      <c r="K59" s="14">
        <f>STDEV('Raw Data'!BL59,'Raw Data'!BR59,'Raw Data'!BX59)</f>
        <v>0.12996538000560001</v>
      </c>
      <c r="L59" s="14">
        <f>AVERAGE('Raw Data'!CD59,'Raw Data'!CJ59,'Raw Data'!CP59)</f>
        <v>9.9849999999999994</v>
      </c>
      <c r="M59" s="14">
        <f>STDEV('Raw Data'!CD59,'Raw Data'!CJ59,'Raw Data'!CP59)</f>
        <v>0.20260059229923377</v>
      </c>
      <c r="O59" s="14">
        <f>AVERAGE('Raw Data'!J176,'Raw Data'!P176,'Raw Data'!V176)</f>
        <v>1.5883333333333332</v>
      </c>
      <c r="P59" s="14">
        <f>STDEV('Raw Data'!J176,'Raw Data'!P176,'Raw Data'!V176)</f>
        <v>7.076957915187379E-2</v>
      </c>
      <c r="Q59" s="14">
        <f>AVERAGE('Raw Data'!AB176,'Raw Data'!AH176,'Raw Data'!AN176)</f>
        <v>1.7130000000000001</v>
      </c>
      <c r="R59" s="14">
        <f>STDEV('Raw Data'!AB176,'Raw Data'!AH176,'Raw Data'!AN176)</f>
        <v>1.0535653752852696E-2</v>
      </c>
      <c r="S59" s="14">
        <f>AVERAGE('Raw Data'!AT176,'Raw Data'!AZ176,'Raw Data'!BF176)</f>
        <v>3.2035</v>
      </c>
      <c r="T59" s="14">
        <f>STDEV('Raw Data'!AT176,'Raw Data'!AZ176,'Raw Data'!BF176)</f>
        <v>7.5660425586960733E-2</v>
      </c>
      <c r="U59" s="14">
        <f>AVERAGE('Raw Data'!BL176,'Raw Data'!BR176,'Raw Data'!BX176)</f>
        <v>6.4119999999999999</v>
      </c>
      <c r="V59" s="14">
        <f>STDEV('Raw Data'!BL176,'Raw Data'!BR176,'Raw Data'!BX176)</f>
        <v>0.18203296404772401</v>
      </c>
      <c r="W59" s="14">
        <f>AVERAGE('Raw Data'!CD176,'Raw Data'!CJ176,'Raw Data'!CP176)</f>
        <v>8.9369999999999994</v>
      </c>
      <c r="X59" s="14">
        <f>STDEV('Raw Data'!CD176,'Raw Data'!CJ176,'Raw Data'!CP176)</f>
        <v>0.16026228502052484</v>
      </c>
      <c r="Z59" s="14">
        <f>AVERAGE('Raw Data'!J293,'Raw Data'!P293,'Raw Data'!V293)</f>
        <v>1.547666666666667</v>
      </c>
      <c r="AA59" s="14">
        <f>STDEV('Raw Data'!J293,'Raw Data'!P293,'Raw Data'!V293)</f>
        <v>6.528654787422393E-2</v>
      </c>
      <c r="AB59" s="14">
        <f>AVERAGE('Raw Data'!AB293,'Raw Data'!AH293,'Raw Data'!AN293)</f>
        <v>1.7283333333333335</v>
      </c>
      <c r="AC59" s="14">
        <f>STDEV('Raw Data'!AB293,'Raw Data'!AH293,'Raw Data'!AN293)</f>
        <v>0.10585997040115455</v>
      </c>
      <c r="AD59" s="14">
        <f>AVERAGE('Raw Data'!AT293,'Raw Data'!AZ293,'Raw Data'!BF293)</f>
        <v>3.327</v>
      </c>
      <c r="AE59" s="14">
        <f>STDEV('Raw Data'!AT293,'Raw Data'!AZ293,'Raw Data'!BF293)</f>
        <v>4.9152822909778071E-2</v>
      </c>
      <c r="AF59" s="14">
        <f>AVERAGE('Raw Data'!BL293,'Raw Data'!BR293,'Raw Data'!BX293)</f>
        <v>6.5553333333333335</v>
      </c>
      <c r="AG59" s="14">
        <f>STDEV('Raw Data'!BL293,'Raw Data'!BR293,'Raw Data'!BX293)</f>
        <v>5.5148284953689182E-2</v>
      </c>
      <c r="AH59" s="14">
        <f>AVERAGE('Raw Data'!CD293,'Raw Data'!CJ293,'Raw Data'!CP293)</f>
        <v>9.3260000000000005</v>
      </c>
      <c r="AI59" s="14">
        <f>STDEV('Raw Data'!CD293,'Raw Data'!CJ293,'Raw Data'!CP293)</f>
        <v>0.20373512215619571</v>
      </c>
      <c r="AK59" s="15">
        <f t="shared" si="1"/>
        <v>0.15233333333333299</v>
      </c>
      <c r="AL59" s="15">
        <f t="shared" si="2"/>
        <v>0.12792706255258629</v>
      </c>
      <c r="AM59" s="15">
        <f t="shared" si="3"/>
        <v>0.15133333333333288</v>
      </c>
      <c r="AN59" s="15">
        <f t="shared" si="4"/>
        <v>0.11554508499571346</v>
      </c>
      <c r="AO59" s="15">
        <f t="shared" si="5"/>
        <v>0.33800000000000052</v>
      </c>
      <c r="AP59" s="15">
        <f t="shared" si="6"/>
        <v>7.5412200604411492E-2</v>
      </c>
      <c r="AQ59" s="15">
        <f t="shared" si="7"/>
        <v>1.2276666666666669</v>
      </c>
      <c r="AR59" s="15">
        <f t="shared" si="8"/>
        <v>0.14118191574466368</v>
      </c>
      <c r="AS59" s="15">
        <f t="shared" si="9"/>
        <v>0.65899999999999892</v>
      </c>
      <c r="AT59" s="15">
        <f t="shared" si="10"/>
        <v>0.28732385908587599</v>
      </c>
      <c r="AU59" s="33"/>
      <c r="AV59" s="15">
        <f t="shared" si="11"/>
        <v>4.0666666666666185E-2</v>
      </c>
      <c r="AW59" s="15">
        <f t="shared" si="12"/>
        <v>9.6284301247226506E-2</v>
      </c>
      <c r="AX59" s="15">
        <f t="shared" si="13"/>
        <v>-1.5333333333333421E-2</v>
      </c>
      <c r="AY59" s="15">
        <f t="shared" si="14"/>
        <v>0.1063829560283663</v>
      </c>
      <c r="AZ59" s="15">
        <f t="shared" si="15"/>
        <v>-0.12349999999999994</v>
      </c>
      <c r="BA59" s="15">
        <f t="shared" si="16"/>
        <v>9.0224719450935548E-2</v>
      </c>
      <c r="BB59" s="15">
        <f t="shared" si="17"/>
        <v>-0.14333333333333353</v>
      </c>
      <c r="BC59" s="15">
        <f t="shared" si="18"/>
        <v>0.19020339989951096</v>
      </c>
      <c r="BD59" s="15">
        <f t="shared" si="19"/>
        <v>-0.38900000000000112</v>
      </c>
      <c r="BE59" s="15">
        <f t="shared" si="20"/>
        <v>0.25921419714205457</v>
      </c>
      <c r="BG59" s="16">
        <f t="shared" si="23"/>
        <v>1.6365333333333325E-2</v>
      </c>
      <c r="BH59" s="17">
        <f t="shared" si="24"/>
        <v>1.3350666666666648E-2</v>
      </c>
      <c r="BI59" s="17">
        <f t="shared" si="25"/>
        <v>5.6870000000000011E-3</v>
      </c>
      <c r="BJ59" s="17">
        <f t="shared" si="26"/>
        <v>1.9932333333333316E-2</v>
      </c>
      <c r="BK59" s="17">
        <f t="shared" si="27"/>
        <v>8.2555000000000323E-2</v>
      </c>
      <c r="BL59" s="17">
        <f t="shared" si="28"/>
        <v>0.37133587671181684</v>
      </c>
      <c r="BM59" s="43"/>
      <c r="BN59" s="17">
        <f t="shared" si="29"/>
        <v>9.2706666666666632E-3</v>
      </c>
      <c r="BO59" s="17">
        <f t="shared" si="30"/>
        <v>1.1317333333333316E-2</v>
      </c>
      <c r="BP59" s="17">
        <f t="shared" si="31"/>
        <v>8.1405000000000279E-3</v>
      </c>
      <c r="BQ59" s="17">
        <f t="shared" si="32"/>
        <v>3.6177333333333284E-2</v>
      </c>
      <c r="BR59" s="17">
        <f t="shared" si="33"/>
        <v>6.7191999999999932E-2</v>
      </c>
      <c r="BS59" s="17">
        <f t="shared" si="34"/>
        <v>0.36345265624745854</v>
      </c>
      <c r="BT59" s="15"/>
      <c r="BW59" s="17"/>
      <c r="BX59" s="17"/>
      <c r="BY59" s="17"/>
      <c r="BZ59" s="17"/>
      <c r="CA59" s="17"/>
      <c r="CD59" s="17"/>
      <c r="CE59" s="17"/>
      <c r="CF59" s="17"/>
      <c r="CG59" s="17"/>
      <c r="CH59" s="17"/>
    </row>
    <row r="60" spans="1:86" ht="15.75" customHeight="1" x14ac:dyDescent="0.25">
      <c r="A60" s="2">
        <f>'Raw Data'!B60</f>
        <v>91</v>
      </c>
      <c r="B60" s="2">
        <f>'Raw Data'!C60</f>
        <v>119</v>
      </c>
      <c r="C60" s="2" t="str">
        <f>'Raw Data'!D60</f>
        <v>YDIAKHLTYENVERWLKELRDHADSNIVI</v>
      </c>
      <c r="D60" s="14">
        <f>AVERAGE('Raw Data'!J60,'Raw Data'!P60,'Raw Data'!V60)</f>
        <v>1.7009999999999998</v>
      </c>
      <c r="E60" s="14">
        <f>STDEV('Raw Data'!J60,'Raw Data'!P60,'Raw Data'!V60)</f>
        <v>0.10712609392673662</v>
      </c>
      <c r="F60" s="14">
        <f>AVERAGE('Raw Data'!AB60,'Raw Data'!AH60,'Raw Data'!AN60)</f>
        <v>1.9203333333333334</v>
      </c>
      <c r="G60" s="14">
        <f>STDEV('Raw Data'!AB60,'Raw Data'!AH60,'Raw Data'!AN60)</f>
        <v>5.3351038727782345E-2</v>
      </c>
      <c r="H60" s="14">
        <f>AVERAGE('Raw Data'!AT60,'Raw Data'!AZ60,'Raw Data'!BF60)</f>
        <v>3.6786666666666665</v>
      </c>
      <c r="I60" s="14">
        <f>STDEV('Raw Data'!AT60,'Raw Data'!AZ60,'Raw Data'!BF60)</f>
        <v>5.3594153910042602E-2</v>
      </c>
      <c r="J60" s="14">
        <f>AVERAGE('Raw Data'!BL60,'Raw Data'!BR60,'Raw Data'!BX60)</f>
        <v>7.8513333333333337</v>
      </c>
      <c r="K60" s="14">
        <f>STDEV('Raw Data'!BL60,'Raw Data'!BR60,'Raw Data'!BX60)</f>
        <v>7.8704087145035337E-2</v>
      </c>
      <c r="L60" s="14">
        <f>AVERAGE('Raw Data'!CD60,'Raw Data'!CJ60,'Raw Data'!CP60)</f>
        <v>9.9956666666666667</v>
      </c>
      <c r="M60" s="14">
        <f>STDEV('Raw Data'!CD60,'Raw Data'!CJ60,'Raw Data'!CP60)</f>
        <v>0.22683106783095963</v>
      </c>
      <c r="O60" s="14">
        <f>AVERAGE('Raw Data'!J177,'Raw Data'!P177,'Raw Data'!V177)</f>
        <v>1.591</v>
      </c>
      <c r="P60" s="14">
        <f>STDEV('Raw Data'!J177,'Raw Data'!P177,'Raw Data'!V177)</f>
        <v>6.0307545133258401E-2</v>
      </c>
      <c r="Q60" s="14">
        <f>AVERAGE('Raw Data'!AB177,'Raw Data'!AH177,'Raw Data'!AN177)</f>
        <v>1.704</v>
      </c>
      <c r="R60" s="14">
        <f>STDEV('Raw Data'!AB177,'Raw Data'!AH177,'Raw Data'!AN177)</f>
        <v>1.6000000000000014E-2</v>
      </c>
      <c r="S60" s="14">
        <f>AVERAGE('Raw Data'!AT177,'Raw Data'!AZ177,'Raw Data'!BF177)</f>
        <v>3.2134999999999998</v>
      </c>
      <c r="T60" s="14">
        <f>STDEV('Raw Data'!AT177,'Raw Data'!AZ177,'Raw Data'!BF177)</f>
        <v>4.7376154339498489E-2</v>
      </c>
      <c r="U60" s="14">
        <f>AVERAGE('Raw Data'!BL177,'Raw Data'!BR177,'Raw Data'!BX177)</f>
        <v>6.3573333333333331</v>
      </c>
      <c r="V60" s="14">
        <f>STDEV('Raw Data'!BL177,'Raw Data'!BR177,'Raw Data'!BX177)</f>
        <v>0.19405755160089316</v>
      </c>
      <c r="W60" s="14">
        <f>AVERAGE('Raw Data'!CD177,'Raw Data'!CJ177,'Raw Data'!CP177)</f>
        <v>8.9320000000000004</v>
      </c>
      <c r="X60" s="14">
        <f>STDEV('Raw Data'!CD177,'Raw Data'!CJ177,'Raw Data'!CP177)</f>
        <v>0.16120483863705823</v>
      </c>
      <c r="Z60" s="14">
        <f>AVERAGE('Raw Data'!J294,'Raw Data'!P294,'Raw Data'!V294)</f>
        <v>1.5426666666666666</v>
      </c>
      <c r="AA60" s="14">
        <f>STDEV('Raw Data'!J294,'Raw Data'!P294,'Raw Data'!V294)</f>
        <v>6.3736436465598914E-2</v>
      </c>
      <c r="AB60" s="14">
        <f>AVERAGE('Raw Data'!AB294,'Raw Data'!AH294,'Raw Data'!AN294)</f>
        <v>1.7266666666666668</v>
      </c>
      <c r="AC60" s="14">
        <f>STDEV('Raw Data'!AB294,'Raw Data'!AH294,'Raw Data'!AN294)</f>
        <v>9.9726292086557214E-2</v>
      </c>
      <c r="AD60" s="14">
        <f>AVERAGE('Raw Data'!AT294,'Raw Data'!AZ294,'Raw Data'!BF294)</f>
        <v>3.3326666666666664</v>
      </c>
      <c r="AE60" s="14">
        <f>STDEV('Raw Data'!AT294,'Raw Data'!AZ294,'Raw Data'!BF294)</f>
        <v>6.4127477210111333E-2</v>
      </c>
      <c r="AF60" s="14">
        <f>AVERAGE('Raw Data'!BL294,'Raw Data'!BR294,'Raw Data'!BX294)</f>
        <v>6.554666666666666</v>
      </c>
      <c r="AG60" s="14">
        <f>STDEV('Raw Data'!BL294,'Raw Data'!BR294,'Raw Data'!BX294)</f>
        <v>7.0727175352429686E-2</v>
      </c>
      <c r="AH60" s="14">
        <f>AVERAGE('Raw Data'!CD294,'Raw Data'!CJ294,'Raw Data'!CP294)</f>
        <v>9.3213333333333335</v>
      </c>
      <c r="AI60" s="14">
        <f>STDEV('Raw Data'!CD294,'Raw Data'!CJ294,'Raw Data'!CP294)</f>
        <v>0.22672964811275415</v>
      </c>
      <c r="AK60" s="15">
        <f t="shared" si="1"/>
        <v>0.15833333333333321</v>
      </c>
      <c r="AL60" s="15">
        <f t="shared" si="2"/>
        <v>0.12465285128441035</v>
      </c>
      <c r="AM60" s="15">
        <f t="shared" si="3"/>
        <v>0.19366666666666665</v>
      </c>
      <c r="AN60" s="15">
        <f t="shared" si="4"/>
        <v>0.11310025051549026</v>
      </c>
      <c r="AO60" s="15">
        <f t="shared" si="5"/>
        <v>0.34600000000000009</v>
      </c>
      <c r="AP60" s="15">
        <f t="shared" si="6"/>
        <v>8.3574318224360539E-2</v>
      </c>
      <c r="AQ60" s="15">
        <f t="shared" si="7"/>
        <v>1.2966666666666677</v>
      </c>
      <c r="AR60" s="15">
        <f t="shared" si="8"/>
        <v>0.10581430275093558</v>
      </c>
      <c r="AS60" s="15">
        <f t="shared" si="9"/>
        <v>0.67433333333333323</v>
      </c>
      <c r="AT60" s="15">
        <f t="shared" si="10"/>
        <v>0.3207158659415944</v>
      </c>
      <c r="AU60" s="33"/>
      <c r="AV60" s="15">
        <f t="shared" si="11"/>
        <v>4.8333333333333339E-2</v>
      </c>
      <c r="AW60" s="15">
        <f t="shared" si="12"/>
        <v>8.7745845105812986E-2</v>
      </c>
      <c r="AX60" s="15">
        <f t="shared" si="13"/>
        <v>-2.2666666666666835E-2</v>
      </c>
      <c r="AY60" s="15">
        <f t="shared" si="14"/>
        <v>0.10100165015153625</v>
      </c>
      <c r="AZ60" s="15">
        <f t="shared" si="15"/>
        <v>-0.11916666666666664</v>
      </c>
      <c r="BA60" s="15">
        <f t="shared" si="16"/>
        <v>7.9729751870511484E-2</v>
      </c>
      <c r="BB60" s="15">
        <f t="shared" si="17"/>
        <v>-0.19733333333333292</v>
      </c>
      <c r="BC60" s="15">
        <f t="shared" si="18"/>
        <v>0.2065445875995463</v>
      </c>
      <c r="BD60" s="15">
        <f t="shared" si="19"/>
        <v>-0.38933333333333309</v>
      </c>
      <c r="BE60" s="15">
        <f t="shared" si="20"/>
        <v>0.27819657318761726</v>
      </c>
      <c r="BG60" s="16">
        <f t="shared" si="23"/>
        <v>1.5538333333333324E-2</v>
      </c>
      <c r="BH60" s="17">
        <f t="shared" si="24"/>
        <v>1.2791666666666654E-2</v>
      </c>
      <c r="BI60" s="17">
        <f t="shared" si="25"/>
        <v>6.9846666666666824E-3</v>
      </c>
      <c r="BJ60" s="17">
        <f t="shared" si="26"/>
        <v>1.1196666666666652E-2</v>
      </c>
      <c r="BK60" s="17">
        <f t="shared" si="27"/>
        <v>0.10285866666666675</v>
      </c>
      <c r="BL60" s="17">
        <f t="shared" si="28"/>
        <v>0.38648415232710392</v>
      </c>
      <c r="BM60" s="43"/>
      <c r="BN60" s="17">
        <f t="shared" si="29"/>
        <v>7.6993333333333245E-3</v>
      </c>
      <c r="BO60" s="17">
        <f t="shared" si="30"/>
        <v>1.0201333333333323E-2</v>
      </c>
      <c r="BP60" s="17">
        <f t="shared" si="31"/>
        <v>6.3568333333333298E-3</v>
      </c>
      <c r="BQ60" s="17">
        <f t="shared" si="32"/>
        <v>4.2660666666666659E-2</v>
      </c>
      <c r="BR60" s="17">
        <f t="shared" si="33"/>
        <v>7.7393333333333286E-2</v>
      </c>
      <c r="BS60" s="17">
        <f t="shared" si="34"/>
        <v>0.3798835347840176</v>
      </c>
      <c r="BT60" s="15"/>
      <c r="BW60" s="17"/>
      <c r="BX60" s="17"/>
      <c r="BY60" s="17"/>
      <c r="BZ60" s="17"/>
      <c r="CA60" s="17"/>
      <c r="CD60" s="17"/>
      <c r="CE60" s="17"/>
      <c r="CF60" s="17"/>
      <c r="CG60" s="17"/>
      <c r="CH60" s="17"/>
    </row>
    <row r="61" spans="1:86" ht="15.75" customHeight="1" x14ac:dyDescent="0.25">
      <c r="A61" s="2">
        <f>'Raw Data'!B61</f>
        <v>93</v>
      </c>
      <c r="B61" s="2">
        <f>'Raw Data'!C61</f>
        <v>116</v>
      </c>
      <c r="C61" s="2" t="str">
        <f>'Raw Data'!D61</f>
        <v>IAKHLTYENVERWLKELRDHADSN</v>
      </c>
      <c r="D61" s="14">
        <f>AVERAGE('Raw Data'!J61,'Raw Data'!P61,'Raw Data'!V61)</f>
        <v>1.0286666666666668</v>
      </c>
      <c r="E61" s="14">
        <f>STDEV('Raw Data'!J61,'Raw Data'!P61,'Raw Data'!V61)</f>
        <v>7.496888243353593E-2</v>
      </c>
      <c r="F61" s="14">
        <f>AVERAGE('Raw Data'!AB61,'Raw Data'!AH61,'Raw Data'!AN61)</f>
        <v>1.1753333333333333</v>
      </c>
      <c r="G61" s="14">
        <f>STDEV('Raw Data'!AB61,'Raw Data'!AH61,'Raw Data'!AN61)</f>
        <v>5.1286775423429888E-2</v>
      </c>
      <c r="H61" s="14">
        <f>AVERAGE('Raw Data'!AT61,'Raw Data'!AZ61,'Raw Data'!BF61)</f>
        <v>2.379</v>
      </c>
      <c r="I61" s="14">
        <f>STDEV('Raw Data'!AT61,'Raw Data'!AZ61,'Raw Data'!BF61)</f>
        <v>8.5457591821908971E-2</v>
      </c>
      <c r="J61" s="14">
        <f>AVERAGE('Raw Data'!BL61,'Raw Data'!BR61,'Raw Data'!BX61)</f>
        <v>5.0843333333333334</v>
      </c>
      <c r="K61" s="14">
        <f>STDEV('Raw Data'!BL61,'Raw Data'!BR61,'Raw Data'!BX61)</f>
        <v>2.7428695436227543E-2</v>
      </c>
      <c r="L61" s="14">
        <f>AVERAGE('Raw Data'!CD61,'Raw Data'!CJ61,'Raw Data'!CP61)</f>
        <v>7.019333333333333</v>
      </c>
      <c r="M61" s="14">
        <f>STDEV('Raw Data'!CD61,'Raw Data'!CJ61,'Raw Data'!CP61)</f>
        <v>0.16378746390775265</v>
      </c>
      <c r="O61" s="14">
        <f>AVERAGE('Raw Data'!J178,'Raw Data'!P178,'Raw Data'!V178)</f>
        <v>0.81566666666666665</v>
      </c>
      <c r="P61" s="14">
        <f>STDEV('Raw Data'!J178,'Raw Data'!P178,'Raw Data'!V178)</f>
        <v>5.3612809414666306E-2</v>
      </c>
      <c r="Q61" s="14">
        <f>AVERAGE('Raw Data'!AB178,'Raw Data'!AH178,'Raw Data'!AN178)</f>
        <v>0.93200000000000005</v>
      </c>
      <c r="R61" s="14">
        <f>STDEV('Raw Data'!AB178,'Raw Data'!AH178,'Raw Data'!AN178)</f>
        <v>8.5440037453174862E-3</v>
      </c>
      <c r="S61" s="14">
        <f>AVERAGE('Raw Data'!AT178,'Raw Data'!AZ178,'Raw Data'!BF178)</f>
        <v>2.1675</v>
      </c>
      <c r="T61" s="14">
        <f>STDEV('Raw Data'!AT178,'Raw Data'!AZ178,'Raw Data'!BF178)</f>
        <v>5.4447222151364126E-2</v>
      </c>
      <c r="U61" s="14">
        <f>AVERAGE('Raw Data'!BL178,'Raw Data'!BR178,'Raw Data'!BX178)</f>
        <v>4.2379999999999995</v>
      </c>
      <c r="V61" s="14">
        <f>STDEV('Raw Data'!BL178,'Raw Data'!BR178,'Raw Data'!BX178)</f>
        <v>0.11347686988985906</v>
      </c>
      <c r="W61" s="14">
        <f>AVERAGE('Raw Data'!CD178,'Raw Data'!CJ178,'Raw Data'!CP178)</f>
        <v>6.056</v>
      </c>
      <c r="X61" s="14">
        <f>STDEV('Raw Data'!CD178,'Raw Data'!CJ178,'Raw Data'!CP178)</f>
        <v>0.10658799181896653</v>
      </c>
      <c r="Z61" s="14">
        <f>AVERAGE('Raw Data'!J295,'Raw Data'!P295,'Raw Data'!V295)</f>
        <v>0.78400000000000014</v>
      </c>
      <c r="AA61" s="14">
        <f>STDEV('Raw Data'!J295,'Raw Data'!P295,'Raw Data'!V295)</f>
        <v>4.763402145525826E-2</v>
      </c>
      <c r="AB61" s="14">
        <f>AVERAGE('Raw Data'!AB295,'Raw Data'!AH295,'Raw Data'!AN295)</f>
        <v>0.96866666666666668</v>
      </c>
      <c r="AC61" s="14">
        <f>STDEV('Raw Data'!AB295,'Raw Data'!AH295,'Raw Data'!AN295)</f>
        <v>3.061590000854672E-2</v>
      </c>
      <c r="AD61" s="14">
        <f>AVERAGE('Raw Data'!AT295,'Raw Data'!AZ295,'Raw Data'!BF295)</f>
        <v>2.2046666666666668</v>
      </c>
      <c r="AE61" s="14">
        <f>STDEV('Raw Data'!AT295,'Raw Data'!AZ295,'Raw Data'!BF295)</f>
        <v>6.2740205078827535E-2</v>
      </c>
      <c r="AF61" s="14">
        <f>AVERAGE('Raw Data'!BL295,'Raw Data'!BR295,'Raw Data'!BX295)</f>
        <v>4.3410000000000002</v>
      </c>
      <c r="AG61" s="14">
        <f>STDEV('Raw Data'!BL295,'Raw Data'!BR295,'Raw Data'!BX295)</f>
        <v>3.6041642581880223E-2</v>
      </c>
      <c r="AH61" s="14">
        <f>AVERAGE('Raw Data'!CD295,'Raw Data'!CJ295,'Raw Data'!CP295)</f>
        <v>6.4223333333333334</v>
      </c>
      <c r="AI61" s="14">
        <f>STDEV('Raw Data'!CD295,'Raw Data'!CJ295,'Raw Data'!CP295)</f>
        <v>0.21150019700542427</v>
      </c>
      <c r="AK61" s="15">
        <f t="shared" si="1"/>
        <v>0.2446666666666667</v>
      </c>
      <c r="AL61" s="15">
        <f t="shared" si="2"/>
        <v>8.8821919216673859E-2</v>
      </c>
      <c r="AM61" s="15">
        <f t="shared" si="3"/>
        <v>0.20666666666666667</v>
      </c>
      <c r="AN61" s="15">
        <f t="shared" si="4"/>
        <v>5.9729947820726111E-2</v>
      </c>
      <c r="AO61" s="15">
        <f t="shared" si="5"/>
        <v>0.17433333333333323</v>
      </c>
      <c r="AP61" s="15">
        <f t="shared" si="6"/>
        <v>0.10601572210447534</v>
      </c>
      <c r="AQ61" s="15">
        <f t="shared" si="7"/>
        <v>0.74333333333333318</v>
      </c>
      <c r="AR61" s="15">
        <f t="shared" si="8"/>
        <v>4.5291647500762561E-2</v>
      </c>
      <c r="AS61" s="15">
        <f t="shared" si="9"/>
        <v>0.59699999999999953</v>
      </c>
      <c r="AT61" s="15">
        <f t="shared" si="10"/>
        <v>0.26750451709581774</v>
      </c>
      <c r="AU61" s="33"/>
      <c r="AV61" s="15">
        <f t="shared" si="11"/>
        <v>3.166666666666651E-2</v>
      </c>
      <c r="AW61" s="15">
        <f t="shared" si="12"/>
        <v>7.1717036562683883E-2</v>
      </c>
      <c r="AX61" s="15">
        <f t="shared" si="13"/>
        <v>-3.6666666666666625E-2</v>
      </c>
      <c r="AY61" s="15">
        <f t="shared" si="14"/>
        <v>3.1785741037976926E-2</v>
      </c>
      <c r="AZ61" s="15">
        <f t="shared" si="15"/>
        <v>-3.7166666666666792E-2</v>
      </c>
      <c r="BA61" s="15">
        <f t="shared" si="16"/>
        <v>8.3071254554950194E-2</v>
      </c>
      <c r="BB61" s="15">
        <f t="shared" si="17"/>
        <v>-0.10300000000000065</v>
      </c>
      <c r="BC61" s="15">
        <f t="shared" si="18"/>
        <v>0.11906300852909775</v>
      </c>
      <c r="BD61" s="15">
        <f t="shared" si="19"/>
        <v>-0.3663333333333334</v>
      </c>
      <c r="BE61" s="15">
        <f t="shared" si="20"/>
        <v>0.23684031188404847</v>
      </c>
      <c r="BG61" s="16">
        <f t="shared" si="23"/>
        <v>7.8893333333333367E-3</v>
      </c>
      <c r="BH61" s="17">
        <f t="shared" si="24"/>
        <v>3.5676666666666639E-3</v>
      </c>
      <c r="BI61" s="17">
        <f t="shared" si="25"/>
        <v>1.1239333333333341E-2</v>
      </c>
      <c r="BJ61" s="17">
        <f t="shared" si="26"/>
        <v>2.0513333333333317E-3</v>
      </c>
      <c r="BK61" s="17">
        <f t="shared" si="27"/>
        <v>7.1558666666666645E-2</v>
      </c>
      <c r="BL61" s="17">
        <f t="shared" si="28"/>
        <v>0.3103326172566031</v>
      </c>
      <c r="BM61" s="43"/>
      <c r="BN61" s="17">
        <f t="shared" si="29"/>
        <v>5.1433333333333366E-3</v>
      </c>
      <c r="BO61" s="17">
        <f t="shared" si="30"/>
        <v>1.0103333333333305E-3</v>
      </c>
      <c r="BP61" s="17">
        <f t="shared" si="31"/>
        <v>6.9008333333333335E-3</v>
      </c>
      <c r="BQ61" s="17">
        <f t="shared" si="32"/>
        <v>1.4176000000000003E-2</v>
      </c>
      <c r="BR61" s="17">
        <f t="shared" si="33"/>
        <v>5.6093333333333349E-2</v>
      </c>
      <c r="BS61" s="17">
        <f t="shared" si="34"/>
        <v>0.2886586796431615</v>
      </c>
      <c r="BT61" s="15"/>
      <c r="BW61" s="17"/>
      <c r="BX61" s="17"/>
      <c r="BY61" s="17"/>
      <c r="BZ61" s="17"/>
      <c r="CA61" s="17"/>
      <c r="CD61" s="17"/>
      <c r="CE61" s="17"/>
      <c r="CF61" s="17"/>
      <c r="CG61" s="17"/>
      <c r="CH61" s="17"/>
    </row>
    <row r="62" spans="1:86" ht="15.75" customHeight="1" x14ac:dyDescent="0.25">
      <c r="A62" s="2">
        <f>'Raw Data'!B62</f>
        <v>93</v>
      </c>
      <c r="B62" s="2">
        <f>'Raw Data'!C62</f>
        <v>116</v>
      </c>
      <c r="C62" s="2" t="str">
        <f>'Raw Data'!D62</f>
        <v>IAKHLTYENVERWLKELRDHADSN</v>
      </c>
      <c r="D62" s="14">
        <f>AVERAGE('Raw Data'!J62,'Raw Data'!P62,'Raw Data'!V62)</f>
        <v>1.073</v>
      </c>
      <c r="E62" s="14">
        <f>STDEV('Raw Data'!J62,'Raw Data'!P62,'Raw Data'!V62)</f>
        <v>6.581793068761739E-2</v>
      </c>
      <c r="F62" s="14">
        <f>AVERAGE('Raw Data'!AB62,'Raw Data'!AH62,'Raw Data'!AN62)</f>
        <v>1.3003333333333333</v>
      </c>
      <c r="G62" s="14">
        <f>STDEV('Raw Data'!AB62,'Raw Data'!AH62,'Raw Data'!AN62)</f>
        <v>9.5730524564181296E-2</v>
      </c>
      <c r="H62" s="14">
        <f>AVERAGE('Raw Data'!AT62,'Raw Data'!AZ62,'Raw Data'!BF62)</f>
        <v>2.552</v>
      </c>
      <c r="I62" s="14">
        <f>STDEV('Raw Data'!AT62,'Raw Data'!AZ62,'Raw Data'!BF62)</f>
        <v>3.5763109484495424E-2</v>
      </c>
      <c r="J62" s="14">
        <f>AVERAGE('Raw Data'!BL62,'Raw Data'!BR62,'Raw Data'!BX62)</f>
        <v>5.25</v>
      </c>
      <c r="K62" s="14">
        <f>STDEV('Raw Data'!BL62,'Raw Data'!BR62,'Raw Data'!BX62)</f>
        <v>0.14469623353771174</v>
      </c>
      <c r="L62" s="14">
        <f>AVERAGE('Raw Data'!CD62,'Raw Data'!CJ62,'Raw Data'!CP62)</f>
        <v>7.1756666666666673</v>
      </c>
      <c r="M62" s="14">
        <f>STDEV('Raw Data'!CD62,'Raw Data'!CJ62,'Raw Data'!CP62)</f>
        <v>0.22140535976650008</v>
      </c>
      <c r="O62" s="14">
        <f>AVERAGE('Raw Data'!J179,'Raw Data'!P179,'Raw Data'!V179)</f>
        <v>0.8653333333333334</v>
      </c>
      <c r="P62" s="14">
        <f>STDEV('Raw Data'!J179,'Raw Data'!P179,'Raw Data'!V179)</f>
        <v>6.0044427995721072E-2</v>
      </c>
      <c r="Q62" s="14">
        <f>AVERAGE('Raw Data'!AB179,'Raw Data'!AH179,'Raw Data'!AN179)</f>
        <v>0.97066666666666668</v>
      </c>
      <c r="R62" s="14">
        <f>STDEV('Raw Data'!AB179,'Raw Data'!AH179,'Raw Data'!AN179)</f>
        <v>3.0353473167552589E-2</v>
      </c>
      <c r="S62" s="14">
        <f>AVERAGE('Raw Data'!AT179,'Raw Data'!AZ179,'Raw Data'!BF179)</f>
        <v>2.2229999999999999</v>
      </c>
      <c r="T62" s="14">
        <f>STDEV('Raw Data'!AT179,'Raw Data'!AZ179,'Raw Data'!BF179)</f>
        <v>6.2225396744416239E-2</v>
      </c>
      <c r="U62" s="14">
        <f>AVERAGE('Raw Data'!BL179,'Raw Data'!BR179,'Raw Data'!BX179)</f>
        <v>4.3260000000000005</v>
      </c>
      <c r="V62" s="14">
        <f>STDEV('Raw Data'!BL179,'Raw Data'!BR179,'Raw Data'!BX179)</f>
        <v>9.000555538409849E-2</v>
      </c>
      <c r="W62" s="14">
        <f>AVERAGE('Raw Data'!CD179,'Raw Data'!CJ179,'Raw Data'!CP179)</f>
        <v>6.1139999999999999</v>
      </c>
      <c r="X62" s="14">
        <f>STDEV('Raw Data'!CD179,'Raw Data'!CJ179,'Raw Data'!CP179)</f>
        <v>0.22588492645592778</v>
      </c>
      <c r="Z62" s="14">
        <f>AVERAGE('Raw Data'!J296,'Raw Data'!P296,'Raw Data'!V296)</f>
        <v>0.81933333333333336</v>
      </c>
      <c r="AA62" s="14">
        <f>STDEV('Raw Data'!J296,'Raw Data'!P296,'Raw Data'!V296)</f>
        <v>4.178915329763612E-2</v>
      </c>
      <c r="AB62" s="14">
        <f>AVERAGE('Raw Data'!AB296,'Raw Data'!AH296,'Raw Data'!AN296)</f>
        <v>1.0096666666666667</v>
      </c>
      <c r="AC62" s="14">
        <f>STDEV('Raw Data'!AB296,'Raw Data'!AH296,'Raw Data'!AN296)</f>
        <v>4.2712215270731824E-2</v>
      </c>
      <c r="AD62" s="14">
        <f>AVERAGE('Raw Data'!AT296,'Raw Data'!AZ296,'Raw Data'!BF296)</f>
        <v>2.2983333333333333</v>
      </c>
      <c r="AE62" s="14">
        <f>STDEV('Raw Data'!AT296,'Raw Data'!AZ296,'Raw Data'!BF296)</f>
        <v>4.95714971867234E-2</v>
      </c>
      <c r="AF62" s="14">
        <f>AVERAGE('Raw Data'!BL296,'Raw Data'!BR296,'Raw Data'!BX296)</f>
        <v>4.4390000000000001</v>
      </c>
      <c r="AG62" s="14">
        <f>STDEV('Raw Data'!BL296,'Raw Data'!BR296,'Raw Data'!BX296)</f>
        <v>7.2111025509280467E-3</v>
      </c>
      <c r="AH62" s="14">
        <f>AVERAGE('Raw Data'!CD296,'Raw Data'!CJ296,'Raw Data'!CP296)</f>
        <v>6.6006666666666662</v>
      </c>
      <c r="AI62" s="14">
        <f>STDEV('Raw Data'!CD296,'Raw Data'!CJ296,'Raw Data'!CP296)</f>
        <v>0.14419546918448367</v>
      </c>
      <c r="AK62" s="15">
        <f t="shared" si="1"/>
        <v>0.2536666666666666</v>
      </c>
      <c r="AL62" s="15">
        <f t="shared" si="2"/>
        <v>7.7963666751464031E-2</v>
      </c>
      <c r="AM62" s="15">
        <f t="shared" si="3"/>
        <v>0.29066666666666663</v>
      </c>
      <c r="AN62" s="15">
        <f t="shared" si="4"/>
        <v>0.10482684134641593</v>
      </c>
      <c r="AO62" s="15">
        <f t="shared" si="5"/>
        <v>0.25366666666666671</v>
      </c>
      <c r="AP62" s="15">
        <f t="shared" si="6"/>
        <v>6.1125553848888216E-2</v>
      </c>
      <c r="AQ62" s="15">
        <f t="shared" si="7"/>
        <v>0.81099999999999994</v>
      </c>
      <c r="AR62" s="15">
        <f t="shared" si="8"/>
        <v>0.14487580888471346</v>
      </c>
      <c r="AS62" s="15">
        <f t="shared" si="9"/>
        <v>0.57500000000000107</v>
      </c>
      <c r="AT62" s="15">
        <f t="shared" si="10"/>
        <v>0.26422086720519772</v>
      </c>
      <c r="AU62" s="33"/>
      <c r="AV62" s="15">
        <f t="shared" si="11"/>
        <v>4.6000000000000041E-2</v>
      </c>
      <c r="AW62" s="15">
        <f t="shared" si="12"/>
        <v>7.3155086403247888E-2</v>
      </c>
      <c r="AX62" s="15">
        <f t="shared" si="13"/>
        <v>-3.9000000000000035E-2</v>
      </c>
      <c r="AY62" s="15">
        <f t="shared" si="14"/>
        <v>5.2399109407190038E-2</v>
      </c>
      <c r="AZ62" s="15">
        <f t="shared" si="15"/>
        <v>-7.5333333333333474E-2</v>
      </c>
      <c r="BA62" s="15">
        <f t="shared" si="16"/>
        <v>7.9557107371581406E-2</v>
      </c>
      <c r="BB62" s="15">
        <f t="shared" si="17"/>
        <v>-0.11299999999999955</v>
      </c>
      <c r="BC62" s="15">
        <f t="shared" si="18"/>
        <v>9.0293964360858708E-2</v>
      </c>
      <c r="BD62" s="15">
        <f t="shared" si="19"/>
        <v>-0.48666666666666636</v>
      </c>
      <c r="BE62" s="15">
        <f t="shared" si="20"/>
        <v>0.26798569613569545</v>
      </c>
      <c r="BG62" s="16">
        <f t="shared" si="23"/>
        <v>6.0783333333333384E-3</v>
      </c>
      <c r="BH62" s="17">
        <f t="shared" si="24"/>
        <v>1.0988666666666655E-2</v>
      </c>
      <c r="BI62" s="17">
        <f t="shared" si="25"/>
        <v>3.7363333333333328E-3</v>
      </c>
      <c r="BJ62" s="17">
        <f t="shared" si="26"/>
        <v>2.0989000000000022E-2</v>
      </c>
      <c r="BK62" s="17">
        <f t="shared" si="27"/>
        <v>6.9812666666666731E-2</v>
      </c>
      <c r="BL62" s="17">
        <f t="shared" si="28"/>
        <v>0.33407334524023324</v>
      </c>
      <c r="BM62" s="43"/>
      <c r="BN62" s="17">
        <f t="shared" si="29"/>
        <v>5.3516666666666643E-3</v>
      </c>
      <c r="BO62" s="17">
        <f t="shared" si="30"/>
        <v>2.7456666666666714E-3</v>
      </c>
      <c r="BP62" s="17">
        <f t="shared" si="31"/>
        <v>6.3293333333333326E-3</v>
      </c>
      <c r="BQ62" s="17">
        <f t="shared" si="32"/>
        <v>8.1530000000000231E-3</v>
      </c>
      <c r="BR62" s="17">
        <f t="shared" si="33"/>
        <v>7.1816333333333301E-2</v>
      </c>
      <c r="BS62" s="17">
        <f t="shared" si="34"/>
        <v>0.30723932040023783</v>
      </c>
      <c r="BT62" s="15"/>
      <c r="BW62" s="17"/>
      <c r="BX62" s="17"/>
      <c r="BY62" s="17"/>
      <c r="BZ62" s="17"/>
      <c r="CA62" s="17"/>
      <c r="CD62" s="17"/>
      <c r="CE62" s="17"/>
      <c r="CF62" s="17"/>
      <c r="CG62" s="17"/>
      <c r="CH62" s="17"/>
    </row>
    <row r="63" spans="1:86" ht="15.75" customHeight="1" x14ac:dyDescent="0.25">
      <c r="A63" s="2">
        <f>'Raw Data'!B63</f>
        <v>101</v>
      </c>
      <c r="B63" s="2">
        <f>'Raw Data'!C63</f>
        <v>108</v>
      </c>
      <c r="C63" s="2" t="str">
        <f>'Raw Data'!D63</f>
        <v>NVERWLKE</v>
      </c>
      <c r="D63" s="14">
        <f>AVERAGE('Raw Data'!J63,'Raw Data'!P63,'Raw Data'!V63)</f>
        <v>6.0666666666666667E-2</v>
      </c>
      <c r="E63" s="14">
        <f>STDEV('Raw Data'!J63,'Raw Data'!P63,'Raw Data'!V63)</f>
        <v>1.0214368964029734E-2</v>
      </c>
      <c r="F63" s="14">
        <f>AVERAGE('Raw Data'!AB63,'Raw Data'!AH63,'Raw Data'!AN63)</f>
        <v>8.433333333333333E-2</v>
      </c>
      <c r="G63" s="14">
        <f>STDEV('Raw Data'!AB63,'Raw Data'!AH63,'Raw Data'!AN63)</f>
        <v>2.5794056162870813E-2</v>
      </c>
      <c r="H63" s="14">
        <f>AVERAGE('Raw Data'!AT63,'Raw Data'!AZ63,'Raw Data'!BF63)</f>
        <v>0.66066666666666674</v>
      </c>
      <c r="I63" s="14">
        <f>STDEV('Raw Data'!AT63,'Raw Data'!AZ63,'Raw Data'!BF63)</f>
        <v>1.9857828011475322E-2</v>
      </c>
      <c r="J63" s="14">
        <f>AVERAGE('Raw Data'!BL63,'Raw Data'!BR63,'Raw Data'!BX63)</f>
        <v>1.4533333333333331</v>
      </c>
      <c r="K63" s="14">
        <f>STDEV('Raw Data'!BL63,'Raw Data'!BR63,'Raw Data'!BX63)</f>
        <v>1.3613718571108104E-2</v>
      </c>
      <c r="L63" s="14">
        <f>AVERAGE('Raw Data'!CD63,'Raw Data'!CJ63,'Raw Data'!CP63)</f>
        <v>1.9963333333333333</v>
      </c>
      <c r="M63" s="14">
        <f>STDEV('Raw Data'!CD63,'Raw Data'!CJ63,'Raw Data'!CP63)</f>
        <v>6.2067167917775501E-2</v>
      </c>
      <c r="O63" s="14">
        <f>AVERAGE('Raw Data'!J180,'Raw Data'!P180,'Raw Data'!V180)</f>
        <v>4.8333333333333332E-2</v>
      </c>
      <c r="P63" s="14">
        <f>STDEV('Raw Data'!J180,'Raw Data'!P180,'Raw Data'!V180)</f>
        <v>3.4588051886935374E-2</v>
      </c>
      <c r="Q63" s="14">
        <f>AVERAGE('Raw Data'!AB180,'Raw Data'!AH180,'Raw Data'!AN180)</f>
        <v>9.633333333333334E-2</v>
      </c>
      <c r="R63" s="14">
        <f>STDEV('Raw Data'!AB180,'Raw Data'!AH180,'Raw Data'!AN180)</f>
        <v>1.6196707484341676E-2</v>
      </c>
      <c r="S63" s="14">
        <f>AVERAGE('Raw Data'!AT180,'Raw Data'!AZ180,'Raw Data'!BF180)</f>
        <v>0.73299999999999998</v>
      </c>
      <c r="T63" s="14">
        <f>STDEV('Raw Data'!AT180,'Raw Data'!AZ180,'Raw Data'!BF180)</f>
        <v>4.6669047558312179E-2</v>
      </c>
      <c r="U63" s="14">
        <f>AVERAGE('Raw Data'!BL180,'Raw Data'!BR180,'Raw Data'!BX180)</f>
        <v>1.4893333333333334</v>
      </c>
      <c r="V63" s="14">
        <f>STDEV('Raw Data'!BL180,'Raw Data'!BR180,'Raw Data'!BX180)</f>
        <v>1.3576941236277448E-2</v>
      </c>
      <c r="W63" s="14">
        <f>AVERAGE('Raw Data'!CD180,'Raw Data'!CJ180,'Raw Data'!CP180)</f>
        <v>1.7123333333333335</v>
      </c>
      <c r="X63" s="14">
        <f>STDEV('Raw Data'!CD180,'Raw Data'!CJ180,'Raw Data'!CP180)</f>
        <v>7.6376261582597887E-3</v>
      </c>
      <c r="Z63" s="14">
        <f>AVERAGE('Raw Data'!J297,'Raw Data'!P297,'Raw Data'!V297)</f>
        <v>3.4333333333333334E-2</v>
      </c>
      <c r="AA63" s="14">
        <f>STDEV('Raw Data'!J297,'Raw Data'!P297,'Raw Data'!V297)</f>
        <v>1.877054430040144E-2</v>
      </c>
      <c r="AB63" s="14">
        <f>AVERAGE('Raw Data'!AB297,'Raw Data'!AH297,'Raw Data'!AN297)</f>
        <v>9.5666666666666678E-2</v>
      </c>
      <c r="AC63" s="14">
        <f>STDEV('Raw Data'!AB297,'Raw Data'!AH297,'Raw Data'!AN297)</f>
        <v>4.1633319989322695E-3</v>
      </c>
      <c r="AD63" s="14">
        <f>AVERAGE('Raw Data'!AT297,'Raw Data'!AZ297,'Raw Data'!BF297)</f>
        <v>0.7416666666666667</v>
      </c>
      <c r="AE63" s="14">
        <f>STDEV('Raw Data'!AT297,'Raw Data'!AZ297,'Raw Data'!BF297)</f>
        <v>2.7574142476844764E-2</v>
      </c>
      <c r="AF63" s="14">
        <f>AVERAGE('Raw Data'!BL297,'Raw Data'!BR297,'Raw Data'!BX297)</f>
        <v>1.4703333333333333</v>
      </c>
      <c r="AG63" s="14">
        <f>STDEV('Raw Data'!BL297,'Raw Data'!BR297,'Raw Data'!BX297)</f>
        <v>5.1189191567491396E-2</v>
      </c>
      <c r="AH63" s="14">
        <f>AVERAGE('Raw Data'!CD297,'Raw Data'!CJ297,'Raw Data'!CP297)</f>
        <v>1.7789999999999999</v>
      </c>
      <c r="AI63" s="14">
        <f>STDEV('Raw Data'!CD297,'Raw Data'!CJ297,'Raw Data'!CP297)</f>
        <v>4.3554563480765189E-2</v>
      </c>
      <c r="AK63" s="15">
        <f t="shared" si="1"/>
        <v>2.6333333333333334E-2</v>
      </c>
      <c r="AL63" s="15">
        <f t="shared" si="2"/>
        <v>2.1369760566432812E-2</v>
      </c>
      <c r="AM63" s="15">
        <f t="shared" si="3"/>
        <v>-1.1333333333333348E-2</v>
      </c>
      <c r="AN63" s="15">
        <f t="shared" si="4"/>
        <v>2.6127890589687241E-2</v>
      </c>
      <c r="AO63" s="15">
        <f t="shared" si="5"/>
        <v>-8.0999999999999961E-2</v>
      </c>
      <c r="AP63" s="15">
        <f t="shared" si="6"/>
        <v>3.3980386499665782E-2</v>
      </c>
      <c r="AQ63" s="15">
        <f t="shared" si="7"/>
        <v>-1.7000000000000126E-2</v>
      </c>
      <c r="AR63" s="15">
        <f t="shared" si="8"/>
        <v>5.2968544124476991E-2</v>
      </c>
      <c r="AS63" s="15">
        <f t="shared" si="9"/>
        <v>0.21733333333333338</v>
      </c>
      <c r="AT63" s="15">
        <f t="shared" si="10"/>
        <v>7.5824358443269041E-2</v>
      </c>
      <c r="AU63" s="33"/>
      <c r="AV63" s="15">
        <f t="shared" si="11"/>
        <v>1.3999999999999999E-2</v>
      </c>
      <c r="AW63" s="15">
        <f t="shared" si="12"/>
        <v>3.935310237664455E-2</v>
      </c>
      <c r="AX63" s="15">
        <f t="shared" si="13"/>
        <v>6.6666666666666263E-4</v>
      </c>
      <c r="AY63" s="15">
        <f t="shared" si="14"/>
        <v>1.6723237326147798E-2</v>
      </c>
      <c r="AZ63" s="15">
        <f t="shared" si="15"/>
        <v>-8.6666666666667114E-3</v>
      </c>
      <c r="BA63" s="15">
        <f t="shared" si="16"/>
        <v>5.4206395686610072E-2</v>
      </c>
      <c r="BB63" s="15">
        <f t="shared" si="17"/>
        <v>1.9000000000000128E-2</v>
      </c>
      <c r="BC63" s="15">
        <f t="shared" si="18"/>
        <v>5.2959103718498324E-2</v>
      </c>
      <c r="BD63" s="15">
        <f t="shared" si="19"/>
        <v>-6.666666666666643E-2</v>
      </c>
      <c r="BE63" s="15">
        <f t="shared" si="20"/>
        <v>4.4219151205482664E-2</v>
      </c>
      <c r="BG63" s="16">
        <f t="shared" si="23"/>
        <v>4.566666666666668E-4</v>
      </c>
      <c r="BH63" s="17">
        <f t="shared" si="24"/>
        <v>6.8266666666666703E-4</v>
      </c>
      <c r="BI63" s="17">
        <f t="shared" si="25"/>
        <v>1.1546666666666686E-3</v>
      </c>
      <c r="BJ63" s="17">
        <f t="shared" si="26"/>
        <v>2.8056666666666659E-3</v>
      </c>
      <c r="BK63" s="17">
        <f t="shared" si="27"/>
        <v>5.749333333333345E-3</v>
      </c>
      <c r="BL63" s="17">
        <f t="shared" si="28"/>
        <v>0.10415853301578328</v>
      </c>
      <c r="BM63" s="43"/>
      <c r="BN63" s="17">
        <f t="shared" si="29"/>
        <v>1.5486666666666669E-3</v>
      </c>
      <c r="BO63" s="17">
        <f t="shared" si="30"/>
        <v>2.7966666666666298E-4</v>
      </c>
      <c r="BP63" s="17">
        <f t="shared" si="31"/>
        <v>2.9383333333333388E-3</v>
      </c>
      <c r="BQ63" s="17">
        <f t="shared" si="32"/>
        <v>2.8046666666666628E-3</v>
      </c>
      <c r="BR63" s="17">
        <f t="shared" si="33"/>
        <v>1.9553333333333389E-3</v>
      </c>
      <c r="BS63" s="17">
        <f t="shared" si="34"/>
        <v>9.7604644698224635E-2</v>
      </c>
      <c r="BT63" s="15"/>
      <c r="BW63" s="17"/>
      <c r="BX63" s="17"/>
      <c r="BY63" s="17"/>
      <c r="BZ63" s="17"/>
      <c r="CA63" s="17"/>
      <c r="CD63" s="17"/>
      <c r="CE63" s="17"/>
      <c r="CF63" s="17"/>
      <c r="CG63" s="17"/>
      <c r="CH63" s="17"/>
    </row>
    <row r="64" spans="1:86" ht="15.75" customHeight="1" x14ac:dyDescent="0.25">
      <c r="A64" s="2">
        <f>'Raw Data'!B64</f>
        <v>101</v>
      </c>
      <c r="B64" s="2">
        <f>'Raw Data'!C64</f>
        <v>117</v>
      </c>
      <c r="C64" s="2" t="str">
        <f>'Raw Data'!D64</f>
        <v>NVERWLKELRDHADSNI</v>
      </c>
      <c r="D64" s="14">
        <f>AVERAGE('Raw Data'!J64,'Raw Data'!P64,'Raw Data'!V64)</f>
        <v>1.1600000000000001</v>
      </c>
      <c r="E64" s="14">
        <f>STDEV('Raw Data'!J64,'Raw Data'!P64,'Raw Data'!V64)</f>
        <v>7.5000000000000067E-2</v>
      </c>
      <c r="F64" s="14">
        <f>AVERAGE('Raw Data'!AB64,'Raw Data'!AH64,'Raw Data'!AN64)</f>
        <v>1.3259999999999998</v>
      </c>
      <c r="G64" s="14">
        <f>STDEV('Raw Data'!AB64,'Raw Data'!AH64,'Raw Data'!AN64)</f>
        <v>1.9287301521985926E-2</v>
      </c>
      <c r="H64" s="14">
        <f>AVERAGE('Raw Data'!AT64,'Raw Data'!AZ64,'Raw Data'!BF64)</f>
        <v>2.3729999999999998</v>
      </c>
      <c r="I64" s="14">
        <f>STDEV('Raw Data'!AT64,'Raw Data'!AZ64,'Raw Data'!BF64)</f>
        <v>3.9610604640676624E-2</v>
      </c>
      <c r="J64" s="14">
        <f>AVERAGE('Raw Data'!BL64,'Raw Data'!BR64,'Raw Data'!BX64)</f>
        <v>4.123333333333334</v>
      </c>
      <c r="K64" s="14">
        <f>STDEV('Raw Data'!BL64,'Raw Data'!BR64,'Raw Data'!BX64)</f>
        <v>3.9576929306520424E-2</v>
      </c>
      <c r="L64" s="14">
        <f>AVERAGE('Raw Data'!CD64,'Raw Data'!CJ64,'Raw Data'!CP64)</f>
        <v>5.2903333333333338</v>
      </c>
      <c r="M64" s="14">
        <f>STDEV('Raw Data'!CD64,'Raw Data'!CJ64,'Raw Data'!CP64)</f>
        <v>0.25815563781047529</v>
      </c>
      <c r="O64" s="14">
        <f>AVERAGE('Raw Data'!J181,'Raw Data'!P181,'Raw Data'!V181)</f>
        <v>0.92133333333333345</v>
      </c>
      <c r="P64" s="14">
        <f>STDEV('Raw Data'!J181,'Raw Data'!P181,'Raw Data'!V181)</f>
        <v>4.2193996413391929E-2</v>
      </c>
      <c r="Q64" s="14">
        <f>AVERAGE('Raw Data'!AB181,'Raw Data'!AH181,'Raw Data'!AN181)</f>
        <v>1.0369999999999999</v>
      </c>
      <c r="R64" s="14">
        <f>STDEV('Raw Data'!AB181,'Raw Data'!AH181,'Raw Data'!AN181)</f>
        <v>3.604164258188023E-2</v>
      </c>
      <c r="S64" s="14">
        <f>AVERAGE('Raw Data'!AT181,'Raw Data'!AZ181,'Raw Data'!BF181)</f>
        <v>2.0590000000000002</v>
      </c>
      <c r="T64" s="14">
        <f>STDEV('Raw Data'!AT181,'Raw Data'!AZ181,'Raw Data'!BF181)</f>
        <v>8.7681240867131818E-2</v>
      </c>
      <c r="U64" s="14">
        <f>AVERAGE('Raw Data'!BL181,'Raw Data'!BR181,'Raw Data'!BX181)</f>
        <v>3.5983333333333332</v>
      </c>
      <c r="V64" s="14">
        <f>STDEV('Raw Data'!BL181,'Raw Data'!BR181,'Raw Data'!BX181)</f>
        <v>8.984616482261952E-2</v>
      </c>
      <c r="W64" s="14">
        <f>AVERAGE('Raw Data'!CD181,'Raw Data'!CJ181,'Raw Data'!CP181)</f>
        <v>4.5609999999999999</v>
      </c>
      <c r="X64" s="14">
        <f>STDEV('Raw Data'!CD181,'Raw Data'!CJ181,'Raw Data'!CP181)</f>
        <v>0.16638509548634473</v>
      </c>
      <c r="Z64" s="14">
        <f>AVERAGE('Raw Data'!J298,'Raw Data'!P298,'Raw Data'!V298)</f>
        <v>0.91600000000000004</v>
      </c>
      <c r="AA64" s="14">
        <f>STDEV('Raw Data'!J298,'Raw Data'!P298,'Raw Data'!V298)</f>
        <v>4.7444704657105839E-2</v>
      </c>
      <c r="AB64" s="14">
        <f>AVERAGE('Raw Data'!AB298,'Raw Data'!AH298,'Raw Data'!AN298)</f>
        <v>1.0793333333333333</v>
      </c>
      <c r="AC64" s="14">
        <f>STDEV('Raw Data'!AB298,'Raw Data'!AH298,'Raw Data'!AN298)</f>
        <v>6.7678159943465779E-2</v>
      </c>
      <c r="AD64" s="14">
        <f>AVERAGE('Raw Data'!AT298,'Raw Data'!AZ298,'Raw Data'!BF298)</f>
        <v>2.0820000000000003</v>
      </c>
      <c r="AE64" s="14">
        <f>STDEV('Raw Data'!AT298,'Raw Data'!AZ298,'Raw Data'!BF298)</f>
        <v>5.1117511676528241E-2</v>
      </c>
      <c r="AF64" s="14">
        <f>AVERAGE('Raw Data'!BL298,'Raw Data'!BR298,'Raw Data'!BX298)</f>
        <v>3.6859999999999999</v>
      </c>
      <c r="AG64" s="14">
        <f>STDEV('Raw Data'!BL298,'Raw Data'!BR298,'Raw Data'!BX298)</f>
        <v>0.1486068639060793</v>
      </c>
      <c r="AH64" s="14">
        <f>AVERAGE('Raw Data'!CD298,'Raw Data'!CJ298,'Raw Data'!CP298)</f>
        <v>4.819</v>
      </c>
      <c r="AI64" s="14">
        <f>STDEV('Raw Data'!CD298,'Raw Data'!CJ298,'Raw Data'!CP298)</f>
        <v>0.2232420211340147</v>
      </c>
      <c r="AK64" s="15">
        <f t="shared" si="1"/>
        <v>0.24400000000000011</v>
      </c>
      <c r="AL64" s="15">
        <f t="shared" si="2"/>
        <v>8.8746830929335233E-2</v>
      </c>
      <c r="AM64" s="15">
        <f t="shared" si="3"/>
        <v>0.24666666666666659</v>
      </c>
      <c r="AN64" s="15">
        <f t="shared" si="4"/>
        <v>7.0372816721610179E-2</v>
      </c>
      <c r="AO64" s="15">
        <f t="shared" si="5"/>
        <v>0.29099999999999948</v>
      </c>
      <c r="AP64" s="15">
        <f t="shared" si="6"/>
        <v>6.4668384856898922E-2</v>
      </c>
      <c r="AQ64" s="15">
        <f t="shared" si="7"/>
        <v>0.43733333333333402</v>
      </c>
      <c r="AR64" s="15">
        <f t="shared" si="8"/>
        <v>0.15378664874862608</v>
      </c>
      <c r="AS64" s="15">
        <f t="shared" si="9"/>
        <v>0.47133333333333383</v>
      </c>
      <c r="AT64" s="15">
        <f t="shared" si="10"/>
        <v>0.34129361748109671</v>
      </c>
      <c r="AU64" s="33"/>
      <c r="AV64" s="15">
        <f t="shared" si="11"/>
        <v>5.3333333333334121E-3</v>
      </c>
      <c r="AW64" s="15">
        <f t="shared" si="12"/>
        <v>6.3492781741969151E-2</v>
      </c>
      <c r="AX64" s="15">
        <f t="shared" si="13"/>
        <v>-4.2333333333333334E-2</v>
      </c>
      <c r="AY64" s="15">
        <f t="shared" si="14"/>
        <v>7.6676810923077252E-2</v>
      </c>
      <c r="AZ64" s="15">
        <f t="shared" si="15"/>
        <v>-2.3000000000000131E-2</v>
      </c>
      <c r="BA64" s="15">
        <f t="shared" si="16"/>
        <v>0.10149384217773996</v>
      </c>
      <c r="BB64" s="15">
        <f t="shared" si="17"/>
        <v>-8.7666666666666782E-2</v>
      </c>
      <c r="BC64" s="15">
        <f t="shared" si="18"/>
        <v>0.17365578980654026</v>
      </c>
      <c r="BD64" s="15">
        <f t="shared" si="19"/>
        <v>-0.25800000000000001</v>
      </c>
      <c r="BE64" s="15">
        <f t="shared" si="20"/>
        <v>0.27842593270024241</v>
      </c>
      <c r="BG64" s="16">
        <f t="shared" si="23"/>
        <v>7.8760000000000132E-3</v>
      </c>
      <c r="BH64" s="17">
        <f t="shared" si="24"/>
        <v>4.9523333333333372E-3</v>
      </c>
      <c r="BI64" s="17">
        <f t="shared" si="25"/>
        <v>4.1819999999999939E-3</v>
      </c>
      <c r="BJ64" s="17">
        <f t="shared" si="26"/>
        <v>2.3650333333333294E-2</v>
      </c>
      <c r="BK64" s="17">
        <f t="shared" si="27"/>
        <v>0.11648133333333316</v>
      </c>
      <c r="BL64" s="17">
        <f t="shared" si="28"/>
        <v>0.39641140245961615</v>
      </c>
      <c r="BM64" s="43"/>
      <c r="BN64" s="17">
        <f t="shared" si="29"/>
        <v>4.0313333333333312E-3</v>
      </c>
      <c r="BO64" s="17">
        <f t="shared" si="30"/>
        <v>5.8793333333333388E-3</v>
      </c>
      <c r="BP64" s="17">
        <f t="shared" si="31"/>
        <v>1.0300999999999987E-2</v>
      </c>
      <c r="BQ64" s="17">
        <f t="shared" si="32"/>
        <v>3.0156333333333292E-2</v>
      </c>
      <c r="BR64" s="17">
        <f t="shared" si="33"/>
        <v>7.7520999999999909E-2</v>
      </c>
      <c r="BS64" s="17">
        <f t="shared" si="34"/>
        <v>0.35761571553834132</v>
      </c>
      <c r="BT64" s="15"/>
      <c r="BW64" s="17"/>
      <c r="BX64" s="17"/>
      <c r="BY64" s="17"/>
      <c r="BZ64" s="17"/>
      <c r="CA64" s="17"/>
      <c r="CD64" s="17"/>
      <c r="CE64" s="17"/>
      <c r="CF64" s="17"/>
      <c r="CG64" s="17"/>
      <c r="CH64" s="17"/>
    </row>
    <row r="65" spans="1:86" ht="15.75" customHeight="1" x14ac:dyDescent="0.25">
      <c r="A65" s="2">
        <f>'Raw Data'!B65</f>
        <v>101</v>
      </c>
      <c r="B65" s="2">
        <f>'Raw Data'!C65</f>
        <v>117</v>
      </c>
      <c r="C65" s="2" t="str">
        <f>'Raw Data'!D65</f>
        <v>NVERWLKELRDHADSNI</v>
      </c>
      <c r="D65" s="14">
        <f>AVERAGE('Raw Data'!J65,'Raw Data'!P65,'Raw Data'!V65)</f>
        <v>1.1646666666666665</v>
      </c>
      <c r="E65" s="14">
        <f>STDEV('Raw Data'!J65,'Raw Data'!P65,'Raw Data'!V65)</f>
        <v>8.0133222407022461E-2</v>
      </c>
      <c r="F65" s="14">
        <f>AVERAGE('Raw Data'!AB65,'Raw Data'!AH65,'Raw Data'!AN65)</f>
        <v>1.3006666666666666</v>
      </c>
      <c r="G65" s="14">
        <f>STDEV('Raw Data'!AB65,'Raw Data'!AH65,'Raw Data'!AN65)</f>
        <v>4.1283572196859838E-2</v>
      </c>
      <c r="H65" s="14">
        <f>AVERAGE('Raw Data'!AT65,'Raw Data'!AZ65,'Raw Data'!BF65)</f>
        <v>2.375</v>
      </c>
      <c r="I65" s="14">
        <f>STDEV('Raw Data'!AT65,'Raw Data'!AZ65,'Raw Data'!BF65)</f>
        <v>7.5498344352708004E-3</v>
      </c>
      <c r="J65" s="14">
        <f>AVERAGE('Raw Data'!BL65,'Raw Data'!BR65,'Raw Data'!BX65)</f>
        <v>4.0913333333333339</v>
      </c>
      <c r="K65" s="14">
        <f>STDEV('Raw Data'!BL65,'Raw Data'!BR65,'Raw Data'!BX65)</f>
        <v>6.0135957075059011E-2</v>
      </c>
      <c r="L65" s="14">
        <f>AVERAGE('Raw Data'!CD65,'Raw Data'!CJ65,'Raw Data'!CP65)</f>
        <v>5.2883333333333331</v>
      </c>
      <c r="M65" s="14">
        <f>STDEV('Raw Data'!CD65,'Raw Data'!CJ65,'Raw Data'!CP65)</f>
        <v>0.18445957099953733</v>
      </c>
      <c r="O65" s="14">
        <f>AVERAGE('Raw Data'!J182,'Raw Data'!P182,'Raw Data'!V182)</f>
        <v>0.95633333333333326</v>
      </c>
      <c r="P65" s="14">
        <f>STDEV('Raw Data'!J182,'Raw Data'!P182,'Raw Data'!V182)</f>
        <v>3.1069813860616097E-2</v>
      </c>
      <c r="Q65" s="14">
        <f>AVERAGE('Raw Data'!AB182,'Raw Data'!AH182,'Raw Data'!AN182)</f>
        <v>1.0436666666666665</v>
      </c>
      <c r="R65" s="14">
        <f>STDEV('Raw Data'!AB182,'Raw Data'!AH182,'Raw Data'!AN182)</f>
        <v>2.6857649437978273E-2</v>
      </c>
      <c r="S65" s="14">
        <f>AVERAGE('Raw Data'!AT182,'Raw Data'!AZ182,'Raw Data'!BF182)</f>
        <v>2.0680000000000001</v>
      </c>
      <c r="T65" s="14">
        <f>STDEV('Raw Data'!AT182,'Raw Data'!AZ182,'Raw Data'!BF182)</f>
        <v>6.7882250993908627E-2</v>
      </c>
      <c r="U65" s="14">
        <f>AVERAGE('Raw Data'!BL182,'Raw Data'!BR182,'Raw Data'!BX182)</f>
        <v>3.5893333333333337</v>
      </c>
      <c r="V65" s="14">
        <f>STDEV('Raw Data'!BL182,'Raw Data'!BR182,'Raw Data'!BX182)</f>
        <v>7.3595742630490193E-2</v>
      </c>
      <c r="W65" s="14">
        <f>AVERAGE('Raw Data'!CD182,'Raw Data'!CJ182,'Raw Data'!CP182)</f>
        <v>4.5563333333333338</v>
      </c>
      <c r="X65" s="14">
        <f>STDEV('Raw Data'!CD182,'Raw Data'!CJ182,'Raw Data'!CP182)</f>
        <v>0.12786842195527906</v>
      </c>
      <c r="Z65" s="14">
        <f>AVERAGE('Raw Data'!J299,'Raw Data'!P299,'Raw Data'!V299)</f>
        <v>0.92733333333333334</v>
      </c>
      <c r="AA65" s="14">
        <f>STDEV('Raw Data'!J299,'Raw Data'!P299,'Raw Data'!V299)</f>
        <v>3.501904243884077E-2</v>
      </c>
      <c r="AB65" s="14">
        <f>AVERAGE('Raw Data'!AB299,'Raw Data'!AH299,'Raw Data'!AN299)</f>
        <v>1.0956666666666666</v>
      </c>
      <c r="AC65" s="14">
        <f>STDEV('Raw Data'!AB299,'Raw Data'!AH299,'Raw Data'!AN299)</f>
        <v>7.1654262492424917E-2</v>
      </c>
      <c r="AD65" s="14">
        <f>AVERAGE('Raw Data'!AT299,'Raw Data'!AZ299,'Raw Data'!BF299)</f>
        <v>2.1350000000000002</v>
      </c>
      <c r="AE65" s="14">
        <f>STDEV('Raw Data'!AT299,'Raw Data'!AZ299,'Raw Data'!BF299)</f>
        <v>3.1953090617340842E-2</v>
      </c>
      <c r="AF65" s="14">
        <f>AVERAGE('Raw Data'!BL299,'Raw Data'!BR299,'Raw Data'!BX299)</f>
        <v>3.7263333333333333</v>
      </c>
      <c r="AG65" s="14">
        <f>STDEV('Raw Data'!BL299,'Raw Data'!BR299,'Raw Data'!BX299)</f>
        <v>4.8169838419215356E-2</v>
      </c>
      <c r="AH65" s="14">
        <f>AVERAGE('Raw Data'!CD299,'Raw Data'!CJ299,'Raw Data'!CP299)</f>
        <v>4.806</v>
      </c>
      <c r="AI65" s="14">
        <f>STDEV('Raw Data'!CD299,'Raw Data'!CJ299,'Raw Data'!CP299)</f>
        <v>0.21019276866724015</v>
      </c>
      <c r="AK65" s="15">
        <f t="shared" si="1"/>
        <v>0.23733333333333317</v>
      </c>
      <c r="AL65" s="15">
        <f t="shared" si="2"/>
        <v>8.7450938626561683E-2</v>
      </c>
      <c r="AM65" s="15">
        <f t="shared" si="3"/>
        <v>0.20500000000000007</v>
      </c>
      <c r="AN65" s="15">
        <f t="shared" si="4"/>
        <v>8.2696231272450807E-2</v>
      </c>
      <c r="AO65" s="15">
        <f t="shared" si="5"/>
        <v>0.23999999999999977</v>
      </c>
      <c r="AP65" s="15">
        <f t="shared" si="6"/>
        <v>3.2832910318763946E-2</v>
      </c>
      <c r="AQ65" s="15">
        <f t="shared" si="7"/>
        <v>0.36500000000000066</v>
      </c>
      <c r="AR65" s="15">
        <f t="shared" si="8"/>
        <v>7.7049767466661812E-2</v>
      </c>
      <c r="AS65" s="15">
        <f t="shared" si="9"/>
        <v>0.48233333333333306</v>
      </c>
      <c r="AT65" s="15">
        <f t="shared" si="10"/>
        <v>0.27965395282980232</v>
      </c>
      <c r="AU65" s="33"/>
      <c r="AV65" s="15">
        <f t="shared" si="11"/>
        <v>2.8999999999999915E-2</v>
      </c>
      <c r="AW65" s="15">
        <f t="shared" si="12"/>
        <v>4.6815239683960425E-2</v>
      </c>
      <c r="AX65" s="15">
        <f t="shared" si="13"/>
        <v>-5.2000000000000046E-2</v>
      </c>
      <c r="AY65" s="15">
        <f t="shared" si="14"/>
        <v>7.6522327896285713E-2</v>
      </c>
      <c r="AZ65" s="15">
        <f t="shared" si="15"/>
        <v>-6.7000000000000171E-2</v>
      </c>
      <c r="BA65" s="15">
        <f t="shared" si="16"/>
        <v>7.5026661927610802E-2</v>
      </c>
      <c r="BB65" s="15">
        <f t="shared" si="17"/>
        <v>-0.13699999999999957</v>
      </c>
      <c r="BC65" s="15">
        <f t="shared" si="18"/>
        <v>8.7958323464392321E-2</v>
      </c>
      <c r="BD65" s="15">
        <f t="shared" si="19"/>
        <v>-0.24966666666666626</v>
      </c>
      <c r="BE65" s="15">
        <f t="shared" si="20"/>
        <v>0.24603116333776343</v>
      </c>
      <c r="BG65" s="16">
        <f t="shared" si="23"/>
        <v>7.6476666666666585E-3</v>
      </c>
      <c r="BH65" s="17">
        <f t="shared" si="24"/>
        <v>6.8386666666666708E-3</v>
      </c>
      <c r="BI65" s="17">
        <f t="shared" si="25"/>
        <v>1.0779999999999961E-3</v>
      </c>
      <c r="BJ65" s="17">
        <f t="shared" si="26"/>
        <v>5.9366666666666569E-3</v>
      </c>
      <c r="BK65" s="17">
        <f t="shared" si="27"/>
        <v>7.8206333333333308E-2</v>
      </c>
      <c r="BL65" s="17">
        <f t="shared" si="28"/>
        <v>0.31576468031325683</v>
      </c>
      <c r="BM65" s="43"/>
      <c r="BN65" s="17">
        <f t="shared" si="29"/>
        <v>2.1916666666666629E-3</v>
      </c>
      <c r="BO65" s="17">
        <f t="shared" si="30"/>
        <v>5.855666666666667E-3</v>
      </c>
      <c r="BP65" s="17">
        <f t="shared" si="31"/>
        <v>5.6290000000000047E-3</v>
      </c>
      <c r="BQ65" s="17">
        <f t="shared" si="32"/>
        <v>7.7366666666666686E-3</v>
      </c>
      <c r="BR65" s="17">
        <f t="shared" si="33"/>
        <v>6.0531333333333229E-2</v>
      </c>
      <c r="BS65" s="17">
        <f t="shared" si="34"/>
        <v>0.28625920654772524</v>
      </c>
      <c r="BT65" s="15"/>
      <c r="BW65" s="17"/>
      <c r="BX65" s="17"/>
      <c r="BY65" s="17"/>
      <c r="BZ65" s="17"/>
      <c r="CA65" s="17"/>
      <c r="CD65" s="17"/>
      <c r="CE65" s="17"/>
      <c r="CF65" s="17"/>
      <c r="CG65" s="17"/>
      <c r="CH65" s="17"/>
    </row>
    <row r="66" spans="1:86" ht="15.75" customHeight="1" x14ac:dyDescent="0.25">
      <c r="A66" s="2">
        <f>'Raw Data'!B66</f>
        <v>103</v>
      </c>
      <c r="B66" s="2">
        <f>'Raw Data'!C66</f>
        <v>117</v>
      </c>
      <c r="C66" s="2" t="str">
        <f>'Raw Data'!D66</f>
        <v>ERWLKELRDHADSNI</v>
      </c>
      <c r="D66" s="14">
        <f>AVERAGE('Raw Data'!J66,'Raw Data'!P66,'Raw Data'!V66)</f>
        <v>1.016</v>
      </c>
      <c r="E66" s="14">
        <f>STDEV('Raw Data'!J66,'Raw Data'!P66,'Raw Data'!V66)</f>
        <v>8.5580371581338688E-2</v>
      </c>
      <c r="F66" s="14">
        <f>AVERAGE('Raw Data'!AB66,'Raw Data'!AH66,'Raw Data'!AN66)</f>
        <v>1.1383333333333334</v>
      </c>
      <c r="G66" s="14">
        <f>STDEV('Raw Data'!AB66,'Raw Data'!AH66,'Raw Data'!AN66)</f>
        <v>1.5631165450257778E-2</v>
      </c>
      <c r="H66" s="14">
        <f>AVERAGE('Raw Data'!AT66,'Raw Data'!AZ66,'Raw Data'!BF66)</f>
        <v>1.5946666666666667</v>
      </c>
      <c r="I66" s="14">
        <f>STDEV('Raw Data'!AT66,'Raw Data'!AZ66,'Raw Data'!BF66)</f>
        <v>2.1594752448993983E-2</v>
      </c>
      <c r="J66" s="14">
        <f>AVERAGE('Raw Data'!BL66,'Raw Data'!BR66,'Raw Data'!BX66)</f>
        <v>2.5773333333333333</v>
      </c>
      <c r="K66" s="14">
        <f>STDEV('Raw Data'!BL66,'Raw Data'!BR66,'Raw Data'!BX66)</f>
        <v>4.9328828623162443E-2</v>
      </c>
      <c r="L66" s="14">
        <f>AVERAGE('Raw Data'!CD66,'Raw Data'!CJ66,'Raw Data'!CP66)</f>
        <v>3.4986666666666668</v>
      </c>
      <c r="M66" s="14">
        <f>STDEV('Raw Data'!CD66,'Raw Data'!CJ66,'Raw Data'!CP66)</f>
        <v>6.2308372899100239E-2</v>
      </c>
      <c r="O66" s="14">
        <f>AVERAGE('Raw Data'!J183,'Raw Data'!P183,'Raw Data'!V183)</f>
        <v>0.82900000000000007</v>
      </c>
      <c r="P66" s="14">
        <f>STDEV('Raw Data'!J183,'Raw Data'!P183,'Raw Data'!V183)</f>
        <v>3.6166282640050229E-2</v>
      </c>
      <c r="Q66" s="14">
        <f>AVERAGE('Raw Data'!AB183,'Raw Data'!AH183,'Raw Data'!AN183)</f>
        <v>0.89900000000000002</v>
      </c>
      <c r="R66" s="14">
        <f>STDEV('Raw Data'!AB183,'Raw Data'!AH183,'Raw Data'!AN183)</f>
        <v>2.3515952032609717E-2</v>
      </c>
      <c r="S66" s="14">
        <f>AVERAGE('Raw Data'!AT183,'Raw Data'!AZ183,'Raw Data'!BF183)</f>
        <v>1.3740000000000001</v>
      </c>
      <c r="T66" s="14">
        <f>STDEV('Raw Data'!AT183,'Raw Data'!AZ183,'Raw Data'!BF183)</f>
        <v>9.8994949366116736E-3</v>
      </c>
      <c r="U66" s="14">
        <f>AVERAGE('Raw Data'!BL183,'Raw Data'!BR183,'Raw Data'!BX183)</f>
        <v>2.1869999999999998</v>
      </c>
      <c r="V66" s="14">
        <f>STDEV('Raw Data'!BL183,'Raw Data'!BR183,'Raw Data'!BX183)</f>
        <v>5.1739733281106141E-2</v>
      </c>
      <c r="W66" s="14">
        <f>AVERAGE('Raw Data'!CD183,'Raw Data'!CJ183,'Raw Data'!CP183)</f>
        <v>2.996</v>
      </c>
      <c r="X66" s="14">
        <f>STDEV('Raw Data'!CD183,'Raw Data'!CJ183,'Raw Data'!CP183)</f>
        <v>8.0727938162695551E-2</v>
      </c>
      <c r="Z66" s="14">
        <f>AVERAGE('Raw Data'!J300,'Raw Data'!P300,'Raw Data'!V300)</f>
        <v>0.82566666666666666</v>
      </c>
      <c r="AA66" s="14">
        <f>STDEV('Raw Data'!J300,'Raw Data'!P300,'Raw Data'!V300)</f>
        <v>5.1935857876166176E-2</v>
      </c>
      <c r="AB66" s="14">
        <f>AVERAGE('Raw Data'!AB300,'Raw Data'!AH300,'Raw Data'!AN300)</f>
        <v>0.97233333333333327</v>
      </c>
      <c r="AC66" s="14">
        <f>STDEV('Raw Data'!AB300,'Raw Data'!AH300,'Raw Data'!AN300)</f>
        <v>6.9514986393822545E-2</v>
      </c>
      <c r="AD66" s="14">
        <f>AVERAGE('Raw Data'!AT300,'Raw Data'!AZ300,'Raw Data'!BF300)</f>
        <v>1.4036666666666668</v>
      </c>
      <c r="AE66" s="14">
        <f>STDEV('Raw Data'!AT300,'Raw Data'!AZ300,'Raw Data'!BF300)</f>
        <v>1.9218047073866117E-2</v>
      </c>
      <c r="AF66" s="14">
        <f>AVERAGE('Raw Data'!BL300,'Raw Data'!BR300,'Raw Data'!BX300)</f>
        <v>2.1949999999999998</v>
      </c>
      <c r="AG66" s="14">
        <f>STDEV('Raw Data'!BL300,'Raw Data'!BR300,'Raw Data'!BX300)</f>
        <v>8.6504335151482453E-2</v>
      </c>
      <c r="AH66" s="14">
        <f>AVERAGE('Raw Data'!CD300,'Raw Data'!CJ300,'Raw Data'!CP300)</f>
        <v>3.0519999999999996</v>
      </c>
      <c r="AI66" s="14">
        <f>STDEV('Raw Data'!CD300,'Raw Data'!CJ300,'Raw Data'!CP300)</f>
        <v>0.20389212834241549</v>
      </c>
      <c r="AK66" s="15">
        <f t="shared" si="1"/>
        <v>0.19033333333333335</v>
      </c>
      <c r="AL66" s="15">
        <f t="shared" si="2"/>
        <v>0.10010660983837848</v>
      </c>
      <c r="AM66" s="15">
        <f t="shared" si="3"/>
        <v>0.16600000000000015</v>
      </c>
      <c r="AN66" s="15">
        <f t="shared" si="4"/>
        <v>7.1250730990402245E-2</v>
      </c>
      <c r="AO66" s="15">
        <f t="shared" si="5"/>
        <v>0.19099999999999984</v>
      </c>
      <c r="AP66" s="15">
        <f t="shared" si="6"/>
        <v>2.8907899727698406E-2</v>
      </c>
      <c r="AQ66" s="15">
        <f t="shared" si="7"/>
        <v>0.38233333333333341</v>
      </c>
      <c r="AR66" s="15">
        <f t="shared" si="8"/>
        <v>9.9580787973048965E-2</v>
      </c>
      <c r="AS66" s="15">
        <f t="shared" si="9"/>
        <v>0.44666666666666721</v>
      </c>
      <c r="AT66" s="15">
        <f t="shared" si="10"/>
        <v>0.21320021888669197</v>
      </c>
      <c r="AU66" s="33"/>
      <c r="AV66" s="15">
        <f t="shared" si="11"/>
        <v>3.3333333333334103E-3</v>
      </c>
      <c r="AW66" s="15">
        <f t="shared" si="12"/>
        <v>6.3287702860297682E-2</v>
      </c>
      <c r="AX66" s="15">
        <f t="shared" si="13"/>
        <v>-7.333333333333325E-2</v>
      </c>
      <c r="AY66" s="15">
        <f t="shared" si="14"/>
        <v>7.3384830403383339E-2</v>
      </c>
      <c r="AZ66" s="15">
        <f t="shared" si="15"/>
        <v>-2.966666666666673E-2</v>
      </c>
      <c r="BA66" s="15">
        <f t="shared" si="16"/>
        <v>2.1617893822787965E-2</v>
      </c>
      <c r="BB66" s="15">
        <f t="shared" si="17"/>
        <v>-8.0000000000000071E-3</v>
      </c>
      <c r="BC66" s="15">
        <f t="shared" si="18"/>
        <v>0.10079682534683325</v>
      </c>
      <c r="BD66" s="15">
        <f t="shared" si="19"/>
        <v>-5.5999999999999606E-2</v>
      </c>
      <c r="BE66" s="15">
        <f t="shared" si="20"/>
        <v>0.21929204271929253</v>
      </c>
      <c r="BG66" s="16">
        <f t="shared" si="23"/>
        <v>1.0021333333333335E-2</v>
      </c>
      <c r="BH66" s="17">
        <f t="shared" si="24"/>
        <v>5.0766666666666668E-3</v>
      </c>
      <c r="BI66" s="17">
        <f t="shared" si="25"/>
        <v>8.3566666666666555E-4</v>
      </c>
      <c r="BJ66" s="17">
        <f t="shared" si="26"/>
        <v>9.9163333333333326E-3</v>
      </c>
      <c r="BK66" s="17">
        <f t="shared" si="27"/>
        <v>4.5454333333333367E-2</v>
      </c>
      <c r="BL66" s="17">
        <f t="shared" si="28"/>
        <v>0.26702871256352445</v>
      </c>
      <c r="BM66" s="43"/>
      <c r="BN66" s="17">
        <f t="shared" si="29"/>
        <v>4.0053333333333312E-3</v>
      </c>
      <c r="BO66" s="17">
        <f t="shared" si="30"/>
        <v>5.3853333333333357E-3</v>
      </c>
      <c r="BP66" s="17">
        <f t="shared" si="31"/>
        <v>4.6733333333333409E-4</v>
      </c>
      <c r="BQ66" s="17">
        <f t="shared" si="32"/>
        <v>1.0160000000000006E-2</v>
      </c>
      <c r="BR66" s="17">
        <f t="shared" si="33"/>
        <v>4.8089000000000021E-2</v>
      </c>
      <c r="BS66" s="17">
        <f t="shared" si="34"/>
        <v>0.26097317869850156</v>
      </c>
      <c r="BT66" s="15"/>
      <c r="BW66" s="17"/>
      <c r="BX66" s="17"/>
      <c r="BY66" s="17"/>
      <c r="BZ66" s="17"/>
      <c r="CA66" s="17"/>
      <c r="CD66" s="17"/>
      <c r="CE66" s="17"/>
      <c r="CF66" s="17"/>
      <c r="CG66" s="17"/>
      <c r="CH66" s="17"/>
    </row>
    <row r="67" spans="1:86" ht="15.75" customHeight="1" x14ac:dyDescent="0.25">
      <c r="A67" s="2">
        <f>'Raw Data'!B67</f>
        <v>106</v>
      </c>
      <c r="B67" s="2">
        <f>'Raw Data'!C67</f>
        <v>116</v>
      </c>
      <c r="C67" s="2" t="str">
        <f>'Raw Data'!D67</f>
        <v>LKELRDHADSN</v>
      </c>
      <c r="D67" s="14">
        <f>AVERAGE('Raw Data'!J67,'Raw Data'!P67,'Raw Data'!V67)</f>
        <v>0.96733333333333338</v>
      </c>
      <c r="E67" s="14">
        <f>STDEV('Raw Data'!J67,'Raw Data'!P67,'Raw Data'!V67)</f>
        <v>3.5529330606322025E-2</v>
      </c>
      <c r="F67" s="14">
        <f>AVERAGE('Raw Data'!AB67,'Raw Data'!AH67,'Raw Data'!AN67)</f>
        <v>1.0356666666666667</v>
      </c>
      <c r="G67" s="14">
        <f>STDEV('Raw Data'!AB67,'Raw Data'!AH67,'Raw Data'!AN67)</f>
        <v>3.2654759734736048E-2</v>
      </c>
      <c r="H67" s="14">
        <f>AVERAGE('Raw Data'!AT67,'Raw Data'!AZ67,'Raw Data'!BF67)</f>
        <v>1.2150000000000001</v>
      </c>
      <c r="I67" s="14">
        <f>STDEV('Raw Data'!AT67,'Raw Data'!AZ67,'Raw Data'!BF67)</f>
        <v>7.2090221250874276E-2</v>
      </c>
      <c r="J67" s="14">
        <f>AVERAGE('Raw Data'!BL67,'Raw Data'!BR67,'Raw Data'!BX67)</f>
        <v>1.548</v>
      </c>
      <c r="K67" s="14">
        <f>STDEV('Raw Data'!BL67,'Raw Data'!BR67,'Raw Data'!BX67)</f>
        <v>2.9512709126747375E-2</v>
      </c>
      <c r="L67" s="14">
        <f>AVERAGE('Raw Data'!CD67,'Raw Data'!CJ67,'Raw Data'!CP67)</f>
        <v>1.9843333333333335</v>
      </c>
      <c r="M67" s="14">
        <f>STDEV('Raw Data'!CD67,'Raw Data'!CJ67,'Raw Data'!CP67)</f>
        <v>5.2918175831497945E-2</v>
      </c>
      <c r="O67" s="14">
        <f>AVERAGE('Raw Data'!J184,'Raw Data'!P184,'Raw Data'!V184)</f>
        <v>0.82200000000000006</v>
      </c>
      <c r="P67" s="14">
        <f>STDEV('Raw Data'!J184,'Raw Data'!P184,'Raw Data'!V184)</f>
        <v>5.0109879265470191E-2</v>
      </c>
      <c r="Q67" s="14">
        <f>AVERAGE('Raw Data'!AB184,'Raw Data'!AH184,'Raw Data'!AN184)</f>
        <v>0.89</v>
      </c>
      <c r="R67" s="14">
        <f>STDEV('Raw Data'!AB184,'Raw Data'!AH184,'Raw Data'!AN184)</f>
        <v>8.1853527718724565E-3</v>
      </c>
      <c r="S67" s="14">
        <f>AVERAGE('Raw Data'!AT184,'Raw Data'!AZ184,'Raw Data'!BF184)</f>
        <v>1.1850000000000001</v>
      </c>
      <c r="T67" s="14">
        <f>STDEV('Raw Data'!AT184,'Raw Data'!AZ184,'Raw Data'!BF184)</f>
        <v>2.9698484809835023E-2</v>
      </c>
      <c r="U67" s="14">
        <f>AVERAGE('Raw Data'!BL184,'Raw Data'!BR184,'Raw Data'!BX184)</f>
        <v>1.4299999999999997</v>
      </c>
      <c r="V67" s="14">
        <f>STDEV('Raw Data'!BL184,'Raw Data'!BR184,'Raw Data'!BX184)</f>
        <v>2.9597297173897513E-2</v>
      </c>
      <c r="W67" s="14">
        <f>AVERAGE('Raw Data'!CD184,'Raw Data'!CJ184,'Raw Data'!CP184)</f>
        <v>1.7176666666666669</v>
      </c>
      <c r="X67" s="14">
        <f>STDEV('Raw Data'!CD184,'Raw Data'!CJ184,'Raw Data'!CP184)</f>
        <v>3.4961884007206151E-2</v>
      </c>
      <c r="Z67" s="14">
        <f>AVERAGE('Raw Data'!J301,'Raw Data'!P301,'Raw Data'!V301)</f>
        <v>0.80966666666666665</v>
      </c>
      <c r="AA67" s="14">
        <f>STDEV('Raw Data'!J301,'Raw Data'!P301,'Raw Data'!V301)</f>
        <v>2.3459184413217173E-2</v>
      </c>
      <c r="AB67" s="14">
        <f>AVERAGE('Raw Data'!AB301,'Raw Data'!AH301,'Raw Data'!AN301)</f>
        <v>0.91733333333333322</v>
      </c>
      <c r="AC67" s="14">
        <f>STDEV('Raw Data'!AB301,'Raw Data'!AH301,'Raw Data'!AN301)</f>
        <v>5.5770362499569008E-2</v>
      </c>
      <c r="AD67" s="14">
        <f>AVERAGE('Raw Data'!AT301,'Raw Data'!AZ301,'Raw Data'!BF301)</f>
        <v>1.1433333333333333</v>
      </c>
      <c r="AE67" s="14">
        <f>STDEV('Raw Data'!AT301,'Raw Data'!AZ301,'Raw Data'!BF301)</f>
        <v>3.863073042712669E-2</v>
      </c>
      <c r="AF67" s="14">
        <f>AVERAGE('Raw Data'!BL301,'Raw Data'!BR301,'Raw Data'!BX301)</f>
        <v>1.4563333333333333</v>
      </c>
      <c r="AG67" s="14">
        <f>STDEV('Raw Data'!BL301,'Raw Data'!BR301,'Raw Data'!BX301)</f>
        <v>3.194265695482041E-2</v>
      </c>
      <c r="AH67" s="14">
        <f>AVERAGE('Raw Data'!CD301,'Raw Data'!CJ301,'Raw Data'!CP301)</f>
        <v>1.8620000000000001</v>
      </c>
      <c r="AI67" s="14">
        <f>STDEV('Raw Data'!CD301,'Raw Data'!CJ301,'Raw Data'!CP301)</f>
        <v>5.0685303589896737E-2</v>
      </c>
      <c r="AK67" s="15">
        <f t="shared" si="1"/>
        <v>0.15766666666666673</v>
      </c>
      <c r="AL67" s="15">
        <f t="shared" si="2"/>
        <v>4.2575423270552019E-2</v>
      </c>
      <c r="AM67" s="15">
        <f t="shared" si="3"/>
        <v>0.11833333333333351</v>
      </c>
      <c r="AN67" s="15">
        <f t="shared" si="4"/>
        <v>6.4627135683601761E-2</v>
      </c>
      <c r="AO67" s="15">
        <f t="shared" si="5"/>
        <v>7.1666666666666767E-2</v>
      </c>
      <c r="AP67" s="15">
        <f t="shared" si="6"/>
        <v>8.1788344727921569E-2</v>
      </c>
      <c r="AQ67" s="15">
        <f t="shared" si="7"/>
        <v>9.1666666666666785E-2</v>
      </c>
      <c r="AR67" s="15">
        <f t="shared" si="8"/>
        <v>4.3489462325180965E-2</v>
      </c>
      <c r="AS67" s="15">
        <f t="shared" si="9"/>
        <v>0.1223333333333334</v>
      </c>
      <c r="AT67" s="15">
        <f t="shared" si="10"/>
        <v>7.3275734955941127E-2</v>
      </c>
      <c r="AU67" s="33"/>
      <c r="AV67" s="15">
        <f t="shared" si="11"/>
        <v>1.2333333333333418E-2</v>
      </c>
      <c r="AW67" s="15">
        <f t="shared" si="12"/>
        <v>5.5329317123323785E-2</v>
      </c>
      <c r="AX67" s="15">
        <f t="shared" si="13"/>
        <v>-2.733333333333321E-2</v>
      </c>
      <c r="AY67" s="15">
        <f t="shared" si="14"/>
        <v>5.6367839530474584E-2</v>
      </c>
      <c r="AZ67" s="15">
        <f t="shared" si="15"/>
        <v>4.1666666666666741E-2</v>
      </c>
      <c r="BA67" s="15">
        <f t="shared" si="16"/>
        <v>4.8727131388306998E-2</v>
      </c>
      <c r="BB67" s="15">
        <f t="shared" si="17"/>
        <v>-2.6333333333333542E-2</v>
      </c>
      <c r="BC67" s="15">
        <f t="shared" si="18"/>
        <v>4.3546909572704906E-2</v>
      </c>
      <c r="BD67" s="15">
        <f t="shared" si="19"/>
        <v>-0.1443333333333332</v>
      </c>
      <c r="BE67" s="15">
        <f t="shared" si="20"/>
        <v>6.1573803953737793E-2</v>
      </c>
      <c r="BG67" s="16">
        <f t="shared" si="23"/>
        <v>1.8126666666666625E-3</v>
      </c>
      <c r="BH67" s="17">
        <f t="shared" si="24"/>
        <v>4.1766666666666723E-3</v>
      </c>
      <c r="BI67" s="17">
        <f t="shared" si="25"/>
        <v>6.6893333333333362E-3</v>
      </c>
      <c r="BJ67" s="17">
        <f t="shared" si="26"/>
        <v>1.8913333333333345E-3</v>
      </c>
      <c r="BK67" s="17">
        <f t="shared" si="27"/>
        <v>5.3693333333333327E-3</v>
      </c>
      <c r="BL67" s="17">
        <f t="shared" si="28"/>
        <v>0.14120670427898718</v>
      </c>
      <c r="BM67" s="43"/>
      <c r="BN67" s="17">
        <f t="shared" si="29"/>
        <v>3.0613333333333304E-3</v>
      </c>
      <c r="BO67" s="17">
        <f t="shared" si="30"/>
        <v>3.1773333333333332E-3</v>
      </c>
      <c r="BP67" s="17">
        <f t="shared" si="31"/>
        <v>2.3743333333333329E-3</v>
      </c>
      <c r="BQ67" s="17">
        <f t="shared" si="32"/>
        <v>1.8963333333333382E-3</v>
      </c>
      <c r="BR67" s="17">
        <f t="shared" si="33"/>
        <v>3.7913333333333358E-3</v>
      </c>
      <c r="BS67" s="17">
        <f t="shared" si="34"/>
        <v>0.1195853948718934</v>
      </c>
      <c r="BT67" s="15"/>
      <c r="BW67" s="17"/>
      <c r="BX67" s="17"/>
      <c r="BY67" s="17"/>
      <c r="BZ67" s="17"/>
      <c r="CA67" s="17"/>
      <c r="CD67" s="17"/>
      <c r="CE67" s="17"/>
      <c r="CF67" s="17"/>
      <c r="CG67" s="17"/>
      <c r="CH67" s="17"/>
    </row>
    <row r="68" spans="1:86" ht="15.75" customHeight="1" x14ac:dyDescent="0.25">
      <c r="A68" s="2">
        <f>'Raw Data'!B68</f>
        <v>106</v>
      </c>
      <c r="B68" s="2">
        <f>'Raw Data'!C68</f>
        <v>116</v>
      </c>
      <c r="C68" s="2" t="str">
        <f>'Raw Data'!D68</f>
        <v>LKELRDHADSN</v>
      </c>
      <c r="D68" s="14">
        <f>AVERAGE('Raw Data'!J68,'Raw Data'!P68,'Raw Data'!V68)</f>
        <v>0.94899999999999984</v>
      </c>
      <c r="E68" s="14">
        <f>STDEV('Raw Data'!J68,'Raw Data'!P68,'Raw Data'!V68)</f>
        <v>7.0342021580275846E-2</v>
      </c>
      <c r="F68" s="14">
        <f>AVERAGE('Raw Data'!AB68,'Raw Data'!AH68,'Raw Data'!AN68)</f>
        <v>0.99233333333333329</v>
      </c>
      <c r="G68" s="14">
        <f>STDEV('Raw Data'!AB68,'Raw Data'!AH68,'Raw Data'!AN68)</f>
        <v>6.5576926836604113E-2</v>
      </c>
      <c r="H68" s="14">
        <f>AVERAGE('Raw Data'!AT68,'Raw Data'!AZ68,'Raw Data'!BF68)</f>
        <v>1.1793333333333333</v>
      </c>
      <c r="I68" s="14">
        <f>STDEV('Raw Data'!AT68,'Raw Data'!AZ68,'Raw Data'!BF68)</f>
        <v>3.0369941279715009E-2</v>
      </c>
      <c r="J68" s="14">
        <f>AVERAGE('Raw Data'!BL68,'Raw Data'!BR68,'Raw Data'!BX68)</f>
        <v>1.5343333333333333</v>
      </c>
      <c r="K68" s="14">
        <f>STDEV('Raw Data'!BL68,'Raw Data'!BR68,'Raw Data'!BX68)</f>
        <v>2.7153882472555093E-2</v>
      </c>
      <c r="L68" s="14">
        <f>AVERAGE('Raw Data'!CD68,'Raw Data'!CJ68,'Raw Data'!CP68)</f>
        <v>1.9583333333333333</v>
      </c>
      <c r="M68" s="14">
        <f>STDEV('Raw Data'!CD68,'Raw Data'!CJ68,'Raw Data'!CP68)</f>
        <v>6.2139627721232195E-2</v>
      </c>
      <c r="O68" s="14">
        <f>AVERAGE('Raw Data'!J185,'Raw Data'!P185,'Raw Data'!V185)</f>
        <v>0.81600000000000017</v>
      </c>
      <c r="P68" s="14">
        <f>STDEV('Raw Data'!J185,'Raw Data'!P185,'Raw Data'!V185)</f>
        <v>1.8330302779823317E-2</v>
      </c>
      <c r="Q68" s="14">
        <f>AVERAGE('Raw Data'!AB185,'Raw Data'!AH185,'Raw Data'!AN185)</f>
        <v>0.87966666666666671</v>
      </c>
      <c r="R68" s="14">
        <f>STDEV('Raw Data'!AB185,'Raw Data'!AH185,'Raw Data'!AN185)</f>
        <v>1.8717193521821961E-2</v>
      </c>
      <c r="S68" s="14">
        <f>AVERAGE('Raw Data'!AT185,'Raw Data'!AZ185,'Raw Data'!BF185)</f>
        <v>1.151</v>
      </c>
      <c r="T68" s="14">
        <f>STDEV('Raw Data'!AT185,'Raw Data'!AZ185,'Raw Data'!BF185)</f>
        <v>3.9597979746446695E-2</v>
      </c>
      <c r="U68" s="14">
        <f>AVERAGE('Raw Data'!BL185,'Raw Data'!BR185,'Raw Data'!BX185)</f>
        <v>1.3916666666666668</v>
      </c>
      <c r="V68" s="14">
        <f>STDEV('Raw Data'!BL185,'Raw Data'!BR185,'Raw Data'!BX185)</f>
        <v>1.4742229591664E-2</v>
      </c>
      <c r="W68" s="14">
        <f>AVERAGE('Raw Data'!CD185,'Raw Data'!CJ185,'Raw Data'!CP185)</f>
        <v>1.6933333333333334</v>
      </c>
      <c r="X68" s="14">
        <f>STDEV('Raw Data'!CD185,'Raw Data'!CJ185,'Raw Data'!CP185)</f>
        <v>4.9863146043278662E-2</v>
      </c>
      <c r="Z68" s="14">
        <f>AVERAGE('Raw Data'!J302,'Raw Data'!P302,'Raw Data'!V302)</f>
        <v>0.78466666666666673</v>
      </c>
      <c r="AA68" s="14">
        <f>STDEV('Raw Data'!J302,'Raw Data'!P302,'Raw Data'!V302)</f>
        <v>4.0722639076235384E-2</v>
      </c>
      <c r="AB68" s="14">
        <f>AVERAGE('Raw Data'!AB302,'Raw Data'!AH302,'Raw Data'!AN302)</f>
        <v>0.88766666666666671</v>
      </c>
      <c r="AC68" s="14">
        <f>STDEV('Raw Data'!AB302,'Raw Data'!AH302,'Raw Data'!AN302)</f>
        <v>4.4455970727601227E-2</v>
      </c>
      <c r="AD68" s="14">
        <f>AVERAGE('Raw Data'!AT302,'Raw Data'!AZ302,'Raw Data'!BF302)</f>
        <v>1.1603333333333334</v>
      </c>
      <c r="AE68" s="14">
        <f>STDEV('Raw Data'!AT302,'Raw Data'!AZ302,'Raw Data'!BF302)</f>
        <v>3.0088757590391382E-2</v>
      </c>
      <c r="AF68" s="14">
        <f>AVERAGE('Raw Data'!BL302,'Raw Data'!BR302,'Raw Data'!BX302)</f>
        <v>1.4259999999999999</v>
      </c>
      <c r="AG68" s="14">
        <f>STDEV('Raw Data'!BL302,'Raw Data'!BR302,'Raw Data'!BX302)</f>
        <v>2.1166010488516743E-2</v>
      </c>
      <c r="AH68" s="14">
        <f>AVERAGE('Raw Data'!CD302,'Raw Data'!CJ302,'Raw Data'!CP302)</f>
        <v>1.8033333333333335</v>
      </c>
      <c r="AI68" s="14">
        <f>STDEV('Raw Data'!CD302,'Raw Data'!CJ302,'Raw Data'!CP302)</f>
        <v>5.4077105445219001E-2</v>
      </c>
      <c r="AK68" s="15">
        <f t="shared" ref="AK68:AK119" si="35">D68-Z68</f>
        <v>0.16433333333333311</v>
      </c>
      <c r="AL68" s="15">
        <f t="shared" ref="AL68:AL119" si="36">SQRT((E68^2)+(AA68^2))</f>
        <v>8.127935367197088E-2</v>
      </c>
      <c r="AM68" s="15">
        <f t="shared" ref="AM68:AM119" si="37">F68-AB68</f>
        <v>0.10466666666666657</v>
      </c>
      <c r="AN68" s="15">
        <f t="shared" ref="AN68:AN119" si="38">SQRT((G68^2)+(AC68^2))</f>
        <v>7.9225416797052362E-2</v>
      </c>
      <c r="AO68" s="15">
        <f t="shared" ref="AO68:AO119" si="39">H68-AD68</f>
        <v>1.8999999999999906E-2</v>
      </c>
      <c r="AP68" s="15">
        <f t="shared" ref="AP68:AP119" si="40">SQRT((I68^2)+(AE68^2))</f>
        <v>4.2751218306226933E-2</v>
      </c>
      <c r="AQ68" s="15">
        <f t="shared" ref="AQ68:AQ119" si="41">J68-AF68</f>
        <v>0.10833333333333339</v>
      </c>
      <c r="AR68" s="15">
        <f t="shared" ref="AR68:AR119" si="42">SQRT((K68^2)+(AG68^2))</f>
        <v>3.4428670223134318E-2</v>
      </c>
      <c r="AS68" s="15">
        <f t="shared" ref="AS68:AS119" si="43">L68-AH68</f>
        <v>0.1549999999999998</v>
      </c>
      <c r="AT68" s="15">
        <f t="shared" ref="AT68:AT119" si="44">SQRT((M68^2)+(AI68^2))</f>
        <v>8.2375158067627782E-2</v>
      </c>
      <c r="AU68" s="33"/>
      <c r="AV68" s="15">
        <f t="shared" ref="AV68:AV119" si="45">O68-Z68</f>
        <v>3.1333333333333435E-2</v>
      </c>
      <c r="AW68" s="15">
        <f t="shared" ref="AW68:AW119" si="46">SQRT((P68^2)+(AA68^2))</f>
        <v>4.4657959350303179E-2</v>
      </c>
      <c r="AX68" s="15">
        <f t="shared" ref="AX68:AX119" si="47">Q68-AB68</f>
        <v>-8.0000000000000071E-3</v>
      </c>
      <c r="AY68" s="15">
        <f t="shared" ref="AY68:AY119" si="48">SQRT((R68^2)+(AC68^2))</f>
        <v>4.8235533237092669E-2</v>
      </c>
      <c r="AZ68" s="15">
        <f t="shared" ref="AZ68:AZ119" si="49">S68-AD68</f>
        <v>-9.3333333333334156E-3</v>
      </c>
      <c r="BA68" s="15">
        <f t="shared" ref="BA68:BA119" si="50">SQRT((T68^2)+(AE68^2))</f>
        <v>4.9732618404155417E-2</v>
      </c>
      <c r="BB68" s="15">
        <f t="shared" ref="BB68:BB119" si="51">U68-AF68</f>
        <v>-3.4333333333333105E-2</v>
      </c>
      <c r="BC68" s="15">
        <f t="shared" ref="BC68:BC119" si="52">SQRT((V68^2)+(AG68^2))</f>
        <v>2.5794056162870827E-2</v>
      </c>
      <c r="BD68" s="15">
        <f t="shared" ref="BD68:BD119" si="53">W68-AH68</f>
        <v>-0.1100000000000001</v>
      </c>
      <c r="BE68" s="15">
        <f t="shared" ref="BE68:BE119" si="54">SQRT((X68^2)+(AI68^2))</f>
        <v>7.3557233951982395E-2</v>
      </c>
      <c r="BG68" s="16">
        <f t="shared" si="23"/>
        <v>6.606333333333326E-3</v>
      </c>
      <c r="BH68" s="17">
        <f t="shared" si="24"/>
        <v>6.2766666666666665E-3</v>
      </c>
      <c r="BI68" s="17">
        <f t="shared" si="25"/>
        <v>1.827666666666673E-3</v>
      </c>
      <c r="BJ68" s="17">
        <f t="shared" si="26"/>
        <v>1.1853333333333358E-3</v>
      </c>
      <c r="BK68" s="17">
        <f t="shared" si="27"/>
        <v>6.7856666666666621E-3</v>
      </c>
      <c r="BL68" s="17">
        <f t="shared" si="28"/>
        <v>0.15060433814026294</v>
      </c>
      <c r="BM68" s="43"/>
      <c r="BN68" s="17">
        <f t="shared" si="29"/>
        <v>1.994333333333331E-3</v>
      </c>
      <c r="BO68" s="17">
        <f t="shared" si="30"/>
        <v>2.3266666666666718E-3</v>
      </c>
      <c r="BP68" s="17">
        <f t="shared" si="31"/>
        <v>2.4733333333333382E-3</v>
      </c>
      <c r="BQ68" s="17">
        <f t="shared" si="32"/>
        <v>6.6533333333333451E-4</v>
      </c>
      <c r="BR68" s="17">
        <f t="shared" si="33"/>
        <v>5.4106666666666713E-3</v>
      </c>
      <c r="BS68" s="17">
        <f t="shared" si="34"/>
        <v>0.1134474915250811</v>
      </c>
      <c r="BT68" s="15"/>
      <c r="BW68" s="17"/>
      <c r="BX68" s="17"/>
      <c r="BY68" s="17"/>
      <c r="BZ68" s="17"/>
      <c r="CA68" s="17"/>
      <c r="CD68" s="17"/>
      <c r="CE68" s="17"/>
      <c r="CF68" s="17"/>
      <c r="CG68" s="17"/>
      <c r="CH68" s="17"/>
    </row>
    <row r="69" spans="1:86" ht="15.75" customHeight="1" x14ac:dyDescent="0.25">
      <c r="A69" s="2">
        <f>'Raw Data'!B69</f>
        <v>109</v>
      </c>
      <c r="B69" s="2">
        <f>'Raw Data'!C69</f>
        <v>116</v>
      </c>
      <c r="C69" s="2" t="str">
        <f>'Raw Data'!D69</f>
        <v>LRDHADSN</v>
      </c>
      <c r="D69" s="14">
        <f>AVERAGE('Raw Data'!J69,'Raw Data'!P69,'Raw Data'!V69)</f>
        <v>1.0466666666666666</v>
      </c>
      <c r="E69" s="14">
        <f>STDEV('Raw Data'!J69,'Raw Data'!P69,'Raw Data'!V69)</f>
        <v>8.6396373380676919E-2</v>
      </c>
      <c r="F69" s="14">
        <f>AVERAGE('Raw Data'!AB69,'Raw Data'!AH69,'Raw Data'!AN69)</f>
        <v>1.0919999999999999</v>
      </c>
      <c r="G69" s="14">
        <f>STDEV('Raw Data'!AB69,'Raw Data'!AH69,'Raw Data'!AN69)</f>
        <v>5.5560777532356415E-2</v>
      </c>
      <c r="H69" s="14">
        <f>AVERAGE('Raw Data'!AT69,'Raw Data'!AZ69,'Raw Data'!BF69)</f>
        <v>1.2753333333333334</v>
      </c>
      <c r="I69" s="14">
        <f>STDEV('Raw Data'!AT69,'Raw Data'!AZ69,'Raw Data'!BF69)</f>
        <v>2.3544284515213811E-2</v>
      </c>
      <c r="J69" s="14">
        <f>AVERAGE('Raw Data'!BL69,'Raw Data'!BR69,'Raw Data'!BX69)</f>
        <v>1.601</v>
      </c>
      <c r="K69" s="14">
        <f>STDEV('Raw Data'!BL69,'Raw Data'!BR69,'Raw Data'!BX69)</f>
        <v>3.1749015732775117E-2</v>
      </c>
      <c r="L69" s="14">
        <f>AVERAGE('Raw Data'!CD69,'Raw Data'!CJ69,'Raw Data'!CP69)</f>
        <v>1.6273333333333333</v>
      </c>
      <c r="M69" s="14">
        <f>STDEV('Raw Data'!CD69,'Raw Data'!CJ69,'Raw Data'!CP69)</f>
        <v>2.6501572280401255E-2</v>
      </c>
      <c r="O69" s="14">
        <f>AVERAGE('Raw Data'!J186,'Raw Data'!P186,'Raw Data'!V186)</f>
        <v>0.88966666666666672</v>
      </c>
      <c r="P69" s="14">
        <f>STDEV('Raw Data'!J186,'Raw Data'!P186,'Raw Data'!V186)</f>
        <v>4.0079088479322178E-2</v>
      </c>
      <c r="Q69" s="14">
        <f>AVERAGE('Raw Data'!AB186,'Raw Data'!AH186,'Raw Data'!AN186)</f>
        <v>0.94766666666666666</v>
      </c>
      <c r="R69" s="14">
        <f>STDEV('Raw Data'!AB186,'Raw Data'!AH186,'Raw Data'!AN186)</f>
        <v>2.7790885796126243E-2</v>
      </c>
      <c r="S69" s="14">
        <f>AVERAGE('Raw Data'!AT186,'Raw Data'!AZ186,'Raw Data'!BF186)</f>
        <v>1.248</v>
      </c>
      <c r="T69" s="14">
        <f>STDEV('Raw Data'!AT186,'Raw Data'!AZ186,'Raw Data'!BF186)</f>
        <v>2.8284271247461926E-2</v>
      </c>
      <c r="U69" s="14">
        <f>AVERAGE('Raw Data'!BL186,'Raw Data'!BR186,'Raw Data'!BX186)</f>
        <v>1.5010000000000001</v>
      </c>
      <c r="V69" s="14">
        <f>STDEV('Raw Data'!BL186,'Raw Data'!BR186,'Raw Data'!BX186)</f>
        <v>2.8160255680657425E-2</v>
      </c>
      <c r="W69" s="14">
        <f>AVERAGE('Raw Data'!CD186,'Raw Data'!CJ186,'Raw Data'!CP186)</f>
        <v>1.6336666666666666</v>
      </c>
      <c r="X69" s="14">
        <f>STDEV('Raw Data'!CD186,'Raw Data'!CJ186,'Raw Data'!CP186)</f>
        <v>2.5106440076867343E-2</v>
      </c>
      <c r="Z69" s="14">
        <f>AVERAGE('Raw Data'!J303,'Raw Data'!P303,'Raw Data'!V303)</f>
        <v>0.85300000000000009</v>
      </c>
      <c r="AA69" s="14">
        <f>STDEV('Raw Data'!J303,'Raw Data'!P303,'Raw Data'!V303)</f>
        <v>2.1000000000000019E-2</v>
      </c>
      <c r="AB69" s="14">
        <f>AVERAGE('Raw Data'!AB303,'Raw Data'!AH303,'Raw Data'!AN303)</f>
        <v>0.98933333333333329</v>
      </c>
      <c r="AC69" s="14">
        <f>STDEV('Raw Data'!AB303,'Raw Data'!AH303,'Raw Data'!AN303)</f>
        <v>3.9259818304894584E-2</v>
      </c>
      <c r="AD69" s="14">
        <f>AVERAGE('Raw Data'!AT303,'Raw Data'!AZ303,'Raw Data'!BF303)</f>
        <v>1.2596666666666667</v>
      </c>
      <c r="AE69" s="14">
        <f>STDEV('Raw Data'!AT303,'Raw Data'!AZ303,'Raw Data'!BF303)</f>
        <v>1.7897858344878368E-2</v>
      </c>
      <c r="AF69" s="14">
        <f>AVERAGE('Raw Data'!BL303,'Raw Data'!BR303,'Raw Data'!BX303)</f>
        <v>1.5276666666666667</v>
      </c>
      <c r="AG69" s="14">
        <f>STDEV('Raw Data'!BL303,'Raw Data'!BR303,'Raw Data'!BX303)</f>
        <v>3.2516662395352433E-2</v>
      </c>
      <c r="AH69" s="14">
        <f>AVERAGE('Raw Data'!CD303,'Raw Data'!CJ303,'Raw Data'!CP303)</f>
        <v>1.6826666666666668</v>
      </c>
      <c r="AI69" s="14">
        <f>STDEV('Raw Data'!CD303,'Raw Data'!CJ303,'Raw Data'!CP303)</f>
        <v>4.7056703383613022E-2</v>
      </c>
      <c r="AK69" s="15">
        <f t="shared" si="35"/>
        <v>0.19366666666666654</v>
      </c>
      <c r="AL69" s="15">
        <f t="shared" si="36"/>
        <v>8.8911941455202412E-2</v>
      </c>
      <c r="AM69" s="15">
        <f t="shared" si="37"/>
        <v>0.10266666666666657</v>
      </c>
      <c r="AN69" s="15">
        <f t="shared" si="38"/>
        <v>6.8031855283634132E-2</v>
      </c>
      <c r="AO69" s="15">
        <f t="shared" si="39"/>
        <v>1.5666666666666718E-2</v>
      </c>
      <c r="AP69" s="15">
        <f t="shared" si="40"/>
        <v>2.9574764017091817E-2</v>
      </c>
      <c r="AQ69" s="15">
        <f t="shared" si="41"/>
        <v>7.333333333333325E-2</v>
      </c>
      <c r="AR69" s="15">
        <f t="shared" si="42"/>
        <v>4.5445938579077985E-2</v>
      </c>
      <c r="AS69" s="15">
        <f t="shared" si="43"/>
        <v>-5.5333333333333456E-2</v>
      </c>
      <c r="AT69" s="15">
        <f t="shared" si="44"/>
        <v>5.4006172486732194E-2</v>
      </c>
      <c r="AU69" s="33"/>
      <c r="AV69" s="15">
        <f t="shared" si="45"/>
        <v>3.6666666666666625E-2</v>
      </c>
      <c r="AW69" s="15">
        <f t="shared" si="46"/>
        <v>4.5247467700782286E-2</v>
      </c>
      <c r="AX69" s="15">
        <f t="shared" si="47"/>
        <v>-4.166666666666663E-2</v>
      </c>
      <c r="AY69" s="15">
        <f t="shared" si="48"/>
        <v>4.810058904698223E-2</v>
      </c>
      <c r="AZ69" s="15">
        <f t="shared" si="49"/>
        <v>-1.1666666666666714E-2</v>
      </c>
      <c r="BA69" s="15">
        <f t="shared" si="50"/>
        <v>3.3471380810079131E-2</v>
      </c>
      <c r="BB69" s="15">
        <f t="shared" si="51"/>
        <v>-2.6666666666666616E-2</v>
      </c>
      <c r="BC69" s="15">
        <f t="shared" si="52"/>
        <v>4.3015501081974224E-2</v>
      </c>
      <c r="BD69" s="15">
        <f t="shared" si="53"/>
        <v>-4.9000000000000155E-2</v>
      </c>
      <c r="BE69" s="15">
        <f t="shared" si="54"/>
        <v>5.3335416625978162E-2</v>
      </c>
      <c r="BG69" s="16">
        <f t="shared" si="23"/>
        <v>7.9053333333333406E-3</v>
      </c>
      <c r="BH69" s="17">
        <f t="shared" si="24"/>
        <v>4.6283333333333376E-3</v>
      </c>
      <c r="BI69" s="17">
        <f t="shared" si="25"/>
        <v>8.7466666666666899E-4</v>
      </c>
      <c r="BJ69" s="17">
        <f t="shared" si="26"/>
        <v>2.0653333333333287E-3</v>
      </c>
      <c r="BK69" s="17">
        <f t="shared" si="27"/>
        <v>2.9166666666666694E-3</v>
      </c>
      <c r="BL69" s="17">
        <f t="shared" si="28"/>
        <v>0.13561096317530286</v>
      </c>
      <c r="BM69" s="43"/>
      <c r="BN69" s="17">
        <f t="shared" si="29"/>
        <v>2.0473333333333363E-3</v>
      </c>
      <c r="BO69" s="17">
        <f t="shared" si="30"/>
        <v>2.313666666666667E-3</v>
      </c>
      <c r="BP69" s="17">
        <f t="shared" si="31"/>
        <v>1.1203333333333334E-3</v>
      </c>
      <c r="BQ69" s="17">
        <f t="shared" si="32"/>
        <v>1.8503333333333256E-3</v>
      </c>
      <c r="BR69" s="17">
        <f t="shared" si="33"/>
        <v>2.8446666666666677E-3</v>
      </c>
      <c r="BS69" s="17">
        <f t="shared" si="34"/>
        <v>0.1008778138806216</v>
      </c>
      <c r="BT69" s="15"/>
      <c r="BW69" s="17"/>
      <c r="BX69" s="17"/>
      <c r="BY69" s="17"/>
      <c r="BZ69" s="17"/>
      <c r="CA69" s="17"/>
      <c r="CD69" s="17"/>
      <c r="CE69" s="17"/>
      <c r="CF69" s="17"/>
      <c r="CG69" s="17"/>
      <c r="CH69" s="17"/>
    </row>
    <row r="70" spans="1:86" ht="15.75" customHeight="1" x14ac:dyDescent="0.25">
      <c r="A70" s="2">
        <f>'Raw Data'!B70</f>
        <v>109</v>
      </c>
      <c r="B70" s="2">
        <f>'Raw Data'!C70</f>
        <v>117</v>
      </c>
      <c r="C70" s="2" t="str">
        <f>'Raw Data'!D70</f>
        <v>LRDHADSNI</v>
      </c>
      <c r="D70" s="14">
        <f>AVERAGE('Raw Data'!J70,'Raw Data'!P70,'Raw Data'!V70)</f>
        <v>0.9946666666666667</v>
      </c>
      <c r="E70" s="14">
        <f>STDEV('Raw Data'!J70,'Raw Data'!P70,'Raw Data'!V70)</f>
        <v>4.7077949544700154E-2</v>
      </c>
      <c r="F70" s="14">
        <f>AVERAGE('Raw Data'!AB70,'Raw Data'!AH70,'Raw Data'!AN70)</f>
        <v>1.0899999999999999</v>
      </c>
      <c r="G70" s="14">
        <f>STDEV('Raw Data'!AB70,'Raw Data'!AH70,'Raw Data'!AN70)</f>
        <v>6.4085879880048449E-2</v>
      </c>
      <c r="H70" s="14">
        <f>AVERAGE('Raw Data'!AT70,'Raw Data'!AZ70,'Raw Data'!BF70)</f>
        <v>1.5483333333333331</v>
      </c>
      <c r="I70" s="14">
        <f>STDEV('Raw Data'!AT70,'Raw Data'!AZ70,'Raw Data'!BF70)</f>
        <v>7.6741991981791324E-2</v>
      </c>
      <c r="J70" s="14">
        <f>AVERAGE('Raw Data'!BL70,'Raw Data'!BR70,'Raw Data'!BX70)</f>
        <v>2.178666666666667</v>
      </c>
      <c r="K70" s="14">
        <f>STDEV('Raw Data'!BL70,'Raw Data'!BR70,'Raw Data'!BX70)</f>
        <v>2.7209067116189985E-2</v>
      </c>
      <c r="L70" s="14">
        <f>AVERAGE('Raw Data'!CD70,'Raw Data'!CJ70,'Raw Data'!CP70)</f>
        <v>2.2086666666666663</v>
      </c>
      <c r="M70" s="14">
        <f>STDEV('Raw Data'!CD70,'Raw Data'!CJ70,'Raw Data'!CP70)</f>
        <v>5.4902944669055154E-2</v>
      </c>
      <c r="O70" s="14">
        <f>AVERAGE('Raw Data'!J187,'Raw Data'!P187,'Raw Data'!V187)</f>
        <v>0.84466666666666657</v>
      </c>
      <c r="P70" s="14">
        <f>STDEV('Raw Data'!J187,'Raw Data'!P187,'Raw Data'!V187)</f>
        <v>5.9651767227244287E-2</v>
      </c>
      <c r="Q70" s="14">
        <f>AVERAGE('Raw Data'!AB187,'Raw Data'!AH187,'Raw Data'!AN187)</f>
        <v>0.93233333333333324</v>
      </c>
      <c r="R70" s="14">
        <f>STDEV('Raw Data'!AB187,'Raw Data'!AH187,'Raw Data'!AN187)</f>
        <v>1.9139836293274089E-2</v>
      </c>
      <c r="S70" s="14">
        <f>AVERAGE('Raw Data'!AT187,'Raw Data'!AZ187,'Raw Data'!BF187)</f>
        <v>1.2959999999999998</v>
      </c>
      <c r="T70" s="14">
        <f>STDEV('Raw Data'!AT187,'Raw Data'!AZ187,'Raw Data'!BF187)</f>
        <v>4.3840620433565985E-2</v>
      </c>
      <c r="U70" s="14">
        <f>AVERAGE('Raw Data'!BL187,'Raw Data'!BR187,'Raw Data'!BX187)</f>
        <v>1.9956666666666667</v>
      </c>
      <c r="V70" s="14">
        <f>STDEV('Raw Data'!BL187,'Raw Data'!BR187,'Raw Data'!BX187)</f>
        <v>4.6543886100467953E-2</v>
      </c>
      <c r="W70" s="14">
        <f>AVERAGE('Raw Data'!CD187,'Raw Data'!CJ187,'Raw Data'!CP187)</f>
        <v>2.2156666666666665</v>
      </c>
      <c r="X70" s="14">
        <f>STDEV('Raw Data'!CD187,'Raw Data'!CJ187,'Raw Data'!CP187)</f>
        <v>2.0599352740640467E-2</v>
      </c>
      <c r="Z70" s="14">
        <f>AVERAGE('Raw Data'!J304,'Raw Data'!P304,'Raw Data'!V304)</f>
        <v>0.81666666666666654</v>
      </c>
      <c r="AA70" s="14">
        <f>STDEV('Raw Data'!J304,'Raw Data'!P304,'Raw Data'!V304)</f>
        <v>1.8823743871327285E-2</v>
      </c>
      <c r="AB70" s="14">
        <f>AVERAGE('Raw Data'!AB304,'Raw Data'!AH304,'Raw Data'!AN304)</f>
        <v>0.94433333333333325</v>
      </c>
      <c r="AC70" s="14">
        <f>STDEV('Raw Data'!AB304,'Raw Data'!AH304,'Raw Data'!AN304)</f>
        <v>5.2003205029433834E-2</v>
      </c>
      <c r="AD70" s="14">
        <f>AVERAGE('Raw Data'!AT304,'Raw Data'!AZ304,'Raw Data'!BF304)</f>
        <v>1.3356666666666666</v>
      </c>
      <c r="AE70" s="14">
        <f>STDEV('Raw Data'!AT304,'Raw Data'!AZ304,'Raw Data'!BF304)</f>
        <v>3.2083225108042603E-2</v>
      </c>
      <c r="AF70" s="14">
        <f>AVERAGE('Raw Data'!BL304,'Raw Data'!BR304,'Raw Data'!BX304)</f>
        <v>1.998</v>
      </c>
      <c r="AG70" s="14">
        <f>STDEV('Raw Data'!BL304,'Raw Data'!BR304,'Raw Data'!BX304)</f>
        <v>7.9372539331938208E-3</v>
      </c>
      <c r="AH70" s="14">
        <f>AVERAGE('Raw Data'!CD304,'Raw Data'!CJ304,'Raw Data'!CP304)</f>
        <v>2.2200000000000002</v>
      </c>
      <c r="AI70" s="14">
        <f>STDEV('Raw Data'!CD304,'Raw Data'!CJ304,'Raw Data'!CP304)</f>
        <v>5.0000000000001155E-3</v>
      </c>
      <c r="AK70" s="15">
        <f t="shared" si="35"/>
        <v>0.17800000000000016</v>
      </c>
      <c r="AL70" s="15">
        <f t="shared" si="36"/>
        <v>5.07017422448841E-2</v>
      </c>
      <c r="AM70" s="15">
        <f t="shared" si="37"/>
        <v>0.14566666666666661</v>
      </c>
      <c r="AN70" s="15">
        <f t="shared" si="38"/>
        <v>8.25308023306046E-2</v>
      </c>
      <c r="AO70" s="15">
        <f t="shared" si="39"/>
        <v>0.21266666666666656</v>
      </c>
      <c r="AP70" s="15">
        <f t="shared" si="40"/>
        <v>8.3178522868987401E-2</v>
      </c>
      <c r="AQ70" s="15">
        <f t="shared" si="41"/>
        <v>0.18066666666666698</v>
      </c>
      <c r="AR70" s="15">
        <f t="shared" si="42"/>
        <v>2.8343135559308393E-2</v>
      </c>
      <c r="AS70" s="15">
        <f t="shared" si="43"/>
        <v>-1.1333333333333862E-2</v>
      </c>
      <c r="AT70" s="15">
        <f t="shared" si="44"/>
        <v>5.5130149041457639E-2</v>
      </c>
      <c r="AU70" s="33"/>
      <c r="AV70" s="15">
        <f t="shared" si="45"/>
        <v>2.8000000000000025E-2</v>
      </c>
      <c r="AW70" s="15">
        <f t="shared" si="46"/>
        <v>6.255131226974113E-2</v>
      </c>
      <c r="AX70" s="15">
        <f t="shared" si="47"/>
        <v>-1.2000000000000011E-2</v>
      </c>
      <c r="AY70" s="15">
        <f t="shared" si="48"/>
        <v>5.5413596406176928E-2</v>
      </c>
      <c r="AZ70" s="15">
        <f t="shared" si="49"/>
        <v>-3.9666666666666739E-2</v>
      </c>
      <c r="BA70" s="15">
        <f t="shared" si="50"/>
        <v>5.4326175397623369E-2</v>
      </c>
      <c r="BB70" s="15">
        <f t="shared" si="51"/>
        <v>-2.3333333333332984E-3</v>
      </c>
      <c r="BC70" s="15">
        <f t="shared" si="52"/>
        <v>4.7215816559002081E-2</v>
      </c>
      <c r="BD70" s="15">
        <f t="shared" si="53"/>
        <v>-4.3333333333337443E-3</v>
      </c>
      <c r="BE70" s="15">
        <f t="shared" si="54"/>
        <v>2.1197484127446188E-2</v>
      </c>
      <c r="BG70" s="16">
        <f t="shared" si="23"/>
        <v>2.5706666666666651E-3</v>
      </c>
      <c r="BH70" s="17">
        <f t="shared" si="24"/>
        <v>6.8113333333333298E-3</v>
      </c>
      <c r="BI70" s="17">
        <f t="shared" si="25"/>
        <v>6.9186666666666598E-3</v>
      </c>
      <c r="BJ70" s="17">
        <f t="shared" si="26"/>
        <v>8.033333333333319E-4</v>
      </c>
      <c r="BK70" s="17">
        <f t="shared" si="27"/>
        <v>3.0393333333333327E-3</v>
      </c>
      <c r="BL70" s="17">
        <f t="shared" si="28"/>
        <v>0.14192721139137948</v>
      </c>
      <c r="BM70" s="43"/>
      <c r="BN70" s="17">
        <f t="shared" si="29"/>
        <v>3.9126666666666676E-3</v>
      </c>
      <c r="BO70" s="17">
        <f t="shared" si="30"/>
        <v>3.0706666666666647E-3</v>
      </c>
      <c r="BP70" s="17">
        <f t="shared" si="31"/>
        <v>2.9513333333333388E-3</v>
      </c>
      <c r="BQ70" s="17">
        <f t="shared" si="32"/>
        <v>2.2293333333333353E-3</v>
      </c>
      <c r="BR70" s="17">
        <f t="shared" si="33"/>
        <v>4.4933333333333311E-4</v>
      </c>
      <c r="BS70" s="17">
        <f t="shared" si="34"/>
        <v>0.11230909728661048</v>
      </c>
      <c r="BT70" s="15"/>
      <c r="BW70" s="17"/>
      <c r="BX70" s="17"/>
      <c r="BY70" s="17"/>
      <c r="BZ70" s="17"/>
      <c r="CA70" s="17"/>
      <c r="CD70" s="17"/>
      <c r="CE70" s="17"/>
      <c r="CF70" s="17"/>
      <c r="CG70" s="17"/>
      <c r="CH70" s="17"/>
    </row>
    <row r="71" spans="1:86" ht="15.75" customHeight="1" x14ac:dyDescent="0.25">
      <c r="A71" s="2">
        <f>'Raw Data'!B71</f>
        <v>117</v>
      </c>
      <c r="B71" s="2">
        <f>'Raw Data'!C71</f>
        <v>121</v>
      </c>
      <c r="C71" s="2" t="str">
        <f>'Raw Data'!D71</f>
        <v>IVIML</v>
      </c>
      <c r="D71" s="14">
        <f>AVERAGE('Raw Data'!J71,'Raw Data'!P71,'Raw Data'!V71)</f>
        <v>4.7333333333333338E-2</v>
      </c>
      <c r="E71" s="14">
        <f>STDEV('Raw Data'!J71,'Raw Data'!P71,'Raw Data'!V71)</f>
        <v>7.6376261582596821E-3</v>
      </c>
      <c r="F71" s="14">
        <f>AVERAGE('Raw Data'!AB71,'Raw Data'!AH71,'Raw Data'!AN71)</f>
        <v>4.6000000000000006E-2</v>
      </c>
      <c r="G71" s="14">
        <f>STDEV('Raw Data'!AB71,'Raw Data'!AH71,'Raw Data'!AN71)</f>
        <v>1.0535653752852718E-2</v>
      </c>
      <c r="H71" s="14">
        <f>AVERAGE('Raw Data'!AT71,'Raw Data'!AZ71,'Raw Data'!BF71)</f>
        <v>0.06</v>
      </c>
      <c r="I71" s="14">
        <f>STDEV('Raw Data'!AT71,'Raw Data'!AZ71,'Raw Data'!BF71)</f>
        <v>7.8102496759066727E-3</v>
      </c>
      <c r="J71" s="14">
        <f>AVERAGE('Raw Data'!BL71,'Raw Data'!BR71,'Raw Data'!BX71)</f>
        <v>0.3036666666666667</v>
      </c>
      <c r="K71" s="14">
        <f>STDEV('Raw Data'!BL71,'Raw Data'!BR71,'Raw Data'!BX71)</f>
        <v>3.7581023580170736E-2</v>
      </c>
      <c r="L71" s="14">
        <f>AVERAGE('Raw Data'!CD71,'Raw Data'!CJ71,'Raw Data'!CP71)</f>
        <v>0.90866666666666662</v>
      </c>
      <c r="M71" s="14">
        <f>STDEV('Raw Data'!CD71,'Raw Data'!CJ71,'Raw Data'!CP71)</f>
        <v>2.9280255007996962E-2</v>
      </c>
      <c r="O71" s="14">
        <f>AVERAGE('Raw Data'!J188,'Raw Data'!P188,'Raw Data'!V188)</f>
        <v>3.5333333333333335E-2</v>
      </c>
      <c r="P71" s="14">
        <f>STDEV('Raw Data'!J188,'Raw Data'!P188,'Raw Data'!V188)</f>
        <v>1.0214368964029713E-2</v>
      </c>
      <c r="Q71" s="14">
        <f>AVERAGE('Raw Data'!AB188,'Raw Data'!AH188,'Raw Data'!AN188)</f>
        <v>4.8666666666666671E-2</v>
      </c>
      <c r="R71" s="14">
        <f>STDEV('Raw Data'!AB188,'Raw Data'!AH188,'Raw Data'!AN188)</f>
        <v>4.5092497528228951E-3</v>
      </c>
      <c r="S71" s="14">
        <f>AVERAGE('Raw Data'!AT188,'Raw Data'!AZ188,'Raw Data'!BF188)</f>
        <v>5.2000000000000005E-2</v>
      </c>
      <c r="T71" s="14">
        <f>STDEV('Raw Data'!AT188,'Raw Data'!AZ188,'Raw Data'!BF188)</f>
        <v>4.242640687119284E-3</v>
      </c>
      <c r="U71" s="14">
        <f>AVERAGE('Raw Data'!BL188,'Raw Data'!BR188,'Raw Data'!BX188)</f>
        <v>0.20033333333333334</v>
      </c>
      <c r="V71" s="14">
        <f>STDEV('Raw Data'!BL188,'Raw Data'!BR188,'Raw Data'!BX188)</f>
        <v>1.934769581457527E-2</v>
      </c>
      <c r="W71" s="14">
        <f>AVERAGE('Raw Data'!CD188,'Raw Data'!CJ188,'Raw Data'!CP188)</f>
        <v>0.80166666666666675</v>
      </c>
      <c r="X71" s="14">
        <f>STDEV('Raw Data'!CD188,'Raw Data'!CJ188,'Raw Data'!CP188)</f>
        <v>1.1718930554164578E-2</v>
      </c>
      <c r="Z71" s="14">
        <f>AVERAGE('Raw Data'!J305,'Raw Data'!P305,'Raw Data'!V305)</f>
        <v>4.4333333333333336E-2</v>
      </c>
      <c r="AA71" s="14">
        <f>STDEV('Raw Data'!J305,'Raw Data'!P305,'Raw Data'!V305)</f>
        <v>1.3316656236958763E-2</v>
      </c>
      <c r="AB71" s="14">
        <f>AVERAGE('Raw Data'!AB305,'Raw Data'!AH305,'Raw Data'!AN305)</f>
        <v>5.0999999999999997E-2</v>
      </c>
      <c r="AC71" s="14">
        <f>STDEV('Raw Data'!AB305,'Raw Data'!AH305,'Raw Data'!AN305)</f>
        <v>2.3259406699226E-2</v>
      </c>
      <c r="AD71" s="14">
        <f>AVERAGE('Raw Data'!AT305,'Raw Data'!AZ305,'Raw Data'!BF305)</f>
        <v>0.06</v>
      </c>
      <c r="AE71" s="14">
        <f>STDEV('Raw Data'!AT305,'Raw Data'!AZ305,'Raw Data'!BF305)</f>
        <v>1.9000000000000006E-2</v>
      </c>
      <c r="AF71" s="14">
        <f>AVERAGE('Raw Data'!BL305,'Raw Data'!BR305,'Raw Data'!BX305)</f>
        <v>0.20433333333333334</v>
      </c>
      <c r="AG71" s="14">
        <f>STDEV('Raw Data'!BL305,'Raw Data'!BR305,'Raw Data'!BX305)</f>
        <v>1.3316656236958782E-2</v>
      </c>
      <c r="AH71" s="14">
        <f>AVERAGE('Raw Data'!CD305,'Raw Data'!CJ305,'Raw Data'!CP305)</f>
        <v>0.83966666666666667</v>
      </c>
      <c r="AI71" s="14">
        <f>STDEV('Raw Data'!CD305,'Raw Data'!CJ305,'Raw Data'!CP305)</f>
        <v>2.1779194965226199E-2</v>
      </c>
      <c r="AK71" s="15">
        <f t="shared" si="35"/>
        <v>3.0000000000000027E-3</v>
      </c>
      <c r="AL71" s="15">
        <f t="shared" si="36"/>
        <v>1.5351438586225894E-2</v>
      </c>
      <c r="AM71" s="15">
        <f t="shared" si="37"/>
        <v>-4.9999999999999906E-3</v>
      </c>
      <c r="AN71" s="15">
        <f t="shared" si="38"/>
        <v>2.5534290669607388E-2</v>
      </c>
      <c r="AO71" s="15">
        <f t="shared" si="39"/>
        <v>0</v>
      </c>
      <c r="AP71" s="15">
        <f t="shared" si="40"/>
        <v>2.0542638584174152E-2</v>
      </c>
      <c r="AQ71" s="15">
        <f t="shared" si="41"/>
        <v>9.9333333333333357E-2</v>
      </c>
      <c r="AR71" s="15">
        <f t="shared" si="42"/>
        <v>3.9870624106811796E-2</v>
      </c>
      <c r="AS71" s="15">
        <f t="shared" si="43"/>
        <v>6.899999999999995E-2</v>
      </c>
      <c r="AT71" s="15">
        <f t="shared" si="44"/>
        <v>3.6492008257516681E-2</v>
      </c>
      <c r="AU71" s="33"/>
      <c r="AV71" s="15">
        <f t="shared" si="45"/>
        <v>-9.0000000000000011E-3</v>
      </c>
      <c r="AW71" s="15">
        <f t="shared" si="46"/>
        <v>1.6782927833565459E-2</v>
      </c>
      <c r="AX71" s="15">
        <f t="shared" si="47"/>
        <v>-2.3333333333333262E-3</v>
      </c>
      <c r="AY71" s="15">
        <f t="shared" si="48"/>
        <v>2.3692474191889135E-2</v>
      </c>
      <c r="AZ71" s="15">
        <f t="shared" si="49"/>
        <v>-7.9999999999999932E-3</v>
      </c>
      <c r="BA71" s="15">
        <f t="shared" si="50"/>
        <v>1.9467922333931791E-2</v>
      </c>
      <c r="BB71" s="15">
        <f t="shared" si="51"/>
        <v>-4.0000000000000036E-3</v>
      </c>
      <c r="BC71" s="15">
        <f t="shared" si="52"/>
        <v>2.3487585373270423E-2</v>
      </c>
      <c r="BD71" s="15">
        <f t="shared" si="53"/>
        <v>-3.7999999999999923E-2</v>
      </c>
      <c r="BE71" s="15">
        <f t="shared" si="54"/>
        <v>2.4731895735399384E-2</v>
      </c>
      <c r="BG71" s="16">
        <f t="shared" si="23"/>
        <v>2.356666666666653E-4</v>
      </c>
      <c r="BH71" s="17">
        <f t="shared" si="24"/>
        <v>6.5199999999999893E-4</v>
      </c>
      <c r="BI71" s="17">
        <f t="shared" si="25"/>
        <v>4.2200000000000061E-4</v>
      </c>
      <c r="BJ71" s="17">
        <f t="shared" si="26"/>
        <v>1.5896666666666819E-3</v>
      </c>
      <c r="BK71" s="17">
        <f t="shared" si="27"/>
        <v>1.3316666666666657E-3</v>
      </c>
      <c r="BL71" s="17">
        <f t="shared" si="28"/>
        <v>6.5046137471797758E-2</v>
      </c>
      <c r="BM71" s="43"/>
      <c r="BN71" s="17">
        <f t="shared" si="29"/>
        <v>2.8166666666666618E-4</v>
      </c>
      <c r="BO71" s="17">
        <f t="shared" si="30"/>
        <v>5.6133333333333274E-4</v>
      </c>
      <c r="BP71" s="17">
        <f t="shared" si="31"/>
        <v>3.7900000000000021E-4</v>
      </c>
      <c r="BQ71" s="17">
        <f t="shared" si="32"/>
        <v>5.5166666666666678E-4</v>
      </c>
      <c r="BR71" s="17">
        <f t="shared" si="33"/>
        <v>6.1166666666666628E-4</v>
      </c>
      <c r="BS71" s="17">
        <f t="shared" si="34"/>
        <v>4.8839874419712957E-2</v>
      </c>
      <c r="BT71" s="15"/>
      <c r="BW71" s="17"/>
      <c r="BX71" s="17"/>
      <c r="BY71" s="17"/>
      <c r="BZ71" s="17"/>
      <c r="CA71" s="17"/>
      <c r="CD71" s="17"/>
      <c r="CE71" s="17"/>
      <c r="CF71" s="17"/>
      <c r="CG71" s="17"/>
      <c r="CH71" s="17"/>
    </row>
    <row r="72" spans="1:86" ht="15.75" customHeight="1" x14ac:dyDescent="0.25">
      <c r="A72" s="2">
        <f>'Raw Data'!B72</f>
        <v>117</v>
      </c>
      <c r="B72" s="2">
        <f>'Raw Data'!C72</f>
        <v>138</v>
      </c>
      <c r="C72" s="2" t="str">
        <f>'Raw Data'!D72</f>
        <v>IVIMLVGNKSDLRHLRAVPTDE</v>
      </c>
      <c r="D72" s="14">
        <f>AVERAGE('Raw Data'!J72,'Raw Data'!P72,'Raw Data'!V72)</f>
        <v>0.36633333333333334</v>
      </c>
      <c r="E72" s="14">
        <f>STDEV('Raw Data'!J72,'Raw Data'!P72,'Raw Data'!V72)</f>
        <v>1.0016652800877822E-2</v>
      </c>
      <c r="F72" s="14">
        <f>AVERAGE('Raw Data'!AB72,'Raw Data'!AH72,'Raw Data'!AN72)</f>
        <v>0.7406666666666667</v>
      </c>
      <c r="G72" s="14">
        <f>STDEV('Raw Data'!AB72,'Raw Data'!AH72,'Raw Data'!AN72)</f>
        <v>5.7274194305405396E-2</v>
      </c>
      <c r="H72" s="14">
        <f>AVERAGE('Raw Data'!AT72,'Raw Data'!AZ72,'Raw Data'!BF72)</f>
        <v>2.3273333333333333</v>
      </c>
      <c r="I72" s="14">
        <f>STDEV('Raw Data'!AT72,'Raw Data'!AZ72,'Raw Data'!BF72)</f>
        <v>8.6216781042516774E-3</v>
      </c>
      <c r="J72" s="14">
        <f>AVERAGE('Raw Data'!BL72,'Raw Data'!BR72,'Raw Data'!BX72)</f>
        <v>3.5513333333333335</v>
      </c>
      <c r="K72" s="14">
        <f>STDEV('Raw Data'!BL72,'Raw Data'!BR72,'Raw Data'!BX72)</f>
        <v>2.8041635710730678E-2</v>
      </c>
      <c r="L72" s="14">
        <f>AVERAGE('Raw Data'!CD72,'Raw Data'!CJ72,'Raw Data'!CP72)</f>
        <v>4.8893333333333331</v>
      </c>
      <c r="M72" s="14">
        <f>STDEV('Raw Data'!CD72,'Raw Data'!CJ72,'Raw Data'!CP72)</f>
        <v>9.6209840106578237E-2</v>
      </c>
      <c r="O72" s="14">
        <f>AVERAGE('Raw Data'!J189,'Raw Data'!P189,'Raw Data'!V189)</f>
        <v>0.41833333333333328</v>
      </c>
      <c r="P72" s="14">
        <f>STDEV('Raw Data'!J189,'Raw Data'!P189,'Raw Data'!V189)</f>
        <v>4.5785732857881983E-2</v>
      </c>
      <c r="Q72" s="14">
        <f>AVERAGE('Raw Data'!AB189,'Raw Data'!AH189,'Raw Data'!AN189)</f>
        <v>0.73766666666666669</v>
      </c>
      <c r="R72" s="14">
        <f>STDEV('Raw Data'!AB189,'Raw Data'!AH189,'Raw Data'!AN189)</f>
        <v>4.9237519569260708E-2</v>
      </c>
      <c r="S72" s="14">
        <f>AVERAGE('Raw Data'!AT189,'Raw Data'!AZ189,'Raw Data'!BF189)</f>
        <v>2.4394999999999998</v>
      </c>
      <c r="T72" s="14">
        <f>STDEV('Raw Data'!AT189,'Raw Data'!AZ189,'Raw Data'!BF189)</f>
        <v>0.11808683245815361</v>
      </c>
      <c r="U72" s="14">
        <f>AVERAGE('Raw Data'!BL189,'Raw Data'!BR189,'Raw Data'!BX189)</f>
        <v>3.5283333333333338</v>
      </c>
      <c r="V72" s="14">
        <f>STDEV('Raw Data'!BL189,'Raw Data'!BR189,'Raw Data'!BX189)</f>
        <v>5.4519109799530972E-2</v>
      </c>
      <c r="W72" s="14">
        <f>AVERAGE('Raw Data'!CD189,'Raw Data'!CJ189,'Raw Data'!CP189)</f>
        <v>4.7610000000000001</v>
      </c>
      <c r="X72" s="14">
        <f>STDEV('Raw Data'!CD189,'Raw Data'!CJ189,'Raw Data'!CP189)</f>
        <v>7.6334788923530683E-2</v>
      </c>
      <c r="Z72" s="14">
        <f>AVERAGE('Raw Data'!J306,'Raw Data'!P306,'Raw Data'!V306)</f>
        <v>0.38499999999999995</v>
      </c>
      <c r="AA72" s="14">
        <f>STDEV('Raw Data'!J306,'Raw Data'!P306,'Raw Data'!V306)</f>
        <v>2.1517434791350005E-2</v>
      </c>
      <c r="AB72" s="14">
        <f>AVERAGE('Raw Data'!AB306,'Raw Data'!AH306,'Raw Data'!AN306)</f>
        <v>0.80966666666666665</v>
      </c>
      <c r="AC72" s="14">
        <f>STDEV('Raw Data'!AB306,'Raw Data'!AH306,'Raw Data'!AN306)</f>
        <v>7.2113336723059307E-2</v>
      </c>
      <c r="AD72" s="14">
        <f>AVERAGE('Raw Data'!AT306,'Raw Data'!AZ306,'Raw Data'!BF306)</f>
        <v>2.408666666666667</v>
      </c>
      <c r="AE72" s="14">
        <f>STDEV('Raw Data'!AT306,'Raw Data'!AZ306,'Raw Data'!BF306)</f>
        <v>4.6543886100467967E-2</v>
      </c>
      <c r="AF72" s="14">
        <f>AVERAGE('Raw Data'!BL306,'Raw Data'!BR306,'Raw Data'!BX306)</f>
        <v>3.4179999999999997</v>
      </c>
      <c r="AG72" s="14">
        <f>STDEV('Raw Data'!BL306,'Raw Data'!BR306,'Raw Data'!BX306)</f>
        <v>7.0929542505221349E-2</v>
      </c>
      <c r="AH72" s="14">
        <f>AVERAGE('Raw Data'!CD306,'Raw Data'!CJ306,'Raw Data'!CP306)</f>
        <v>4.75</v>
      </c>
      <c r="AI72" s="14">
        <f>STDEV('Raw Data'!CD306,'Raw Data'!CJ306,'Raw Data'!CP306)</f>
        <v>0.21353454053150261</v>
      </c>
      <c r="AK72" s="15">
        <f t="shared" si="35"/>
        <v>-1.8666666666666609E-2</v>
      </c>
      <c r="AL72" s="15">
        <f t="shared" si="36"/>
        <v>2.3734644158557194E-2</v>
      </c>
      <c r="AM72" s="15">
        <f t="shared" si="37"/>
        <v>-6.899999999999995E-2</v>
      </c>
      <c r="AN72" s="15">
        <f t="shared" si="38"/>
        <v>9.2090535163319942E-2</v>
      </c>
      <c r="AO72" s="15">
        <f t="shared" si="39"/>
        <v>-8.1333333333333702E-2</v>
      </c>
      <c r="AP72" s="15">
        <f t="shared" si="40"/>
        <v>4.7335680692968472E-2</v>
      </c>
      <c r="AQ72" s="15">
        <f t="shared" si="41"/>
        <v>0.13333333333333375</v>
      </c>
      <c r="AR72" s="15">
        <f t="shared" si="42"/>
        <v>7.6271445071752306E-2</v>
      </c>
      <c r="AS72" s="15">
        <f t="shared" si="43"/>
        <v>0.13933333333333309</v>
      </c>
      <c r="AT72" s="15">
        <f t="shared" si="44"/>
        <v>0.23420788486584582</v>
      </c>
      <c r="AU72" s="33"/>
      <c r="AV72" s="15">
        <f t="shared" si="45"/>
        <v>3.3333333333333326E-2</v>
      </c>
      <c r="AW72" s="15">
        <f t="shared" si="46"/>
        <v>5.0589854055268176E-2</v>
      </c>
      <c r="AX72" s="15">
        <f t="shared" si="47"/>
        <v>-7.1999999999999953E-2</v>
      </c>
      <c r="AY72" s="15">
        <f t="shared" si="48"/>
        <v>8.7319337300890379E-2</v>
      </c>
      <c r="AZ72" s="15">
        <f t="shared" si="49"/>
        <v>3.0833333333332824E-2</v>
      </c>
      <c r="BA72" s="15">
        <f t="shared" si="50"/>
        <v>0.12692845753940829</v>
      </c>
      <c r="BB72" s="15">
        <f t="shared" si="51"/>
        <v>0.11033333333333406</v>
      </c>
      <c r="BC72" s="15">
        <f t="shared" si="52"/>
        <v>8.9461351059177047E-2</v>
      </c>
      <c r="BD72" s="15">
        <f t="shared" si="53"/>
        <v>1.1000000000000121E-2</v>
      </c>
      <c r="BE72" s="15">
        <f t="shared" si="54"/>
        <v>0.22676860452893369</v>
      </c>
      <c r="BG72" s="16">
        <f t="shared" si="23"/>
        <v>5.6333333333333311E-4</v>
      </c>
      <c r="BH72" s="17">
        <f t="shared" si="24"/>
        <v>8.4806666666666659E-3</v>
      </c>
      <c r="BI72" s="17">
        <f t="shared" si="25"/>
        <v>2.2406666666666681E-3</v>
      </c>
      <c r="BJ72" s="17">
        <f t="shared" si="26"/>
        <v>5.8173333333333289E-3</v>
      </c>
      <c r="BK72" s="17">
        <f t="shared" si="27"/>
        <v>5.4853333333333289E-2</v>
      </c>
      <c r="BL72" s="17">
        <f t="shared" si="28"/>
        <v>0.26824491296823</v>
      </c>
      <c r="BM72" s="43"/>
      <c r="BN72" s="17">
        <f t="shared" si="29"/>
        <v>2.559333333333334E-3</v>
      </c>
      <c r="BO72" s="17">
        <f t="shared" si="30"/>
        <v>7.6246666666666659E-3</v>
      </c>
      <c r="BP72" s="17">
        <f t="shared" si="31"/>
        <v>1.6110833333333373E-2</v>
      </c>
      <c r="BQ72" s="17">
        <f t="shared" si="32"/>
        <v>8.0033333333333189E-3</v>
      </c>
      <c r="BR72" s="17">
        <f t="shared" si="33"/>
        <v>5.1423999999999921E-2</v>
      </c>
      <c r="BS72" s="17">
        <f t="shared" si="34"/>
        <v>0.29278348086370348</v>
      </c>
      <c r="BT72" s="15"/>
      <c r="BW72" s="17"/>
      <c r="BX72" s="17"/>
      <c r="BY72" s="17"/>
      <c r="BZ72" s="17"/>
      <c r="CA72" s="17"/>
      <c r="CD72" s="17"/>
      <c r="CE72" s="17"/>
      <c r="CF72" s="17"/>
      <c r="CG72" s="17"/>
      <c r="CH72" s="17"/>
    </row>
    <row r="73" spans="1:86" ht="15.75" customHeight="1" x14ac:dyDescent="0.25">
      <c r="A73" s="2">
        <f>'Raw Data'!B73</f>
        <v>117</v>
      </c>
      <c r="B73" s="2">
        <f>'Raw Data'!C73</f>
        <v>138</v>
      </c>
      <c r="C73" s="2" t="str">
        <f>'Raw Data'!D73</f>
        <v>IVIMLVGNKSDLRHLRAVPTDE</v>
      </c>
      <c r="D73" s="14">
        <f>AVERAGE('Raw Data'!J73,'Raw Data'!P73,'Raw Data'!V73)</f>
        <v>0.34400000000000003</v>
      </c>
      <c r="E73" s="14">
        <f>STDEV('Raw Data'!J73,'Raw Data'!P73,'Raw Data'!V73)</f>
        <v>1.4798648586948723E-2</v>
      </c>
      <c r="F73" s="14">
        <f>AVERAGE('Raw Data'!AB73,'Raw Data'!AH73,'Raw Data'!AN73)</f>
        <v>0.77</v>
      </c>
      <c r="G73" s="14">
        <f>STDEV('Raw Data'!AB73,'Raw Data'!AH73,'Raw Data'!AN73)</f>
        <v>4.9959983987187227E-2</v>
      </c>
      <c r="H73" s="14">
        <f>AVERAGE('Raw Data'!AT73,'Raw Data'!AZ73,'Raw Data'!BF73)</f>
        <v>2.3153333333333332</v>
      </c>
      <c r="I73" s="14">
        <f>STDEV('Raw Data'!AT73,'Raw Data'!AZ73,'Raw Data'!BF73)</f>
        <v>4.2122836245121753E-2</v>
      </c>
      <c r="J73" s="14">
        <f>AVERAGE('Raw Data'!BL73,'Raw Data'!BR73,'Raw Data'!BX73)</f>
        <v>3.5589999999999997</v>
      </c>
      <c r="K73" s="14">
        <f>STDEV('Raw Data'!BL73,'Raw Data'!BR73,'Raw Data'!BX73)</f>
        <v>7.6216796049164925E-2</v>
      </c>
      <c r="L73" s="14">
        <f>AVERAGE('Raw Data'!CD73,'Raw Data'!CJ73,'Raw Data'!CP73)</f>
        <v>4.921666666666666</v>
      </c>
      <c r="M73" s="14">
        <f>STDEV('Raw Data'!CD73,'Raw Data'!CJ73,'Raw Data'!CP73)</f>
        <v>8.4677820787578836E-2</v>
      </c>
      <c r="O73" s="14">
        <f>AVERAGE('Raw Data'!J190,'Raw Data'!P190,'Raw Data'!V190)</f>
        <v>0.41466666666666668</v>
      </c>
      <c r="P73" s="14">
        <f>STDEV('Raw Data'!J190,'Raw Data'!P190,'Raw Data'!V190)</f>
        <v>1.2701705922171748E-2</v>
      </c>
      <c r="Q73" s="14">
        <f>AVERAGE('Raw Data'!AB190,'Raw Data'!AH190,'Raw Data'!AN190)</f>
        <v>0.70866666666666667</v>
      </c>
      <c r="R73" s="14">
        <f>STDEV('Raw Data'!AB190,'Raw Data'!AH190,'Raw Data'!AN190)</f>
        <v>5.3631458430042085E-2</v>
      </c>
      <c r="S73" s="14">
        <f>AVERAGE('Raw Data'!AT190,'Raw Data'!AZ190,'Raw Data'!BF190)</f>
        <v>2.4159999999999999</v>
      </c>
      <c r="T73" s="14">
        <f>STDEV('Raw Data'!AT190,'Raw Data'!AZ190,'Raw Data'!BF190)</f>
        <v>0.10182337649086293</v>
      </c>
      <c r="U73" s="14">
        <f>AVERAGE('Raw Data'!BL190,'Raw Data'!BR190,'Raw Data'!BX190)</f>
        <v>3.5569999999999999</v>
      </c>
      <c r="V73" s="14">
        <f>STDEV('Raw Data'!BL190,'Raw Data'!BR190,'Raw Data'!BX190)</f>
        <v>6.3694583757176751E-2</v>
      </c>
      <c r="W73" s="14">
        <f>AVERAGE('Raw Data'!CD190,'Raw Data'!CJ190,'Raw Data'!CP190)</f>
        <v>4.7843333333333335</v>
      </c>
      <c r="X73" s="14">
        <f>STDEV('Raw Data'!CD190,'Raw Data'!CJ190,'Raw Data'!CP190)</f>
        <v>6.453164598344989E-2</v>
      </c>
      <c r="Z73" s="14">
        <f>AVERAGE('Raw Data'!J307,'Raw Data'!P307,'Raw Data'!V307)</f>
        <v>0.36299999999999999</v>
      </c>
      <c r="AA73" s="14">
        <f>STDEV('Raw Data'!J307,'Raw Data'!P307,'Raw Data'!V307)</f>
        <v>1.7521415467935248E-2</v>
      </c>
      <c r="AB73" s="14">
        <f>AVERAGE('Raw Data'!AB307,'Raw Data'!AH307,'Raw Data'!AN307)</f>
        <v>0.80333333333333334</v>
      </c>
      <c r="AC73" s="14">
        <f>STDEV('Raw Data'!AB307,'Raw Data'!AH307,'Raw Data'!AN307)</f>
        <v>4.6231302526895467E-2</v>
      </c>
      <c r="AD73" s="14">
        <f>AVERAGE('Raw Data'!AT307,'Raw Data'!AZ307,'Raw Data'!BF307)</f>
        <v>2.3926666666666665</v>
      </c>
      <c r="AE73" s="14">
        <f>STDEV('Raw Data'!AT307,'Raw Data'!AZ307,'Raw Data'!BF307)</f>
        <v>7.4096783555923196E-2</v>
      </c>
      <c r="AF73" s="14">
        <f>AVERAGE('Raw Data'!BL307,'Raw Data'!BR307,'Raw Data'!BX307)</f>
        <v>3.456</v>
      </c>
      <c r="AG73" s="14">
        <f>STDEV('Raw Data'!BL307,'Raw Data'!BR307,'Raw Data'!BX307)</f>
        <v>5.8591808301161098E-2</v>
      </c>
      <c r="AH73" s="14">
        <f>AVERAGE('Raw Data'!CD307,'Raw Data'!CJ307,'Raw Data'!CP307)</f>
        <v>4.628333333333333</v>
      </c>
      <c r="AI73" s="14">
        <f>STDEV('Raw Data'!CD307,'Raw Data'!CJ307,'Raw Data'!CP307)</f>
        <v>0.40503004003818477</v>
      </c>
      <c r="AK73" s="15">
        <f t="shared" si="35"/>
        <v>-1.8999999999999961E-2</v>
      </c>
      <c r="AL73" s="15">
        <f t="shared" si="36"/>
        <v>2.293468988235943E-2</v>
      </c>
      <c r="AM73" s="15">
        <f t="shared" si="37"/>
        <v>-3.3333333333333326E-2</v>
      </c>
      <c r="AN73" s="15">
        <f t="shared" si="38"/>
        <v>6.8068592855540469E-2</v>
      </c>
      <c r="AO73" s="15">
        <f t="shared" si="39"/>
        <v>-7.7333333333333254E-2</v>
      </c>
      <c r="AP73" s="15">
        <f t="shared" si="40"/>
        <v>8.5233013948039366E-2</v>
      </c>
      <c r="AQ73" s="15">
        <f t="shared" si="41"/>
        <v>0.10299999999999976</v>
      </c>
      <c r="AR73" s="15">
        <f t="shared" si="42"/>
        <v>9.6135321292436599E-2</v>
      </c>
      <c r="AS73" s="15">
        <f t="shared" si="43"/>
        <v>0.293333333333333</v>
      </c>
      <c r="AT73" s="15">
        <f t="shared" si="44"/>
        <v>0.41378698223441834</v>
      </c>
      <c r="AU73" s="33"/>
      <c r="AV73" s="15">
        <f t="shared" si="45"/>
        <v>5.1666666666666694E-2</v>
      </c>
      <c r="AW73" s="15">
        <f t="shared" si="46"/>
        <v>2.1641010450839243E-2</v>
      </c>
      <c r="AX73" s="15">
        <f t="shared" si="47"/>
        <v>-9.4666666666666677E-2</v>
      </c>
      <c r="AY73" s="15">
        <f t="shared" si="48"/>
        <v>7.0807250099595473E-2</v>
      </c>
      <c r="AZ73" s="15">
        <f t="shared" si="49"/>
        <v>2.3333333333333428E-2</v>
      </c>
      <c r="BA73" s="15">
        <f t="shared" si="50"/>
        <v>0.12592987466575734</v>
      </c>
      <c r="BB73" s="15">
        <f t="shared" si="51"/>
        <v>0.10099999999999998</v>
      </c>
      <c r="BC73" s="15">
        <f t="shared" si="52"/>
        <v>8.6544786093675302E-2</v>
      </c>
      <c r="BD73" s="15">
        <f t="shared" si="53"/>
        <v>0.15600000000000058</v>
      </c>
      <c r="BE73" s="15">
        <f t="shared" si="54"/>
        <v>0.41013859446127093</v>
      </c>
      <c r="BG73" s="16">
        <f t="shared" si="23"/>
        <v>5.2599999999999999E-4</v>
      </c>
      <c r="BH73" s="17">
        <f t="shared" si="24"/>
        <v>4.6333333333333348E-3</v>
      </c>
      <c r="BI73" s="17">
        <f t="shared" si="25"/>
        <v>7.2646666666666727E-3</v>
      </c>
      <c r="BJ73" s="17">
        <f t="shared" si="26"/>
        <v>9.2420000000000141E-3</v>
      </c>
      <c r="BK73" s="17">
        <f t="shared" si="27"/>
        <v>0.17121966666666685</v>
      </c>
      <c r="BL73" s="17">
        <f t="shared" si="28"/>
        <v>0.43918750741188767</v>
      </c>
      <c r="BM73" s="43"/>
      <c r="BN73" s="17">
        <f t="shared" si="29"/>
        <v>4.6833333333333335E-4</v>
      </c>
      <c r="BO73" s="17">
        <f t="shared" si="30"/>
        <v>5.0136666666666628E-3</v>
      </c>
      <c r="BP73" s="17">
        <f t="shared" si="31"/>
        <v>1.5858333333333353E-2</v>
      </c>
      <c r="BQ73" s="17">
        <f t="shared" si="32"/>
        <v>7.490000000000014E-3</v>
      </c>
      <c r="BR73" s="17">
        <f t="shared" si="33"/>
        <v>0.16821366666666687</v>
      </c>
      <c r="BS73" s="17">
        <f t="shared" si="34"/>
        <v>0.44389638430606781</v>
      </c>
      <c r="BT73" s="15"/>
      <c r="BW73" s="17"/>
      <c r="BX73" s="17"/>
      <c r="BY73" s="17"/>
      <c r="BZ73" s="17"/>
      <c r="CA73" s="17"/>
      <c r="CD73" s="17"/>
      <c r="CE73" s="17"/>
      <c r="CF73" s="17"/>
      <c r="CG73" s="17"/>
      <c r="CH73" s="17"/>
    </row>
    <row r="74" spans="1:86" ht="15.75" customHeight="1" x14ac:dyDescent="0.25">
      <c r="A74" s="2">
        <f>'Raw Data'!B74</f>
        <v>117</v>
      </c>
      <c r="B74" s="2">
        <f>'Raw Data'!C74</f>
        <v>141</v>
      </c>
      <c r="C74" s="2" t="str">
        <f>'Raw Data'!D74</f>
        <v>IVIMLVGNKSDLRHLRAVPTDEARA</v>
      </c>
      <c r="D74" s="14">
        <f>AVERAGE('Raw Data'!J74,'Raw Data'!P74,'Raw Data'!V74)</f>
        <v>0.3666666666666667</v>
      </c>
      <c r="E74" s="14">
        <f>STDEV('Raw Data'!J74,'Raw Data'!P74,'Raw Data'!V74)</f>
        <v>1.8175074506954131E-2</v>
      </c>
      <c r="F74" s="14">
        <f>AVERAGE('Raw Data'!AB74,'Raw Data'!AH74,'Raw Data'!AN74)</f>
        <v>0.75866666666666671</v>
      </c>
      <c r="G74" s="14">
        <f>STDEV('Raw Data'!AB74,'Raw Data'!AH74,'Raw Data'!AN74)</f>
        <v>4.1789153297636175E-2</v>
      </c>
      <c r="H74" s="14">
        <f>AVERAGE('Raw Data'!AT74,'Raw Data'!AZ74,'Raw Data'!BF74)</f>
        <v>2.3380000000000001</v>
      </c>
      <c r="I74" s="14">
        <f>STDEV('Raw Data'!AT74,'Raw Data'!AZ74,'Raw Data'!BF74)</f>
        <v>4.1868842830916665E-2</v>
      </c>
      <c r="J74" s="14">
        <f>AVERAGE('Raw Data'!BL74,'Raw Data'!BR74,'Raw Data'!BX74)</f>
        <v>3.5676666666666663</v>
      </c>
      <c r="K74" s="14">
        <f>STDEV('Raw Data'!BL74,'Raw Data'!BR74,'Raw Data'!BX74)</f>
        <v>8.7962113056322774E-2</v>
      </c>
      <c r="L74" s="14">
        <f>AVERAGE('Raw Data'!CD74,'Raw Data'!CJ74,'Raw Data'!CP74)</f>
        <v>5.1979999999999995</v>
      </c>
      <c r="M74" s="14">
        <f>STDEV('Raw Data'!CD74,'Raw Data'!CJ74,'Raw Data'!CP74)</f>
        <v>6.6700824582609383E-2</v>
      </c>
      <c r="O74" s="14">
        <f>AVERAGE('Raw Data'!J191,'Raw Data'!P191,'Raw Data'!V191)</f>
        <v>0.42500000000000004</v>
      </c>
      <c r="P74" s="14">
        <f>STDEV('Raw Data'!J191,'Raw Data'!P191,'Raw Data'!V191)</f>
        <v>4.0336088060197423E-2</v>
      </c>
      <c r="Q74" s="14">
        <f>AVERAGE('Raw Data'!AB191,'Raw Data'!AH191,'Raw Data'!AN191)</f>
        <v>0.72299999999999998</v>
      </c>
      <c r="R74" s="14">
        <f>STDEV('Raw Data'!AB191,'Raw Data'!AH191,'Raw Data'!AN191)</f>
        <v>5.2735187493740815E-2</v>
      </c>
      <c r="S74" s="14">
        <f>AVERAGE('Raw Data'!AT191,'Raw Data'!AZ191,'Raw Data'!BF191)</f>
        <v>2.4325000000000001</v>
      </c>
      <c r="T74" s="14">
        <f>STDEV('Raw Data'!AT191,'Raw Data'!AZ191,'Raw Data'!BF191)</f>
        <v>6.1518289963229764E-2</v>
      </c>
      <c r="U74" s="14">
        <f>AVERAGE('Raw Data'!BL191,'Raw Data'!BR191,'Raw Data'!BX191)</f>
        <v>3.6063333333333332</v>
      </c>
      <c r="V74" s="14">
        <f>STDEV('Raw Data'!BL191,'Raw Data'!BR191,'Raw Data'!BX191)</f>
        <v>4.3878620458411594E-2</v>
      </c>
      <c r="W74" s="14">
        <f>AVERAGE('Raw Data'!CD191,'Raw Data'!CJ191,'Raw Data'!CP191)</f>
        <v>5.0563333333333338</v>
      </c>
      <c r="X74" s="14">
        <f>STDEV('Raw Data'!CD191,'Raw Data'!CJ191,'Raw Data'!CP191)</f>
        <v>0.10319560714164809</v>
      </c>
      <c r="Z74" s="14">
        <f>AVERAGE('Raw Data'!J308,'Raw Data'!P308,'Raw Data'!V308)</f>
        <v>0.38866666666666666</v>
      </c>
      <c r="AA74" s="14">
        <f>STDEV('Raw Data'!J308,'Raw Data'!P308,'Raw Data'!V308)</f>
        <v>1.2858201014657285E-2</v>
      </c>
      <c r="AB74" s="14">
        <f>AVERAGE('Raw Data'!AB308,'Raw Data'!AH308,'Raw Data'!AN308)</f>
        <v>0.79266666666666674</v>
      </c>
      <c r="AC74" s="14">
        <f>STDEV('Raw Data'!AB308,'Raw Data'!AH308,'Raw Data'!AN308)</f>
        <v>7.825811991949036E-2</v>
      </c>
      <c r="AD74" s="14">
        <f>AVERAGE('Raw Data'!AT308,'Raw Data'!AZ308,'Raw Data'!BF308)</f>
        <v>2.4146666666666667</v>
      </c>
      <c r="AE74" s="14">
        <f>STDEV('Raw Data'!AT308,'Raw Data'!AZ308,'Raw Data'!BF308)</f>
        <v>3.178574103797692E-2</v>
      </c>
      <c r="AF74" s="14">
        <f>AVERAGE('Raw Data'!BL308,'Raw Data'!BR308,'Raw Data'!BX308)</f>
        <v>3.4893333333333332</v>
      </c>
      <c r="AG74" s="14">
        <f>STDEV('Raw Data'!BL308,'Raw Data'!BR308,'Raw Data'!BX308)</f>
        <v>3.0088757590391254E-2</v>
      </c>
      <c r="AH74" s="14">
        <f>AVERAGE('Raw Data'!CD308,'Raw Data'!CJ308,'Raw Data'!CP308)</f>
        <v>5.0209999999999999</v>
      </c>
      <c r="AI74" s="14">
        <f>STDEV('Raw Data'!CD308,'Raw Data'!CJ308,'Raw Data'!CP308)</f>
        <v>0.22666274506411496</v>
      </c>
      <c r="AK74" s="15">
        <f t="shared" si="35"/>
        <v>-2.1999999999999964E-2</v>
      </c>
      <c r="AL74" s="15">
        <f t="shared" si="36"/>
        <v>2.2263572639328748E-2</v>
      </c>
      <c r="AM74" s="15">
        <f t="shared" si="37"/>
        <v>-3.400000000000003E-2</v>
      </c>
      <c r="AN74" s="15">
        <f t="shared" si="38"/>
        <v>8.8716777819455722E-2</v>
      </c>
      <c r="AO74" s="15">
        <f t="shared" si="39"/>
        <v>-7.6666666666666661E-2</v>
      </c>
      <c r="AP74" s="15">
        <f t="shared" si="40"/>
        <v>5.2567417031211761E-2</v>
      </c>
      <c r="AQ74" s="15">
        <f t="shared" si="41"/>
        <v>7.8333333333333144E-2</v>
      </c>
      <c r="AR74" s="15">
        <f t="shared" si="42"/>
        <v>9.2965943585092692E-2</v>
      </c>
      <c r="AS74" s="15">
        <f t="shared" si="43"/>
        <v>0.1769999999999996</v>
      </c>
      <c r="AT74" s="15">
        <f t="shared" si="44"/>
        <v>0.2362731470142132</v>
      </c>
      <c r="AU74" s="33"/>
      <c r="AV74" s="15">
        <f t="shared" si="45"/>
        <v>3.6333333333333384E-2</v>
      </c>
      <c r="AW74" s="15">
        <f t="shared" si="46"/>
        <v>4.233595792388941E-2</v>
      </c>
      <c r="AX74" s="15">
        <f t="shared" si="47"/>
        <v>-6.9666666666666766E-2</v>
      </c>
      <c r="AY74" s="15">
        <f t="shared" si="48"/>
        <v>9.4368073697269725E-2</v>
      </c>
      <c r="AZ74" s="15">
        <f t="shared" si="49"/>
        <v>1.7833333333333368E-2</v>
      </c>
      <c r="BA74" s="15">
        <f t="shared" si="50"/>
        <v>6.9244735058582946E-2</v>
      </c>
      <c r="BB74" s="15">
        <f t="shared" si="51"/>
        <v>0.11699999999999999</v>
      </c>
      <c r="BC74" s="15">
        <f t="shared" si="52"/>
        <v>5.3204009873943373E-2</v>
      </c>
      <c r="BD74" s="15">
        <f t="shared" si="53"/>
        <v>3.5333333333333883E-2</v>
      </c>
      <c r="BE74" s="15">
        <f t="shared" si="54"/>
        <v>0.2490488573218784</v>
      </c>
      <c r="BG74" s="16">
        <f t="shared" si="23"/>
        <v>4.9566666666666769E-4</v>
      </c>
      <c r="BH74" s="17">
        <f t="shared" si="24"/>
        <v>7.8706666666666716E-3</v>
      </c>
      <c r="BI74" s="17">
        <f t="shared" si="25"/>
        <v>2.7633333333333321E-3</v>
      </c>
      <c r="BJ74" s="17">
        <f t="shared" si="26"/>
        <v>8.6426666666666371E-3</v>
      </c>
      <c r="BK74" s="17">
        <f t="shared" si="27"/>
        <v>5.5825000000000007E-2</v>
      </c>
      <c r="BL74" s="17">
        <f t="shared" si="28"/>
        <v>0.27494969236813727</v>
      </c>
      <c r="BM74" s="43"/>
      <c r="BN74" s="17">
        <f t="shared" si="29"/>
        <v>1.7923333333333346E-3</v>
      </c>
      <c r="BO74" s="17">
        <f t="shared" si="30"/>
        <v>8.9053333333333293E-3</v>
      </c>
      <c r="BP74" s="17">
        <f t="shared" si="31"/>
        <v>4.7948333333333462E-3</v>
      </c>
      <c r="BQ74" s="17">
        <f t="shared" si="32"/>
        <v>2.8306666666666641E-3</v>
      </c>
      <c r="BR74" s="17">
        <f t="shared" si="33"/>
        <v>6.2025333333333342E-2</v>
      </c>
      <c r="BS74" s="17">
        <f t="shared" si="34"/>
        <v>0.28345810977991087</v>
      </c>
      <c r="BT74" s="15"/>
      <c r="BW74" s="17"/>
      <c r="BX74" s="17"/>
      <c r="BY74" s="17"/>
      <c r="BZ74" s="17"/>
      <c r="CA74" s="17"/>
      <c r="CD74" s="17"/>
      <c r="CE74" s="17"/>
      <c r="CF74" s="17"/>
      <c r="CG74" s="17"/>
      <c r="CH74" s="17"/>
    </row>
    <row r="75" spans="1:86" ht="15.75" customHeight="1" x14ac:dyDescent="0.25">
      <c r="A75" s="2">
        <f>'Raw Data'!B75</f>
        <v>118</v>
      </c>
      <c r="B75" s="2">
        <f>'Raw Data'!C75</f>
        <v>138</v>
      </c>
      <c r="C75" s="2" t="str">
        <f>'Raw Data'!D75</f>
        <v>VIMLVGNKSDLRHLRAVPTDE</v>
      </c>
      <c r="D75" s="14">
        <f>AVERAGE('Raw Data'!J75,'Raw Data'!P75,'Raw Data'!V75)</f>
        <v>0.39599999999999996</v>
      </c>
      <c r="E75" s="14">
        <f>STDEV('Raw Data'!J75,'Raw Data'!P75,'Raw Data'!V75)</f>
        <v>4.1509035161034526E-2</v>
      </c>
      <c r="F75" s="14">
        <f>AVERAGE('Raw Data'!AB75,'Raw Data'!AH75,'Raw Data'!AN75)</f>
        <v>0.81633333333333324</v>
      </c>
      <c r="G75" s="14">
        <f>STDEV('Raw Data'!AB75,'Raw Data'!AH75,'Raw Data'!AN75)</f>
        <v>4.8180217240412389E-2</v>
      </c>
      <c r="H75" s="14">
        <f>AVERAGE('Raw Data'!AT75,'Raw Data'!AZ75,'Raw Data'!BF75)</f>
        <v>2.4173333333333331</v>
      </c>
      <c r="I75" s="14">
        <f>STDEV('Raw Data'!AT75,'Raw Data'!AZ75,'Raw Data'!BF75)</f>
        <v>4.1645327869201956E-2</v>
      </c>
      <c r="J75" s="14">
        <f>AVERAGE('Raw Data'!BL75,'Raw Data'!BR75,'Raw Data'!BX75)</f>
        <v>3.4599999999999995</v>
      </c>
      <c r="K75" s="14">
        <f>STDEV('Raw Data'!BL75,'Raw Data'!BR75,'Raw Data'!BX75)</f>
        <v>8.29276793356718E-2</v>
      </c>
      <c r="L75" s="14">
        <f>AVERAGE('Raw Data'!CD75,'Raw Data'!CJ75,'Raw Data'!CP75)</f>
        <v>4.1883333333333326</v>
      </c>
      <c r="M75" s="14">
        <f>STDEV('Raw Data'!CD75,'Raw Data'!CJ75,'Raw Data'!CP75)</f>
        <v>5.9676907873425514E-2</v>
      </c>
      <c r="O75" s="14">
        <f>AVERAGE('Raw Data'!J192,'Raw Data'!P192,'Raw Data'!V192)</f>
        <v>0.4506666666666666</v>
      </c>
      <c r="P75" s="14">
        <f>STDEV('Raw Data'!J192,'Raw Data'!P192,'Raw Data'!V192)</f>
        <v>3.590728802532063E-2</v>
      </c>
      <c r="Q75" s="14">
        <f>AVERAGE('Raw Data'!AB192,'Raw Data'!AH192,'Raw Data'!AN192)</f>
        <v>0.75233333333333319</v>
      </c>
      <c r="R75" s="14">
        <f>STDEV('Raw Data'!AB192,'Raw Data'!AH192,'Raw Data'!AN192)</f>
        <v>6.3500656164588831E-2</v>
      </c>
      <c r="S75" s="14">
        <f>AVERAGE('Raw Data'!AT192,'Raw Data'!AZ192,'Raw Data'!BF192)</f>
        <v>2.4895</v>
      </c>
      <c r="T75" s="14">
        <f>STDEV('Raw Data'!AT192,'Raw Data'!AZ192,'Raw Data'!BF192)</f>
        <v>6.7175144212721846E-2</v>
      </c>
      <c r="U75" s="14">
        <f>AVERAGE('Raw Data'!BL192,'Raw Data'!BR192,'Raw Data'!BX192)</f>
        <v>3.5220000000000002</v>
      </c>
      <c r="V75" s="14">
        <f>STDEV('Raw Data'!BL192,'Raw Data'!BR192,'Raw Data'!BX192)</f>
        <v>3.1953090617340842E-2</v>
      </c>
      <c r="W75" s="14">
        <f>AVERAGE('Raw Data'!CD192,'Raw Data'!CJ192,'Raw Data'!CP192)</f>
        <v>4.1766666666666667</v>
      </c>
      <c r="X75" s="14">
        <f>STDEV('Raw Data'!CD192,'Raw Data'!CJ192,'Raw Data'!CP192)</f>
        <v>0.11386980869981864</v>
      </c>
      <c r="Z75" s="14">
        <f>AVERAGE('Raw Data'!J309,'Raw Data'!P309,'Raw Data'!V309)</f>
        <v>0.38633333333333325</v>
      </c>
      <c r="AA75" s="14">
        <f>STDEV('Raw Data'!J309,'Raw Data'!P309,'Raw Data'!V309)</f>
        <v>1.8876793513023678E-2</v>
      </c>
      <c r="AB75" s="14">
        <f>AVERAGE('Raw Data'!AB309,'Raw Data'!AH309,'Raw Data'!AN309)</f>
        <v>0.84366666666666668</v>
      </c>
      <c r="AC75" s="14">
        <f>STDEV('Raw Data'!AB309,'Raw Data'!AH309,'Raw Data'!AN309)</f>
        <v>6.9586876157313862E-2</v>
      </c>
      <c r="AD75" s="14">
        <f>AVERAGE('Raw Data'!AT309,'Raw Data'!AZ309,'Raw Data'!BF309)</f>
        <v>2.4636666666666667</v>
      </c>
      <c r="AE75" s="14">
        <f>STDEV('Raw Data'!AT309,'Raw Data'!AZ309,'Raw Data'!BF309)</f>
        <v>7.7487633421942564E-2</v>
      </c>
      <c r="AF75" s="14">
        <f>AVERAGE('Raw Data'!BL309,'Raw Data'!BR309,'Raw Data'!BX309)</f>
        <v>3.4026666666666667</v>
      </c>
      <c r="AG75" s="14">
        <f>STDEV('Raw Data'!BL309,'Raw Data'!BR309,'Raw Data'!BX309)</f>
        <v>4.8397658345557627E-2</v>
      </c>
      <c r="AH75" s="14">
        <f>AVERAGE('Raw Data'!CD309,'Raw Data'!CJ309,'Raw Data'!CP309)</f>
        <v>4.0756666666666659</v>
      </c>
      <c r="AI75" s="14">
        <f>STDEV('Raw Data'!CD309,'Raw Data'!CJ309,'Raw Data'!CP309)</f>
        <v>0.16197633572017031</v>
      </c>
      <c r="AK75" s="15">
        <f t="shared" si="35"/>
        <v>9.6666666666667123E-3</v>
      </c>
      <c r="AL75" s="15">
        <f t="shared" si="36"/>
        <v>4.5599707601401716E-2</v>
      </c>
      <c r="AM75" s="15">
        <f t="shared" si="37"/>
        <v>-2.7333333333333432E-2</v>
      </c>
      <c r="AN75" s="15">
        <f t="shared" si="38"/>
        <v>8.4638446740631215E-2</v>
      </c>
      <c r="AO75" s="15">
        <f t="shared" si="39"/>
        <v>-4.633333333333356E-2</v>
      </c>
      <c r="AP75" s="15">
        <f t="shared" si="40"/>
        <v>8.796969175043573E-2</v>
      </c>
      <c r="AQ75" s="15">
        <f t="shared" si="41"/>
        <v>5.7333333333332792E-2</v>
      </c>
      <c r="AR75" s="15">
        <f t="shared" si="42"/>
        <v>9.6017359541560682E-2</v>
      </c>
      <c r="AS75" s="15">
        <f t="shared" si="43"/>
        <v>0.11266666666666669</v>
      </c>
      <c r="AT75" s="15">
        <f t="shared" si="44"/>
        <v>0.17262000656548079</v>
      </c>
      <c r="AU75" s="33"/>
      <c r="AV75" s="15">
        <f t="shared" si="45"/>
        <v>6.4333333333333353E-2</v>
      </c>
      <c r="AW75" s="15">
        <f t="shared" si="46"/>
        <v>4.0566817310046237E-2</v>
      </c>
      <c r="AX75" s="15">
        <f t="shared" si="47"/>
        <v>-9.1333333333333488E-2</v>
      </c>
      <c r="AY75" s="15">
        <f t="shared" si="48"/>
        <v>9.420544924083038E-2</v>
      </c>
      <c r="AZ75" s="15">
        <f t="shared" si="49"/>
        <v>2.5833333333333375E-2</v>
      </c>
      <c r="BA75" s="15">
        <f t="shared" si="50"/>
        <v>0.10255161302160648</v>
      </c>
      <c r="BB75" s="15">
        <f t="shared" si="51"/>
        <v>0.11933333333333351</v>
      </c>
      <c r="BC75" s="15">
        <f t="shared" si="52"/>
        <v>5.7994252588798131E-2</v>
      </c>
      <c r="BD75" s="15">
        <f t="shared" si="53"/>
        <v>0.10100000000000087</v>
      </c>
      <c r="BE75" s="15">
        <f t="shared" si="54"/>
        <v>0.19799663296800429</v>
      </c>
      <c r="BG75" s="16">
        <f t="shared" si="23"/>
        <v>2.0793333333333336E-3</v>
      </c>
      <c r="BH75" s="17">
        <f t="shared" si="24"/>
        <v>7.1636666666666671E-3</v>
      </c>
      <c r="BI75" s="17">
        <f t="shared" si="25"/>
        <v>7.7386666666666801E-3</v>
      </c>
      <c r="BJ75" s="17">
        <f t="shared" si="26"/>
        <v>9.2193333333333346E-3</v>
      </c>
      <c r="BK75" s="17">
        <f t="shared" si="27"/>
        <v>2.9797666666666632E-2</v>
      </c>
      <c r="BL75" s="17">
        <f t="shared" si="28"/>
        <v>0.23664037412636638</v>
      </c>
      <c r="BM75" s="43"/>
      <c r="BN75" s="17">
        <f t="shared" si="29"/>
        <v>1.645666666666667E-3</v>
      </c>
      <c r="BO75" s="17">
        <f t="shared" si="30"/>
        <v>8.8746666666666696E-3</v>
      </c>
      <c r="BP75" s="17">
        <f t="shared" si="31"/>
        <v>1.0516833333333328E-2</v>
      </c>
      <c r="BQ75" s="17">
        <f t="shared" si="32"/>
        <v>3.3633333333333189E-3</v>
      </c>
      <c r="BR75" s="17">
        <f t="shared" si="33"/>
        <v>3.9202666666666608E-2</v>
      </c>
      <c r="BS75" s="17">
        <f t="shared" si="34"/>
        <v>0.25219668250527522</v>
      </c>
      <c r="BT75" s="15"/>
      <c r="BW75" s="17"/>
      <c r="BX75" s="17"/>
      <c r="BY75" s="17"/>
      <c r="BZ75" s="17"/>
      <c r="CA75" s="17"/>
      <c r="CD75" s="17"/>
      <c r="CE75" s="17"/>
      <c r="CF75" s="17"/>
      <c r="CG75" s="17"/>
      <c r="CH75" s="17"/>
    </row>
    <row r="76" spans="1:86" ht="15.75" customHeight="1" x14ac:dyDescent="0.25">
      <c r="A76" s="2">
        <f>'Raw Data'!B76</f>
        <v>118</v>
      </c>
      <c r="B76" s="2">
        <f>'Raw Data'!C76</f>
        <v>138</v>
      </c>
      <c r="C76" s="2" t="str">
        <f>'Raw Data'!D76</f>
        <v>VIMLVGNKSDLRHLRAVPTDE</v>
      </c>
      <c r="D76" s="14">
        <f>AVERAGE('Raw Data'!J76,'Raw Data'!P76,'Raw Data'!V76)</f>
        <v>0.43966666666666665</v>
      </c>
      <c r="E76" s="14">
        <f>STDEV('Raw Data'!J76,'Raw Data'!P76,'Raw Data'!V76)</f>
        <v>5.4884727687521548E-2</v>
      </c>
      <c r="F76" s="14">
        <f>AVERAGE('Raw Data'!AB76,'Raw Data'!AH76,'Raw Data'!AN76)</f>
        <v>0.878</v>
      </c>
      <c r="G76" s="14">
        <f>STDEV('Raw Data'!AB76,'Raw Data'!AH76,'Raw Data'!AN76)</f>
        <v>5.0318982501636543E-2</v>
      </c>
      <c r="H76" s="14">
        <f>AVERAGE('Raw Data'!AT76,'Raw Data'!AZ76,'Raw Data'!BF76)</f>
        <v>2.571333333333333</v>
      </c>
      <c r="I76" s="14">
        <f>STDEV('Raw Data'!AT76,'Raw Data'!AZ76,'Raw Data'!BF76)</f>
        <v>3.4019602192461557E-2</v>
      </c>
      <c r="J76" s="14">
        <f>AVERAGE('Raw Data'!BL76,'Raw Data'!BR76,'Raw Data'!BX76)</f>
        <v>3.6526666666666667</v>
      </c>
      <c r="K76" s="14">
        <f>STDEV('Raw Data'!BL76,'Raw Data'!BR76,'Raw Data'!BX76)</f>
        <v>8.7500476189180207E-2</v>
      </c>
      <c r="L76" s="14">
        <f>AVERAGE('Raw Data'!CD76,'Raw Data'!CJ76,'Raw Data'!CP76)</f>
        <v>4.3686666666666669</v>
      </c>
      <c r="M76" s="14">
        <f>STDEV('Raw Data'!CD76,'Raw Data'!CJ76,'Raw Data'!CP76)</f>
        <v>8.1303956443295675E-2</v>
      </c>
      <c r="O76" s="14">
        <f>AVERAGE('Raw Data'!J193,'Raw Data'!P193,'Raw Data'!V193)</f>
        <v>0.48500000000000004</v>
      </c>
      <c r="P76" s="14">
        <f>STDEV('Raw Data'!J193,'Raw Data'!P193,'Raw Data'!V193)</f>
        <v>2.7730849247724086E-2</v>
      </c>
      <c r="Q76" s="14">
        <f>AVERAGE('Raw Data'!AB193,'Raw Data'!AH193,'Raw Data'!AN193)</f>
        <v>0.80933333333333335</v>
      </c>
      <c r="R76" s="14">
        <f>STDEV('Raw Data'!AB193,'Raw Data'!AH193,'Raw Data'!AN193)</f>
        <v>6.1614392258086362E-2</v>
      </c>
      <c r="S76" s="14">
        <f>AVERAGE('Raw Data'!AT193,'Raw Data'!AZ193,'Raw Data'!BF193)</f>
        <v>2.6259999999999999</v>
      </c>
      <c r="T76" s="14">
        <f>STDEV('Raw Data'!AT193,'Raw Data'!AZ193,'Raw Data'!BF193)</f>
        <v>7.9195959492893389E-2</v>
      </c>
      <c r="U76" s="14">
        <f>AVERAGE('Raw Data'!BL193,'Raw Data'!BR193,'Raw Data'!BX193)</f>
        <v>3.6686666666666667</v>
      </c>
      <c r="V76" s="14">
        <f>STDEV('Raw Data'!BL193,'Raw Data'!BR193,'Raw Data'!BX193)</f>
        <v>4.79617903474562E-2</v>
      </c>
      <c r="W76" s="14">
        <f>AVERAGE('Raw Data'!CD193,'Raw Data'!CJ193,'Raw Data'!CP193)</f>
        <v>4.3283333333333331</v>
      </c>
      <c r="X76" s="14">
        <f>STDEV('Raw Data'!CD193,'Raw Data'!CJ193,'Raw Data'!CP193)</f>
        <v>0.10733747404021282</v>
      </c>
      <c r="Z76" s="14">
        <f>AVERAGE('Raw Data'!J310,'Raw Data'!P310,'Raw Data'!V310)</f>
        <v>0.42566666666666664</v>
      </c>
      <c r="AA76" s="14">
        <f>STDEV('Raw Data'!J310,'Raw Data'!P310,'Raw Data'!V310)</f>
        <v>2.3692474191889166E-2</v>
      </c>
      <c r="AB76" s="14">
        <f>AVERAGE('Raw Data'!AB310,'Raw Data'!AH310,'Raw Data'!AN310)</f>
        <v>0.90066666666666662</v>
      </c>
      <c r="AC76" s="14">
        <f>STDEV('Raw Data'!AB310,'Raw Data'!AH310,'Raw Data'!AN310)</f>
        <v>6.2851677251552579E-2</v>
      </c>
      <c r="AD76" s="14">
        <f>AVERAGE('Raw Data'!AT310,'Raw Data'!AZ310,'Raw Data'!BF310)</f>
        <v>2.5883333333333334</v>
      </c>
      <c r="AE76" s="14">
        <f>STDEV('Raw Data'!AT310,'Raw Data'!AZ310,'Raw Data'!BF310)</f>
        <v>7.4808644776745883E-2</v>
      </c>
      <c r="AF76" s="14">
        <f>AVERAGE('Raw Data'!BL310,'Raw Data'!BR310,'Raw Data'!BX310)</f>
        <v>3.5559999999999996</v>
      </c>
      <c r="AG76" s="14">
        <f>STDEV('Raw Data'!BL310,'Raw Data'!BR310,'Raw Data'!BX310)</f>
        <v>3.5763109484495188E-2</v>
      </c>
      <c r="AH76" s="14">
        <f>AVERAGE('Raw Data'!CD310,'Raw Data'!CJ310,'Raw Data'!CP310)</f>
        <v>4.2220000000000004</v>
      </c>
      <c r="AI76" s="14">
        <f>STDEV('Raw Data'!CD310,'Raw Data'!CJ310,'Raw Data'!CP310)</f>
        <v>0.18050761756779143</v>
      </c>
      <c r="AK76" s="15">
        <f t="shared" si="35"/>
        <v>1.4000000000000012E-2</v>
      </c>
      <c r="AL76" s="15">
        <f t="shared" si="36"/>
        <v>5.9780152782229729E-2</v>
      </c>
      <c r="AM76" s="15">
        <f t="shared" si="37"/>
        <v>-2.2666666666666613E-2</v>
      </c>
      <c r="AN76" s="15">
        <f t="shared" si="38"/>
        <v>8.0512938918743587E-2</v>
      </c>
      <c r="AO76" s="15">
        <f t="shared" si="39"/>
        <v>-1.7000000000000348E-2</v>
      </c>
      <c r="AP76" s="15">
        <f t="shared" si="40"/>
        <v>8.2180695218930122E-2</v>
      </c>
      <c r="AQ76" s="15">
        <f t="shared" si="41"/>
        <v>9.6666666666667123E-2</v>
      </c>
      <c r="AR76" s="15">
        <f t="shared" si="42"/>
        <v>9.4526892117181557E-2</v>
      </c>
      <c r="AS76" s="15">
        <f t="shared" si="43"/>
        <v>0.1466666666666665</v>
      </c>
      <c r="AT76" s="15">
        <f t="shared" si="44"/>
        <v>0.19797306214061894</v>
      </c>
      <c r="AU76" s="33"/>
      <c r="AV76" s="15">
        <f t="shared" si="45"/>
        <v>5.9333333333333405E-2</v>
      </c>
      <c r="AW76" s="15">
        <f t="shared" si="46"/>
        <v>3.6473734842120756E-2</v>
      </c>
      <c r="AX76" s="15">
        <f t="shared" si="47"/>
        <v>-9.1333333333333266E-2</v>
      </c>
      <c r="AY76" s="15">
        <f t="shared" si="48"/>
        <v>8.8015150211010057E-2</v>
      </c>
      <c r="AZ76" s="15">
        <f t="shared" si="49"/>
        <v>3.7666666666666515E-2</v>
      </c>
      <c r="BA76" s="15">
        <f t="shared" si="50"/>
        <v>0.10894188052963542</v>
      </c>
      <c r="BB76" s="15">
        <f t="shared" si="51"/>
        <v>0.11266666666666714</v>
      </c>
      <c r="BC76" s="15">
        <f t="shared" si="52"/>
        <v>5.9827529894968354E-2</v>
      </c>
      <c r="BD76" s="15">
        <f t="shared" si="53"/>
        <v>0.10633333333333272</v>
      </c>
      <c r="BE76" s="15">
        <f t="shared" si="54"/>
        <v>0.21001031720687774</v>
      </c>
      <c r="BG76" s="16">
        <f t="shared" si="23"/>
        <v>3.5736666666667288E-3</v>
      </c>
      <c r="BH76" s="17">
        <f t="shared" si="24"/>
        <v>6.4823333333333356E-3</v>
      </c>
      <c r="BI76" s="17">
        <f t="shared" si="25"/>
        <v>6.7536666666666838E-3</v>
      </c>
      <c r="BJ76" s="17">
        <f t="shared" si="26"/>
        <v>8.9353333333332813E-3</v>
      </c>
      <c r="BK76" s="17">
        <f t="shared" si="27"/>
        <v>3.9193333333333365E-2</v>
      </c>
      <c r="BL76" s="17">
        <f t="shared" si="28"/>
        <v>0.2548300086986095</v>
      </c>
      <c r="BM76" s="43"/>
      <c r="BN76" s="17">
        <f t="shared" si="29"/>
        <v>1.3303333333333335E-3</v>
      </c>
      <c r="BO76" s="17">
        <f t="shared" si="30"/>
        <v>7.7466666666666639E-3</v>
      </c>
      <c r="BP76" s="17">
        <f t="shared" si="31"/>
        <v>1.1868333333333357E-2</v>
      </c>
      <c r="BQ76" s="17">
        <f t="shared" si="32"/>
        <v>3.5793333333333319E-3</v>
      </c>
      <c r="BR76" s="17">
        <f t="shared" si="33"/>
        <v>4.4104333333333405E-2</v>
      </c>
      <c r="BS76" s="17">
        <f t="shared" si="34"/>
        <v>0.26197137248180402</v>
      </c>
      <c r="BT76" s="15"/>
      <c r="BW76" s="17"/>
      <c r="BX76" s="17"/>
      <c r="BY76" s="17"/>
      <c r="BZ76" s="17"/>
      <c r="CA76" s="17"/>
      <c r="CD76" s="17"/>
      <c r="CE76" s="17"/>
      <c r="CF76" s="17"/>
      <c r="CG76" s="17"/>
      <c r="CH76" s="17"/>
    </row>
    <row r="77" spans="1:86" ht="15.75" customHeight="1" x14ac:dyDescent="0.25">
      <c r="A77" s="2">
        <f>'Raw Data'!B77</f>
        <v>118</v>
      </c>
      <c r="B77" s="2">
        <f>'Raw Data'!C77</f>
        <v>141</v>
      </c>
      <c r="C77" s="2" t="str">
        <f>'Raw Data'!D77</f>
        <v>VIMLVGNKSDLRHLRAVPTDEARA</v>
      </c>
      <c r="D77" s="14">
        <f>AVERAGE('Raw Data'!J77,'Raw Data'!P77,'Raw Data'!V77)</f>
        <v>0.41866666666666669</v>
      </c>
      <c r="E77" s="14">
        <f>STDEV('Raw Data'!J77,'Raw Data'!P77,'Raw Data'!V77)</f>
        <v>4.6651187909134043E-2</v>
      </c>
      <c r="F77" s="14">
        <f>AVERAGE('Raw Data'!AB77,'Raw Data'!AH77,'Raw Data'!AN77)</f>
        <v>0.82966666666666666</v>
      </c>
      <c r="G77" s="14">
        <f>STDEV('Raw Data'!AB77,'Raw Data'!AH77,'Raw Data'!AN77)</f>
        <v>5.3003144560802538E-2</v>
      </c>
      <c r="H77" s="14">
        <f>AVERAGE('Raw Data'!AT77,'Raw Data'!AZ77,'Raw Data'!BF77)</f>
        <v>2.4806666666666666</v>
      </c>
      <c r="I77" s="14">
        <f>STDEV('Raw Data'!AT77,'Raw Data'!AZ77,'Raw Data'!BF77)</f>
        <v>5.1032669275017789E-2</v>
      </c>
      <c r="J77" s="14">
        <f>AVERAGE('Raw Data'!BL77,'Raw Data'!BR77,'Raw Data'!BX77)</f>
        <v>3.5196666666666672</v>
      </c>
      <c r="K77" s="14">
        <f>STDEV('Raw Data'!BL77,'Raw Data'!BR77,'Raw Data'!BX77)</f>
        <v>6.3885313909640723E-2</v>
      </c>
      <c r="L77" s="14">
        <f>AVERAGE('Raw Data'!CD77,'Raw Data'!CJ77,'Raw Data'!CP77)</f>
        <v>4.5106666666666664</v>
      </c>
      <c r="M77" s="14">
        <f>STDEV('Raw Data'!CD77,'Raw Data'!CJ77,'Raw Data'!CP77)</f>
        <v>4.2099089459670697E-2</v>
      </c>
      <c r="O77" s="14">
        <f>AVERAGE('Raw Data'!J194,'Raw Data'!P194,'Raw Data'!V194)</f>
        <v>0.46533333333333332</v>
      </c>
      <c r="P77" s="14">
        <f>STDEV('Raw Data'!J194,'Raw Data'!P194,'Raw Data'!V194)</f>
        <v>3.9310727967481515E-2</v>
      </c>
      <c r="Q77" s="14">
        <f>AVERAGE('Raw Data'!AB194,'Raw Data'!AH194,'Raw Data'!AN194)</f>
        <v>0.75700000000000001</v>
      </c>
      <c r="R77" s="14">
        <f>STDEV('Raw Data'!AB194,'Raw Data'!AH194,'Raw Data'!AN194)</f>
        <v>5.1029403288692335E-2</v>
      </c>
      <c r="S77" s="14">
        <f>AVERAGE('Raw Data'!AT194,'Raw Data'!AZ194,'Raw Data'!BF194)</f>
        <v>2.5640000000000001</v>
      </c>
      <c r="T77" s="14">
        <f>STDEV('Raw Data'!AT194,'Raw Data'!AZ194,'Raw Data'!BF194)</f>
        <v>4.1012193308819639E-2</v>
      </c>
      <c r="U77" s="14">
        <f>AVERAGE('Raw Data'!BL194,'Raw Data'!BR194,'Raw Data'!BX194)</f>
        <v>3.6433333333333331</v>
      </c>
      <c r="V77" s="14">
        <f>STDEV('Raw Data'!BL194,'Raw Data'!BR194,'Raw Data'!BX194)</f>
        <v>5.3500778810530628E-2</v>
      </c>
      <c r="W77" s="14">
        <f>AVERAGE('Raw Data'!CD194,'Raw Data'!CJ194,'Raw Data'!CP194)</f>
        <v>4.5</v>
      </c>
      <c r="X77" s="14">
        <f>STDEV('Raw Data'!CD194,'Raw Data'!CJ194,'Raw Data'!CP194)</f>
        <v>7.8790862414368903E-2</v>
      </c>
      <c r="Z77" s="14">
        <f>AVERAGE('Raw Data'!J311,'Raw Data'!P311,'Raw Data'!V311)</f>
        <v>0.41233333333333338</v>
      </c>
      <c r="AA77" s="14">
        <f>STDEV('Raw Data'!J311,'Raw Data'!P311,'Raw Data'!V311)</f>
        <v>1.0263202878893747E-2</v>
      </c>
      <c r="AB77" s="14">
        <f>AVERAGE('Raw Data'!AB311,'Raw Data'!AH311,'Raw Data'!AN311)</f>
        <v>0.87633333333333319</v>
      </c>
      <c r="AC77" s="14">
        <f>STDEV('Raw Data'!AB311,'Raw Data'!AH311,'Raw Data'!AN311)</f>
        <v>6.9024150362994932E-2</v>
      </c>
      <c r="AD77" s="14">
        <f>AVERAGE('Raw Data'!AT311,'Raw Data'!AZ311,'Raw Data'!BF311)</f>
        <v>2.5203333333333333</v>
      </c>
      <c r="AE77" s="14">
        <f>STDEV('Raw Data'!AT311,'Raw Data'!AZ311,'Raw Data'!BF311)</f>
        <v>7.7700278849778551E-2</v>
      </c>
      <c r="AF77" s="14">
        <f>AVERAGE('Raw Data'!BL311,'Raw Data'!BR311,'Raw Data'!BX311)</f>
        <v>3.5150000000000001</v>
      </c>
      <c r="AG77" s="14">
        <f>STDEV('Raw Data'!BL311,'Raw Data'!BR311,'Raw Data'!BX311)</f>
        <v>2.8618176042508336E-2</v>
      </c>
      <c r="AH77" s="14">
        <f>AVERAGE('Raw Data'!CD311,'Raw Data'!CJ311,'Raw Data'!CP311)</f>
        <v>4.4009999999999998</v>
      </c>
      <c r="AI77" s="14">
        <f>STDEV('Raw Data'!CD311,'Raw Data'!CJ311,'Raw Data'!CP311)</f>
        <v>0.12971121771072855</v>
      </c>
      <c r="AK77" s="15">
        <f t="shared" si="35"/>
        <v>6.333333333333302E-3</v>
      </c>
      <c r="AL77" s="15">
        <f t="shared" si="36"/>
        <v>4.7766794603224812E-2</v>
      </c>
      <c r="AM77" s="15">
        <f t="shared" si="37"/>
        <v>-4.6666666666666523E-2</v>
      </c>
      <c r="AN77" s="15">
        <f t="shared" si="38"/>
        <v>8.7026815790689854E-2</v>
      </c>
      <c r="AO77" s="15">
        <f t="shared" si="39"/>
        <v>-3.9666666666666739E-2</v>
      </c>
      <c r="AP77" s="15">
        <f t="shared" si="40"/>
        <v>9.2960565115895732E-2</v>
      </c>
      <c r="AQ77" s="15">
        <f t="shared" si="41"/>
        <v>4.6666666666670409E-3</v>
      </c>
      <c r="AR77" s="15">
        <f t="shared" si="42"/>
        <v>7.0002380911889941E-2</v>
      </c>
      <c r="AS77" s="15">
        <f t="shared" si="43"/>
        <v>0.10966666666666658</v>
      </c>
      <c r="AT77" s="15">
        <f t="shared" si="44"/>
        <v>0.13637204014508758</v>
      </c>
      <c r="AU77" s="33"/>
      <c r="AV77" s="15">
        <f t="shared" si="45"/>
        <v>5.2999999999999936E-2</v>
      </c>
      <c r="AW77" s="15">
        <f t="shared" si="46"/>
        <v>4.0628397293846902E-2</v>
      </c>
      <c r="AX77" s="15">
        <f t="shared" si="47"/>
        <v>-0.11933333333333318</v>
      </c>
      <c r="AY77" s="15">
        <f t="shared" si="48"/>
        <v>8.5838996576924967E-2</v>
      </c>
      <c r="AZ77" s="15">
        <f t="shared" si="49"/>
        <v>4.3666666666666742E-2</v>
      </c>
      <c r="BA77" s="15">
        <f t="shared" si="50"/>
        <v>8.7859736701934948E-2</v>
      </c>
      <c r="BB77" s="15">
        <f t="shared" si="51"/>
        <v>0.12833333333333297</v>
      </c>
      <c r="BC77" s="15">
        <f t="shared" si="52"/>
        <v>6.0673992231707656E-2</v>
      </c>
      <c r="BD77" s="15">
        <f t="shared" si="53"/>
        <v>9.9000000000000199E-2</v>
      </c>
      <c r="BE77" s="15">
        <f t="shared" si="54"/>
        <v>0.15176626766182277</v>
      </c>
      <c r="BG77" s="16">
        <f t="shared" si="23"/>
        <v>2.2816666666666671E-3</v>
      </c>
      <c r="BH77" s="17">
        <f t="shared" si="24"/>
        <v>7.5736666666666652E-3</v>
      </c>
      <c r="BI77" s="17">
        <f t="shared" si="25"/>
        <v>8.6416666666666898E-3</v>
      </c>
      <c r="BJ77" s="17">
        <f t="shared" si="26"/>
        <v>4.9003333333333329E-3</v>
      </c>
      <c r="BK77" s="17">
        <f t="shared" si="27"/>
        <v>1.8597333333333379E-2</v>
      </c>
      <c r="BL77" s="17">
        <f t="shared" si="28"/>
        <v>0.20492600290511387</v>
      </c>
      <c r="BM77" s="43"/>
      <c r="BN77" s="17">
        <f t="shared" si="29"/>
        <v>1.6506666666666662E-3</v>
      </c>
      <c r="BO77" s="17">
        <f t="shared" si="30"/>
        <v>7.3683333333333361E-3</v>
      </c>
      <c r="BP77" s="17">
        <f t="shared" si="31"/>
        <v>7.719333333333335E-3</v>
      </c>
      <c r="BQ77" s="17">
        <f t="shared" si="32"/>
        <v>3.6813333333333212E-3</v>
      </c>
      <c r="BR77" s="17">
        <f t="shared" si="33"/>
        <v>2.3033000000000033E-2</v>
      </c>
      <c r="BS77" s="17">
        <f t="shared" si="34"/>
        <v>0.20845303227985601</v>
      </c>
      <c r="BT77" s="15"/>
      <c r="BW77" s="17"/>
      <c r="BX77" s="17"/>
      <c r="BY77" s="17"/>
      <c r="BZ77" s="17"/>
      <c r="CA77" s="17"/>
      <c r="CD77" s="17"/>
      <c r="CE77" s="17"/>
      <c r="CF77" s="17"/>
      <c r="CG77" s="17"/>
      <c r="CH77" s="17"/>
    </row>
    <row r="78" spans="1:86" ht="15.75" customHeight="1" x14ac:dyDescent="0.25">
      <c r="A78" s="2">
        <f>'Raw Data'!B78</f>
        <v>118</v>
      </c>
      <c r="B78" s="2">
        <f>'Raw Data'!C78</f>
        <v>150</v>
      </c>
      <c r="C78" s="2" t="str">
        <f>'Raw Data'!D78</f>
        <v>VIMLVGNKSDLRHLRAVPTDEARAFAEKNGLSF</v>
      </c>
      <c r="D78" s="14">
        <f>AVERAGE('Raw Data'!J78,'Raw Data'!P78,'Raw Data'!V78)</f>
        <v>0.59899999999999998</v>
      </c>
      <c r="E78" s="14">
        <f>STDEV('Raw Data'!J78,'Raw Data'!P78,'Raw Data'!V78)</f>
        <v>7.0767224051816541E-2</v>
      </c>
      <c r="F78" s="14">
        <f>AVERAGE('Raw Data'!AB78,'Raw Data'!AH78,'Raw Data'!AN78)</f>
        <v>1.1219999999999999</v>
      </c>
      <c r="G78" s="14">
        <f>STDEV('Raw Data'!AB78,'Raw Data'!AH78,'Raw Data'!AN78)</f>
        <v>0.10280564186852789</v>
      </c>
      <c r="H78" s="14">
        <f>AVERAGE('Raw Data'!AT78,'Raw Data'!AZ78,'Raw Data'!BF78)</f>
        <v>3.6509999999999998</v>
      </c>
      <c r="I78" s="14">
        <f>STDEV('Raw Data'!AT78,'Raw Data'!AZ78,'Raw Data'!BF78)</f>
        <v>5.0477717856495775E-2</v>
      </c>
      <c r="J78" s="14">
        <f>AVERAGE('Raw Data'!BL78,'Raw Data'!BR78,'Raw Data'!BX78)</f>
        <v>5.1150000000000002</v>
      </c>
      <c r="K78" s="14">
        <f>STDEV('Raw Data'!BL78,'Raw Data'!BR78,'Raw Data'!BX78)</f>
        <v>2.651414716712568E-2</v>
      </c>
      <c r="L78" s="14">
        <f>AVERAGE('Raw Data'!CD78,'Raw Data'!CJ78,'Raw Data'!CP78)</f>
        <v>7.3356666666666657</v>
      </c>
      <c r="M78" s="14">
        <f>STDEV('Raw Data'!CD78,'Raw Data'!CJ78,'Raw Data'!CP78)</f>
        <v>4.3143172499635771E-2</v>
      </c>
      <c r="O78" s="14">
        <f>AVERAGE('Raw Data'!J195,'Raw Data'!P195,'Raw Data'!V195)</f>
        <v>0.66233333333333333</v>
      </c>
      <c r="P78" s="14">
        <f>STDEV('Raw Data'!J195,'Raw Data'!P195,'Raw Data'!V195)</f>
        <v>3.3724372986511271E-2</v>
      </c>
      <c r="Q78" s="14">
        <f>AVERAGE('Raw Data'!AB195,'Raw Data'!AH195,'Raw Data'!AN195)</f>
        <v>1.0426666666666666</v>
      </c>
      <c r="R78" s="14">
        <f>STDEV('Raw Data'!AB195,'Raw Data'!AH195,'Raw Data'!AN195)</f>
        <v>9.3735443314326636E-2</v>
      </c>
      <c r="S78" s="14">
        <f>AVERAGE('Raw Data'!AT195,'Raw Data'!AZ195,'Raw Data'!BF195)</f>
        <v>3.7965</v>
      </c>
      <c r="T78" s="14">
        <f>STDEV('Raw Data'!AT195,'Raw Data'!AZ195,'Raw Data'!BF195)</f>
        <v>0.12091525958289981</v>
      </c>
      <c r="U78" s="14">
        <f>AVERAGE('Raw Data'!BL195,'Raw Data'!BR195,'Raw Data'!BX195)</f>
        <v>5.1539999999999999</v>
      </c>
      <c r="V78" s="14">
        <f>STDEV('Raw Data'!BL195,'Raw Data'!BR195,'Raw Data'!BX195)</f>
        <v>3.4510867853474778E-2</v>
      </c>
      <c r="W78" s="14">
        <f>AVERAGE('Raw Data'!CD195,'Raw Data'!CJ195,'Raw Data'!CP195)</f>
        <v>7.2049999999999992</v>
      </c>
      <c r="X78" s="14">
        <f>STDEV('Raw Data'!CD195,'Raw Data'!CJ195,'Raw Data'!CP195)</f>
        <v>0.24684205476377011</v>
      </c>
      <c r="Z78" s="14">
        <f>AVERAGE('Raw Data'!J312,'Raw Data'!P312,'Raw Data'!V312)</f>
        <v>0.60766666666666669</v>
      </c>
      <c r="AA78" s="14">
        <f>STDEV('Raw Data'!J312,'Raw Data'!P312,'Raw Data'!V312)</f>
        <v>2.7061657993059748E-2</v>
      </c>
      <c r="AB78" s="14">
        <f>AVERAGE('Raw Data'!AB312,'Raw Data'!AH312,'Raw Data'!AN312)</f>
        <v>1.1753333333333333</v>
      </c>
      <c r="AC78" s="14">
        <f>STDEV('Raw Data'!AB312,'Raw Data'!AH312,'Raw Data'!AN312)</f>
        <v>6.5896383309961212E-2</v>
      </c>
      <c r="AD78" s="14">
        <f>AVERAGE('Raw Data'!AT312,'Raw Data'!AZ312,'Raw Data'!BF312)</f>
        <v>3.7863333333333333</v>
      </c>
      <c r="AE78" s="14">
        <f>STDEV('Raw Data'!AT312,'Raw Data'!AZ312,'Raw Data'!BF312)</f>
        <v>6.6380217936772054E-2</v>
      </c>
      <c r="AF78" s="14">
        <f>AVERAGE('Raw Data'!BL312,'Raw Data'!BR312,'Raw Data'!BX312)</f>
        <v>5.1196666666666673</v>
      </c>
      <c r="AG78" s="14">
        <f>STDEV('Raw Data'!BL312,'Raw Data'!BR312,'Raw Data'!BX312)</f>
        <v>9.4299169314121259E-2</v>
      </c>
      <c r="AH78" s="14">
        <f>AVERAGE('Raw Data'!CD312,'Raw Data'!CJ312,'Raw Data'!CP312)</f>
        <v>7.2023333333333328</v>
      </c>
      <c r="AI78" s="14">
        <f>STDEV('Raw Data'!CD312,'Raw Data'!CJ312,'Raw Data'!CP312)</f>
        <v>0.3418425563520921</v>
      </c>
      <c r="AK78" s="15">
        <f t="shared" si="35"/>
        <v>-8.6666666666667114E-3</v>
      </c>
      <c r="AL78" s="15">
        <f t="shared" si="36"/>
        <v>7.5764987516222404E-2</v>
      </c>
      <c r="AM78" s="15">
        <f t="shared" si="37"/>
        <v>-5.3333333333333455E-2</v>
      </c>
      <c r="AN78" s="15">
        <f t="shared" si="38"/>
        <v>0.12211197047518867</v>
      </c>
      <c r="AO78" s="15">
        <f t="shared" si="39"/>
        <v>-0.13533333333333353</v>
      </c>
      <c r="AP78" s="15">
        <f t="shared" si="40"/>
        <v>8.3392645559026049E-2</v>
      </c>
      <c r="AQ78" s="15">
        <f t="shared" si="41"/>
        <v>-4.6666666666670409E-3</v>
      </c>
      <c r="AR78" s="15">
        <f t="shared" si="42"/>
        <v>9.7955772332891683E-2</v>
      </c>
      <c r="AS78" s="15">
        <f t="shared" si="43"/>
        <v>0.13333333333333286</v>
      </c>
      <c r="AT78" s="15">
        <f t="shared" si="44"/>
        <v>0.34455430147752703</v>
      </c>
      <c r="AU78" s="33"/>
      <c r="AV78" s="15">
        <f t="shared" si="45"/>
        <v>5.4666666666666641E-2</v>
      </c>
      <c r="AW78" s="15">
        <f t="shared" si="46"/>
        <v>4.3239642305026825E-2</v>
      </c>
      <c r="AX78" s="15">
        <f t="shared" si="47"/>
        <v>-0.13266666666666671</v>
      </c>
      <c r="AY78" s="15">
        <f t="shared" si="48"/>
        <v>0.11458039390169104</v>
      </c>
      <c r="AZ78" s="15">
        <f t="shared" si="49"/>
        <v>1.0166666666666657E-2</v>
      </c>
      <c r="BA78" s="15">
        <f t="shared" si="50"/>
        <v>0.13793778790938108</v>
      </c>
      <c r="BB78" s="15">
        <f t="shared" si="51"/>
        <v>3.4333333333332661E-2</v>
      </c>
      <c r="BC78" s="15">
        <f t="shared" si="52"/>
        <v>0.10041580220928033</v>
      </c>
      <c r="BD78" s="15">
        <f t="shared" si="53"/>
        <v>2.666666666666373E-3</v>
      </c>
      <c r="BE78" s="15">
        <f t="shared" si="54"/>
        <v>0.42164835269847001</v>
      </c>
      <c r="BG78" s="16">
        <f t="shared" si="23"/>
        <v>5.7403333333333369E-3</v>
      </c>
      <c r="BH78" s="17">
        <f t="shared" si="24"/>
        <v>1.4911333333333349E-2</v>
      </c>
      <c r="BI78" s="17">
        <f t="shared" si="25"/>
        <v>6.9543333333333471E-3</v>
      </c>
      <c r="BJ78" s="17">
        <f t="shared" si="26"/>
        <v>9.5953333333333082E-3</v>
      </c>
      <c r="BK78" s="17">
        <f t="shared" si="27"/>
        <v>0.11871766666666658</v>
      </c>
      <c r="BL78" s="17">
        <f t="shared" si="28"/>
        <v>0.3948657999877932</v>
      </c>
      <c r="BM78" s="43"/>
      <c r="BN78" s="17">
        <f t="shared" si="29"/>
        <v>1.8696666666666655E-3</v>
      </c>
      <c r="BO78" s="17">
        <f t="shared" si="30"/>
        <v>1.3128666666666677E-2</v>
      </c>
      <c r="BP78" s="17">
        <f t="shared" si="31"/>
        <v>1.9026833333333396E-2</v>
      </c>
      <c r="BQ78" s="17">
        <f t="shared" si="32"/>
        <v>1.0083333333333309E-2</v>
      </c>
      <c r="BR78" s="17">
        <f t="shared" si="33"/>
        <v>0.17778733333333335</v>
      </c>
      <c r="BS78" s="17">
        <f t="shared" si="34"/>
        <v>0.47105820588684516</v>
      </c>
      <c r="BT78" s="15"/>
      <c r="BW78" s="17"/>
      <c r="BX78" s="17"/>
      <c r="BY78" s="17"/>
      <c r="BZ78" s="17"/>
      <c r="CA78" s="17"/>
      <c r="CD78" s="17"/>
      <c r="CE78" s="17"/>
      <c r="CF78" s="17"/>
      <c r="CG78" s="17"/>
      <c r="CH78" s="17"/>
    </row>
    <row r="79" spans="1:86" ht="15.75" customHeight="1" x14ac:dyDescent="0.25">
      <c r="A79" s="2">
        <f>'Raw Data'!B79</f>
        <v>118</v>
      </c>
      <c r="B79" s="2">
        <f>'Raw Data'!C79</f>
        <v>150</v>
      </c>
      <c r="C79" s="2" t="str">
        <f>'Raw Data'!D79</f>
        <v>VIMLVGNKSDLRHLRAVPTDEARAFAEKNGLSF</v>
      </c>
      <c r="D79" s="14">
        <f>AVERAGE('Raw Data'!J79,'Raw Data'!P79,'Raw Data'!V79)</f>
        <v>0.59700000000000009</v>
      </c>
      <c r="E79" s="14">
        <f>STDEV('Raw Data'!J79,'Raw Data'!P79,'Raw Data'!V79)</f>
        <v>5.4064775963653083E-2</v>
      </c>
      <c r="F79" s="14">
        <f>AVERAGE('Raw Data'!AB79,'Raw Data'!AH79,'Raw Data'!AN79)</f>
        <v>1.1173333333333333</v>
      </c>
      <c r="G79" s="14">
        <f>STDEV('Raw Data'!AB79,'Raw Data'!AH79,'Raw Data'!AN79)</f>
        <v>0.10497777542572213</v>
      </c>
      <c r="H79" s="14">
        <f>AVERAGE('Raw Data'!AT79,'Raw Data'!AZ79,'Raw Data'!BF79)</f>
        <v>3.6493333333333333</v>
      </c>
      <c r="I79" s="14">
        <f>STDEV('Raw Data'!AT79,'Raw Data'!AZ79,'Raw Data'!BF79)</f>
        <v>4.4455970727601157E-2</v>
      </c>
      <c r="J79" s="14">
        <f>AVERAGE('Raw Data'!BL79,'Raw Data'!BR79,'Raw Data'!BX79)</f>
        <v>5.1550000000000002</v>
      </c>
      <c r="K79" s="14">
        <f>STDEV('Raw Data'!BL79,'Raw Data'!BR79,'Raw Data'!BX79)</f>
        <v>5.0119856344566505E-2</v>
      </c>
      <c r="L79" s="14">
        <f>AVERAGE('Raw Data'!CD79,'Raw Data'!CJ79,'Raw Data'!CP79)</f>
        <v>7.3256666666666668</v>
      </c>
      <c r="M79" s="14">
        <f>STDEV('Raw Data'!CD79,'Raw Data'!CJ79,'Raw Data'!CP79)</f>
        <v>7.8615096090593875E-2</v>
      </c>
      <c r="O79" s="14">
        <f>AVERAGE('Raw Data'!J196,'Raw Data'!P196,'Raw Data'!V196)</f>
        <v>0.6303333333333333</v>
      </c>
      <c r="P79" s="14">
        <f>STDEV('Raw Data'!J196,'Raw Data'!P196,'Raw Data'!V196)</f>
        <v>3.4588051886935395E-2</v>
      </c>
      <c r="Q79" s="14">
        <f>AVERAGE('Raw Data'!AB196,'Raw Data'!AH196,'Raw Data'!AN196)</f>
        <v>1.0120000000000002</v>
      </c>
      <c r="R79" s="14">
        <f>STDEV('Raw Data'!AB196,'Raw Data'!AH196,'Raw Data'!AN196)</f>
        <v>8.1871851084484498E-2</v>
      </c>
      <c r="S79" s="14">
        <f>AVERAGE('Raw Data'!AT196,'Raw Data'!AZ196,'Raw Data'!BF196)</f>
        <v>3.84</v>
      </c>
      <c r="T79" s="14">
        <f>STDEV('Raw Data'!AT196,'Raw Data'!AZ196,'Raw Data'!BF196)</f>
        <v>8.061017305526634E-2</v>
      </c>
      <c r="U79" s="14">
        <f>AVERAGE('Raw Data'!BL196,'Raw Data'!BR196,'Raw Data'!BX196)</f>
        <v>5.2110000000000003</v>
      </c>
      <c r="V79" s="14">
        <f>STDEV('Raw Data'!BL196,'Raw Data'!BR196,'Raw Data'!BX196)</f>
        <v>5.5560777532356304E-2</v>
      </c>
      <c r="W79" s="14">
        <f>AVERAGE('Raw Data'!CD196,'Raw Data'!CJ196,'Raw Data'!CP196)</f>
        <v>7.2396666666666674</v>
      </c>
      <c r="X79" s="14">
        <f>STDEV('Raw Data'!CD196,'Raw Data'!CJ196,'Raw Data'!CP196)</f>
        <v>0.16902465303420519</v>
      </c>
      <c r="Z79" s="14">
        <f>AVERAGE('Raw Data'!J313,'Raw Data'!P313,'Raw Data'!V313)</f>
        <v>0.6</v>
      </c>
      <c r="AA79" s="14">
        <f>STDEV('Raw Data'!J313,'Raw Data'!P313,'Raw Data'!V313)</f>
        <v>1.4730919862656249E-2</v>
      </c>
      <c r="AB79" s="14">
        <f>AVERAGE('Raw Data'!AB313,'Raw Data'!AH313,'Raw Data'!AN313)</f>
        <v>1.1653333333333336</v>
      </c>
      <c r="AC79" s="14">
        <f>STDEV('Raw Data'!AB313,'Raw Data'!AH313,'Raw Data'!AN313)</f>
        <v>7.1619364234355873E-2</v>
      </c>
      <c r="AD79" s="14">
        <f>AVERAGE('Raw Data'!AT313,'Raw Data'!AZ313,'Raw Data'!BF313)</f>
        <v>3.8056666666666668</v>
      </c>
      <c r="AE79" s="14">
        <f>STDEV('Raw Data'!AT313,'Raw Data'!AZ313,'Raw Data'!BF313)</f>
        <v>9.3601994280748682E-2</v>
      </c>
      <c r="AF79" s="14">
        <f>AVERAGE('Raw Data'!BL313,'Raw Data'!BR313,'Raw Data'!BX313)</f>
        <v>5.1936666666666671</v>
      </c>
      <c r="AG79" s="14">
        <f>STDEV('Raw Data'!BL313,'Raw Data'!BR313,'Raw Data'!BX313)</f>
        <v>4.8603840726153619E-2</v>
      </c>
      <c r="AH79" s="14">
        <f>AVERAGE('Raw Data'!CD313,'Raw Data'!CJ313,'Raw Data'!CP313)</f>
        <v>7.343</v>
      </c>
      <c r="AI79" s="14">
        <f>STDEV('Raw Data'!CD313,'Raw Data'!CJ313,'Raw Data'!CP313)</f>
        <v>0.17978598388083519</v>
      </c>
      <c r="AK79" s="15">
        <f t="shared" si="35"/>
        <v>-2.9999999999998916E-3</v>
      </c>
      <c r="AL79" s="15">
        <f t="shared" si="36"/>
        <v>5.6035702904487603E-2</v>
      </c>
      <c r="AM79" s="15">
        <f t="shared" si="37"/>
        <v>-4.8000000000000265E-2</v>
      </c>
      <c r="AN79" s="15">
        <f t="shared" si="38"/>
        <v>0.12708133878216221</v>
      </c>
      <c r="AO79" s="15">
        <f t="shared" si="39"/>
        <v>-0.15633333333333344</v>
      </c>
      <c r="AP79" s="15">
        <f t="shared" si="40"/>
        <v>0.10362271308292713</v>
      </c>
      <c r="AQ79" s="15">
        <f t="shared" si="41"/>
        <v>-3.8666666666666849E-2</v>
      </c>
      <c r="AR79" s="15">
        <f t="shared" si="42"/>
        <v>6.981642595645593E-2</v>
      </c>
      <c r="AS79" s="15">
        <f t="shared" si="43"/>
        <v>-1.7333333333333201E-2</v>
      </c>
      <c r="AT79" s="15">
        <f t="shared" si="44"/>
        <v>0.19622266263949545</v>
      </c>
      <c r="AU79" s="33"/>
      <c r="AV79" s="15">
        <f t="shared" si="45"/>
        <v>3.0333333333333323E-2</v>
      </c>
      <c r="AW79" s="15">
        <f t="shared" si="46"/>
        <v>3.7594325812991186E-2</v>
      </c>
      <c r="AX79" s="15">
        <f t="shared" si="47"/>
        <v>-0.15333333333333332</v>
      </c>
      <c r="AY79" s="15">
        <f t="shared" si="48"/>
        <v>0.10877652933116289</v>
      </c>
      <c r="AZ79" s="15">
        <f t="shared" si="49"/>
        <v>3.4333333333333105E-2</v>
      </c>
      <c r="BA79" s="15">
        <f t="shared" si="50"/>
        <v>0.12352867413411873</v>
      </c>
      <c r="BB79" s="15">
        <f t="shared" si="51"/>
        <v>1.7333333333333201E-2</v>
      </c>
      <c r="BC79" s="15">
        <f t="shared" si="52"/>
        <v>7.3819599926667839E-2</v>
      </c>
      <c r="BD79" s="15">
        <f t="shared" si="53"/>
        <v>-0.10333333333333261</v>
      </c>
      <c r="BE79" s="15">
        <f t="shared" si="54"/>
        <v>0.24676371964560223</v>
      </c>
      <c r="BG79" s="16">
        <f t="shared" si="23"/>
        <v>3.1400000000000004E-3</v>
      </c>
      <c r="BH79" s="17">
        <f t="shared" si="24"/>
        <v>1.6149666666666687E-2</v>
      </c>
      <c r="BI79" s="17">
        <f t="shared" si="25"/>
        <v>1.0737666666666637E-2</v>
      </c>
      <c r="BJ79" s="17">
        <f t="shared" si="26"/>
        <v>4.8743333333332931E-3</v>
      </c>
      <c r="BK79" s="17">
        <f t="shared" si="27"/>
        <v>3.8503333333333244E-2</v>
      </c>
      <c r="BL79" s="17">
        <f t="shared" si="28"/>
        <v>0.27093357119412104</v>
      </c>
      <c r="BM79" s="43"/>
      <c r="BN79" s="17">
        <f t="shared" si="29"/>
        <v>1.4133333333333355E-3</v>
      </c>
      <c r="BO79" s="17">
        <f t="shared" si="30"/>
        <v>1.1832333333333339E-2</v>
      </c>
      <c r="BP79" s="17">
        <f t="shared" si="31"/>
        <v>1.5259333333333295E-2</v>
      </c>
      <c r="BQ79" s="17">
        <f t="shared" si="32"/>
        <v>5.4493333333332982E-3</v>
      </c>
      <c r="BR79" s="17">
        <f t="shared" si="33"/>
        <v>6.0892333333333375E-2</v>
      </c>
      <c r="BS79" s="17">
        <f t="shared" si="34"/>
        <v>0.30797186018639211</v>
      </c>
      <c r="BT79" s="15"/>
      <c r="BW79" s="17"/>
      <c r="BX79" s="17"/>
      <c r="BY79" s="17"/>
      <c r="BZ79" s="17"/>
      <c r="CA79" s="17"/>
      <c r="CD79" s="17"/>
      <c r="CE79" s="17"/>
      <c r="CF79" s="17"/>
      <c r="CG79" s="17"/>
      <c r="CH79" s="17"/>
    </row>
    <row r="80" spans="1:86" ht="15.75" customHeight="1" x14ac:dyDescent="0.25">
      <c r="A80" s="2">
        <f>'Raw Data'!B80</f>
        <v>121</v>
      </c>
      <c r="B80" s="2">
        <f>'Raw Data'!C80</f>
        <v>128</v>
      </c>
      <c r="C80" s="2" t="str">
        <f>'Raw Data'!D80</f>
        <v>LVGNKSDL</v>
      </c>
      <c r="D80" s="14">
        <f>AVERAGE('Raw Data'!J80,'Raw Data'!P80,'Raw Data'!V80)</f>
        <v>9.2000000000000012E-2</v>
      </c>
      <c r="E80" s="14">
        <f>STDEV('Raw Data'!J80,'Raw Data'!P80,'Raw Data'!V80)</f>
        <v>4.0000000000000036E-3</v>
      </c>
      <c r="F80" s="14">
        <f>AVERAGE('Raw Data'!AB80,'Raw Data'!AH80,'Raw Data'!AN80)</f>
        <v>0.11633333333333333</v>
      </c>
      <c r="G80" s="14">
        <f>STDEV('Raw Data'!AB80,'Raw Data'!AH80,'Raw Data'!AN80)</f>
        <v>7.0945988845975859E-3</v>
      </c>
      <c r="H80" s="14">
        <f>AVERAGE('Raw Data'!AT80,'Raw Data'!AZ80,'Raw Data'!BF80)</f>
        <v>0.12133333333333333</v>
      </c>
      <c r="I80" s="14">
        <f>STDEV('Raw Data'!AT80,'Raw Data'!AZ80,'Raw Data'!BF80)</f>
        <v>3.7220066272554322E-2</v>
      </c>
      <c r="J80" s="14">
        <f>AVERAGE('Raw Data'!BL80,'Raw Data'!BR80,'Raw Data'!BX80)</f>
        <v>0.10933333333333334</v>
      </c>
      <c r="K80" s="14">
        <f>STDEV('Raw Data'!BL80,'Raw Data'!BR80,'Raw Data'!BX80)</f>
        <v>1.7156145643277044E-2</v>
      </c>
      <c r="L80" s="14">
        <f>AVERAGE('Raw Data'!CD80,'Raw Data'!CJ80,'Raw Data'!CP80)</f>
        <v>0.16366666666666665</v>
      </c>
      <c r="M80" s="14">
        <f>STDEV('Raw Data'!CD80,'Raw Data'!CJ80,'Raw Data'!CP80)</f>
        <v>9.5043849529221625E-3</v>
      </c>
      <c r="O80" s="14">
        <f>AVERAGE('Raw Data'!J197,'Raw Data'!P197,'Raw Data'!V197)</f>
        <v>5.3666666666666668E-2</v>
      </c>
      <c r="P80" s="14">
        <f>STDEV('Raw Data'!J197,'Raw Data'!P197,'Raw Data'!V197)</f>
        <v>5.1539628765963505E-2</v>
      </c>
      <c r="Q80" s="14">
        <f>AVERAGE('Raw Data'!AB197,'Raw Data'!AH197,'Raw Data'!AN197)</f>
        <v>7.5666666666666674E-2</v>
      </c>
      <c r="R80" s="14">
        <f>STDEV('Raw Data'!AB197,'Raw Data'!AH197,'Raw Data'!AN197)</f>
        <v>9.7125348562223154E-3</v>
      </c>
      <c r="S80" s="14">
        <f>AVERAGE('Raw Data'!AT197,'Raw Data'!AZ197,'Raw Data'!BF197)</f>
        <v>9.4E-2</v>
      </c>
      <c r="T80" s="14">
        <f>STDEV('Raw Data'!AT197,'Raw Data'!AZ197,'Raw Data'!BF197)</f>
        <v>1.2727922061357847E-2</v>
      </c>
      <c r="U80" s="14">
        <f>AVERAGE('Raw Data'!BL197,'Raw Data'!BR197,'Raw Data'!BX197)</f>
        <v>5.5333333333333339E-2</v>
      </c>
      <c r="V80" s="14">
        <f>STDEV('Raw Data'!BL197,'Raw Data'!BR197,'Raw Data'!BX197)</f>
        <v>4.1884762543594925E-2</v>
      </c>
      <c r="W80" s="14">
        <f>AVERAGE('Raw Data'!CD197,'Raw Data'!CJ197,'Raw Data'!CP197)</f>
        <v>0.13233333333333333</v>
      </c>
      <c r="X80" s="14">
        <f>STDEV('Raw Data'!CD197,'Raw Data'!CJ197,'Raw Data'!CP197)</f>
        <v>9.4516312525052097E-3</v>
      </c>
      <c r="Z80" s="14">
        <f>AVERAGE('Raw Data'!J314,'Raw Data'!P314,'Raw Data'!V314)</f>
        <v>9.3666666666666676E-2</v>
      </c>
      <c r="AA80" s="14">
        <f>STDEV('Raw Data'!J314,'Raw Data'!P314,'Raw Data'!V314)</f>
        <v>1.1930353445448688E-2</v>
      </c>
      <c r="AB80" s="14">
        <f>AVERAGE('Raw Data'!AB314,'Raw Data'!AH314,'Raw Data'!AN314)</f>
        <v>0.10000000000000002</v>
      </c>
      <c r="AC80" s="14">
        <f>STDEV('Raw Data'!AB314,'Raw Data'!AH314,'Raw Data'!AN314)</f>
        <v>1.2489995996796652E-2</v>
      </c>
      <c r="AD80" s="14">
        <f>AVERAGE('Raw Data'!AT314,'Raw Data'!AZ314,'Raw Data'!BF314)</f>
        <v>0.12433333333333334</v>
      </c>
      <c r="AE80" s="14">
        <f>STDEV('Raw Data'!AT314,'Raw Data'!AZ314,'Raw Data'!BF314)</f>
        <v>1.9604421270043405E-2</v>
      </c>
      <c r="AF80" s="14">
        <f>AVERAGE('Raw Data'!BL314,'Raw Data'!BR314,'Raw Data'!BX314)</f>
        <v>0.10833333333333334</v>
      </c>
      <c r="AG80" s="14">
        <f>STDEV('Raw Data'!BL314,'Raw Data'!BR314,'Raw Data'!BX314)</f>
        <v>1.2701705922171761E-2</v>
      </c>
      <c r="AH80" s="14">
        <f>AVERAGE('Raw Data'!CD314,'Raw Data'!CJ314,'Raw Data'!CP314)</f>
        <v>0.157</v>
      </c>
      <c r="AI80" s="14">
        <f>STDEV('Raw Data'!CD314,'Raw Data'!CJ314,'Raw Data'!CP314)</f>
        <v>1.2999999999999996E-2</v>
      </c>
      <c r="AK80" s="15">
        <f t="shared" si="35"/>
        <v>-1.6666666666666635E-3</v>
      </c>
      <c r="AL80" s="15">
        <f t="shared" si="36"/>
        <v>1.258305739211776E-2</v>
      </c>
      <c r="AM80" s="15">
        <f t="shared" si="37"/>
        <v>1.6333333333333311E-2</v>
      </c>
      <c r="AN80" s="15">
        <f t="shared" si="38"/>
        <v>1.4364307617610036E-2</v>
      </c>
      <c r="AO80" s="15">
        <f t="shared" si="39"/>
        <v>-3.0000000000000027E-3</v>
      </c>
      <c r="AP80" s="15">
        <f t="shared" si="40"/>
        <v>4.2067406226990824E-2</v>
      </c>
      <c r="AQ80" s="15">
        <f t="shared" si="41"/>
        <v>1.0000000000000009E-3</v>
      </c>
      <c r="AR80" s="15">
        <f t="shared" si="42"/>
        <v>2.1346350195447162E-2</v>
      </c>
      <c r="AS80" s="15">
        <f t="shared" si="43"/>
        <v>6.6666666666666541E-3</v>
      </c>
      <c r="AT80" s="15">
        <f t="shared" si="44"/>
        <v>1.6103829772241542E-2</v>
      </c>
      <c r="AU80" s="33"/>
      <c r="AV80" s="15">
        <f t="shared" si="45"/>
        <v>-4.0000000000000008E-2</v>
      </c>
      <c r="AW80" s="15">
        <f t="shared" si="46"/>
        <v>5.290242590530856E-2</v>
      </c>
      <c r="AX80" s="15">
        <f t="shared" si="47"/>
        <v>-2.4333333333333346E-2</v>
      </c>
      <c r="AY80" s="15">
        <f t="shared" si="48"/>
        <v>1.5821925715074313E-2</v>
      </c>
      <c r="AZ80" s="15">
        <f t="shared" si="49"/>
        <v>-3.0333333333333337E-2</v>
      </c>
      <c r="BA80" s="15">
        <f t="shared" si="50"/>
        <v>2.3373774477677543E-2</v>
      </c>
      <c r="BB80" s="15">
        <f t="shared" si="51"/>
        <v>-5.2999999999999999E-2</v>
      </c>
      <c r="BC80" s="15">
        <f t="shared" si="52"/>
        <v>4.3768329493672313E-2</v>
      </c>
      <c r="BD80" s="15">
        <f t="shared" si="53"/>
        <v>-2.466666666666667E-2</v>
      </c>
      <c r="BE80" s="15">
        <f t="shared" si="54"/>
        <v>1.6072751268321587E-2</v>
      </c>
      <c r="BG80" s="16">
        <f t="shared" si="23"/>
        <v>1.5833333333332939E-4</v>
      </c>
      <c r="BH80" s="17">
        <f t="shared" si="24"/>
        <v>2.0633333333332969E-4</v>
      </c>
      <c r="BI80" s="17">
        <f t="shared" si="25"/>
        <v>1.7696666666666663E-3</v>
      </c>
      <c r="BJ80" s="17">
        <f t="shared" si="26"/>
        <v>4.556666666666671E-4</v>
      </c>
      <c r="BK80" s="17">
        <f t="shared" si="27"/>
        <v>2.5933333333333304E-4</v>
      </c>
      <c r="BL80" s="17">
        <f t="shared" si="28"/>
        <v>5.3379146989562559E-2</v>
      </c>
      <c r="BM80" s="43"/>
      <c r="BN80" s="17">
        <f t="shared" si="29"/>
        <v>2.7986666666666624E-3</v>
      </c>
      <c r="BO80" s="17">
        <f t="shared" si="30"/>
        <v>2.5033333333332979E-4</v>
      </c>
      <c r="BP80" s="17">
        <f t="shared" si="31"/>
        <v>5.463333333333301E-4</v>
      </c>
      <c r="BQ80" s="17">
        <f t="shared" si="32"/>
        <v>1.9156666666666658E-3</v>
      </c>
      <c r="BR80" s="17">
        <f t="shared" si="33"/>
        <v>2.5833333333333318E-4</v>
      </c>
      <c r="BS80" s="17">
        <f t="shared" si="34"/>
        <v>7.5956127687852287E-2</v>
      </c>
      <c r="BT80" s="15"/>
      <c r="BW80" s="17"/>
      <c r="BX80" s="17"/>
      <c r="BY80" s="17"/>
      <c r="BZ80" s="17"/>
      <c r="CA80" s="17"/>
      <c r="CD80" s="17"/>
      <c r="CE80" s="17"/>
      <c r="CF80" s="17"/>
      <c r="CG80" s="17"/>
      <c r="CH80" s="17"/>
    </row>
    <row r="81" spans="1:86" ht="15.75" customHeight="1" x14ac:dyDescent="0.25">
      <c r="A81" s="2">
        <f>'Raw Data'!B81</f>
        <v>121</v>
      </c>
      <c r="B81" s="2">
        <f>'Raw Data'!C81</f>
        <v>138</v>
      </c>
      <c r="C81" s="2" t="str">
        <f>'Raw Data'!D81</f>
        <v>LVGNKSDLRHLRAVPTDE</v>
      </c>
      <c r="D81" s="14">
        <f>AVERAGE('Raw Data'!J81,'Raw Data'!P81,'Raw Data'!V81)</f>
        <v>0.4376666666666667</v>
      </c>
      <c r="E81" s="14">
        <f>STDEV('Raw Data'!J81,'Raw Data'!P81,'Raw Data'!V81)</f>
        <v>5.6580326380582351E-2</v>
      </c>
      <c r="F81" s="14">
        <f>AVERAGE('Raw Data'!AB81,'Raw Data'!AH81,'Raw Data'!AN81)</f>
        <v>0.87700000000000011</v>
      </c>
      <c r="G81" s="14">
        <f>STDEV('Raw Data'!AB81,'Raw Data'!AH81,'Raw Data'!AN81)</f>
        <v>4.5967379738244857E-2</v>
      </c>
      <c r="H81" s="14">
        <f>AVERAGE('Raw Data'!AT81,'Raw Data'!AZ81,'Raw Data'!BF81)</f>
        <v>2.6379999999999999</v>
      </c>
      <c r="I81" s="14">
        <f>STDEV('Raw Data'!AT81,'Raw Data'!AZ81,'Raw Data'!BF81)</f>
        <v>5.0566787519082119E-2</v>
      </c>
      <c r="J81" s="14">
        <f>AVERAGE('Raw Data'!BL81,'Raw Data'!BR81,'Raw Data'!BX81)</f>
        <v>3.6843333333333335</v>
      </c>
      <c r="K81" s="14">
        <f>STDEV('Raw Data'!BL81,'Raw Data'!BR81,'Raw Data'!BX81)</f>
        <v>9.0472832017867807E-2</v>
      </c>
      <c r="L81" s="14">
        <f>AVERAGE('Raw Data'!CD81,'Raw Data'!CJ81,'Raw Data'!CP81)</f>
        <v>4.444</v>
      </c>
      <c r="M81" s="14">
        <f>STDEV('Raw Data'!CD81,'Raw Data'!CJ81,'Raw Data'!CP81)</f>
        <v>8.4964698551810214E-2</v>
      </c>
      <c r="O81" s="14">
        <f>AVERAGE('Raw Data'!J198,'Raw Data'!P198,'Raw Data'!V198)</f>
        <v>0.505</v>
      </c>
      <c r="P81" s="14">
        <f>STDEV('Raw Data'!J198,'Raw Data'!P198,'Raw Data'!V198)</f>
        <v>3.8974350539810153E-2</v>
      </c>
      <c r="Q81" s="14">
        <f>AVERAGE('Raw Data'!AB198,'Raw Data'!AH198,'Raw Data'!AN198)</f>
        <v>0.84500000000000008</v>
      </c>
      <c r="R81" s="14">
        <f>STDEV('Raw Data'!AB198,'Raw Data'!AH198,'Raw Data'!AN198)</f>
        <v>5.7297469403107142E-2</v>
      </c>
      <c r="S81" s="14">
        <f>AVERAGE('Raw Data'!AT198,'Raw Data'!AZ198,'Raw Data'!BF198)</f>
        <v>2.6760000000000002</v>
      </c>
      <c r="T81" s="14">
        <f>STDEV('Raw Data'!AT198,'Raw Data'!AZ198,'Raw Data'!BF198)</f>
        <v>4.5254833995939082E-2</v>
      </c>
      <c r="U81" s="14">
        <f>AVERAGE('Raw Data'!BL198,'Raw Data'!BR198,'Raw Data'!BX198)</f>
        <v>3.8149999999999999</v>
      </c>
      <c r="V81" s="14">
        <f>STDEV('Raw Data'!BL198,'Raw Data'!BR198,'Raw Data'!BX198)</f>
        <v>5.4671747731346726E-2</v>
      </c>
      <c r="W81" s="14">
        <f>AVERAGE('Raw Data'!CD198,'Raw Data'!CJ198,'Raw Data'!CP198)</f>
        <v>4.4899999999999993</v>
      </c>
      <c r="X81" s="14">
        <f>STDEV('Raw Data'!CD198,'Raw Data'!CJ198,'Raw Data'!CP198)</f>
        <v>5.1971145840745303E-2</v>
      </c>
      <c r="Z81" s="14">
        <f>AVERAGE('Raw Data'!J315,'Raw Data'!P315,'Raw Data'!V315)</f>
        <v>0.44766666666666666</v>
      </c>
      <c r="AA81" s="14">
        <f>STDEV('Raw Data'!J315,'Raw Data'!P315,'Raw Data'!V315)</f>
        <v>2.5324559884296764E-2</v>
      </c>
      <c r="AB81" s="14">
        <f>AVERAGE('Raw Data'!AB315,'Raw Data'!AH315,'Raw Data'!AN315)</f>
        <v>0.93933333333333324</v>
      </c>
      <c r="AC81" s="14">
        <f>STDEV('Raw Data'!AB315,'Raw Data'!AH315,'Raw Data'!AN315)</f>
        <v>8.7614686744479808E-2</v>
      </c>
      <c r="AD81" s="14">
        <f>AVERAGE('Raw Data'!AT315,'Raw Data'!AZ315,'Raw Data'!BF315)</f>
        <v>2.6946666666666665</v>
      </c>
      <c r="AE81" s="14">
        <f>STDEV('Raw Data'!AT315,'Raw Data'!AZ315,'Raw Data'!BF315)</f>
        <v>5.3678052622401905E-2</v>
      </c>
      <c r="AF81" s="14">
        <f>AVERAGE('Raw Data'!BL315,'Raw Data'!BR315,'Raw Data'!BX315)</f>
        <v>3.723333333333334</v>
      </c>
      <c r="AG81" s="14">
        <f>STDEV('Raw Data'!BL315,'Raw Data'!BR315,'Raw Data'!BX315)</f>
        <v>3.0664855018951814E-2</v>
      </c>
      <c r="AH81" s="14">
        <f>AVERAGE('Raw Data'!CD315,'Raw Data'!CJ315,'Raw Data'!CP315)</f>
        <v>4.4213333333333331</v>
      </c>
      <c r="AI81" s="14">
        <f>STDEV('Raw Data'!CD315,'Raw Data'!CJ315,'Raw Data'!CP315)</f>
        <v>9.0001851832800156E-2</v>
      </c>
      <c r="AK81" s="15">
        <f t="shared" si="35"/>
        <v>-9.9999999999999534E-3</v>
      </c>
      <c r="AL81" s="15">
        <f t="shared" si="36"/>
        <v>6.1989246379243523E-2</v>
      </c>
      <c r="AM81" s="15">
        <f t="shared" si="37"/>
        <v>-6.233333333333313E-2</v>
      </c>
      <c r="AN81" s="15">
        <f t="shared" si="38"/>
        <v>9.8941059895946787E-2</v>
      </c>
      <c r="AO81" s="15">
        <f t="shared" si="39"/>
        <v>-5.6666666666666643E-2</v>
      </c>
      <c r="AP81" s="15">
        <f t="shared" si="40"/>
        <v>7.3745056331481276E-2</v>
      </c>
      <c r="AQ81" s="15">
        <f t="shared" si="41"/>
        <v>-3.900000000000059E-2</v>
      </c>
      <c r="AR81" s="15">
        <f t="shared" si="42"/>
        <v>9.552835530179854E-2</v>
      </c>
      <c r="AS81" s="15">
        <f t="shared" si="43"/>
        <v>2.2666666666666835E-2</v>
      </c>
      <c r="AT81" s="15">
        <f t="shared" si="44"/>
        <v>0.12377129446415794</v>
      </c>
      <c r="AU81" s="33"/>
      <c r="AV81" s="15">
        <f t="shared" si="45"/>
        <v>5.7333333333333347E-2</v>
      </c>
      <c r="AW81" s="15">
        <f t="shared" si="46"/>
        <v>4.6479386111838147E-2</v>
      </c>
      <c r="AX81" s="15">
        <f t="shared" si="47"/>
        <v>-9.4333333333333158E-2</v>
      </c>
      <c r="AY81" s="15">
        <f t="shared" si="48"/>
        <v>0.10468683457499957</v>
      </c>
      <c r="AZ81" s="15">
        <f t="shared" si="49"/>
        <v>-1.8666666666666387E-2</v>
      </c>
      <c r="BA81" s="15">
        <f t="shared" si="50"/>
        <v>7.0209211171564603E-2</v>
      </c>
      <c r="BB81" s="15">
        <f t="shared" si="51"/>
        <v>9.1666666666665897E-2</v>
      </c>
      <c r="BC81" s="15">
        <f t="shared" si="52"/>
        <v>6.2684394655554823E-2</v>
      </c>
      <c r="BD81" s="15">
        <f t="shared" si="53"/>
        <v>6.866666666666621E-2</v>
      </c>
      <c r="BE81" s="15">
        <f t="shared" si="54"/>
        <v>0.10392946325914193</v>
      </c>
      <c r="BG81" s="16">
        <f t="shared" si="23"/>
        <v>3.8426666666665564E-3</v>
      </c>
      <c r="BH81" s="17">
        <f t="shared" si="24"/>
        <v>9.7893333333333304E-3</v>
      </c>
      <c r="BI81" s="17">
        <f t="shared" si="25"/>
        <v>5.4383333333333471E-3</v>
      </c>
      <c r="BJ81" s="17">
        <f t="shared" si="26"/>
        <v>9.1256666666666604E-3</v>
      </c>
      <c r="BK81" s="17">
        <f t="shared" si="27"/>
        <v>1.5319333333333294E-2</v>
      </c>
      <c r="BL81" s="17">
        <f t="shared" si="28"/>
        <v>0.20860329176054052</v>
      </c>
      <c r="BM81" s="43"/>
      <c r="BN81" s="17">
        <f t="shared" si="29"/>
        <v>2.1603333333333327E-3</v>
      </c>
      <c r="BO81" s="17">
        <f t="shared" si="30"/>
        <v>1.0959333333333324E-2</v>
      </c>
      <c r="BP81" s="17">
        <f t="shared" si="31"/>
        <v>4.9293333333333515E-3</v>
      </c>
      <c r="BQ81" s="17">
        <f t="shared" si="32"/>
        <v>3.9293333333333498E-3</v>
      </c>
      <c r="BR81" s="17">
        <f t="shared" si="33"/>
        <v>1.0801333333333333E-2</v>
      </c>
      <c r="BS81" s="17">
        <f t="shared" si="34"/>
        <v>0.18105155803435299</v>
      </c>
      <c r="BT81" s="15"/>
      <c r="BW81" s="17"/>
      <c r="BX81" s="17"/>
      <c r="BY81" s="17"/>
      <c r="BZ81" s="17"/>
      <c r="CA81" s="17"/>
      <c r="CD81" s="17"/>
      <c r="CE81" s="17"/>
      <c r="CF81" s="17"/>
      <c r="CG81" s="17"/>
      <c r="CH81" s="17"/>
    </row>
    <row r="82" spans="1:86" ht="15.75" customHeight="1" x14ac:dyDescent="0.25">
      <c r="A82" s="2">
        <f>'Raw Data'!B82</f>
        <v>121</v>
      </c>
      <c r="B82" s="2">
        <f>'Raw Data'!C82</f>
        <v>138</v>
      </c>
      <c r="C82" s="2" t="str">
        <f>'Raw Data'!D82</f>
        <v>LVGNKSDLRHLRAVPTDE</v>
      </c>
      <c r="D82" s="14">
        <f>AVERAGE('Raw Data'!J82,'Raw Data'!P82,'Raw Data'!V82)</f>
        <v>0.41500000000000004</v>
      </c>
      <c r="E82" s="14">
        <f>STDEV('Raw Data'!J82,'Raw Data'!P82,'Raw Data'!V82)</f>
        <v>3.351119216023208E-2</v>
      </c>
      <c r="F82" s="14">
        <f>AVERAGE('Raw Data'!AB82,'Raw Data'!AH82,'Raw Data'!AN82)</f>
        <v>0.86366666666666658</v>
      </c>
      <c r="G82" s="14">
        <f>STDEV('Raw Data'!AB82,'Raw Data'!AH82,'Raw Data'!AN82)</f>
        <v>3.4501207708330088E-2</v>
      </c>
      <c r="H82" s="14">
        <f>AVERAGE('Raw Data'!AT82,'Raw Data'!AZ82,'Raw Data'!BF82)</f>
        <v>2.6316666666666664</v>
      </c>
      <c r="I82" s="14">
        <f>STDEV('Raw Data'!AT82,'Raw Data'!AZ82,'Raw Data'!BF82)</f>
        <v>3.685557397916011E-2</v>
      </c>
      <c r="J82" s="14">
        <f>AVERAGE('Raw Data'!BL82,'Raw Data'!BR82,'Raw Data'!BX82)</f>
        <v>3.6783333333333332</v>
      </c>
      <c r="K82" s="14">
        <f>STDEV('Raw Data'!BL82,'Raw Data'!BR82,'Raw Data'!BX82)</f>
        <v>7.7526339610053355E-2</v>
      </c>
      <c r="L82" s="14">
        <f>AVERAGE('Raw Data'!CD82,'Raw Data'!CJ82,'Raw Data'!CP82)</f>
        <v>4.4359999999999999</v>
      </c>
      <c r="M82" s="14">
        <f>STDEV('Raw Data'!CD82,'Raw Data'!CJ82,'Raw Data'!CP82)</f>
        <v>8.0665977958492507E-2</v>
      </c>
      <c r="O82" s="14">
        <f>AVERAGE('Raw Data'!J199,'Raw Data'!P199,'Raw Data'!V199)</f>
        <v>0.49633333333333335</v>
      </c>
      <c r="P82" s="14">
        <f>STDEV('Raw Data'!J199,'Raw Data'!P199,'Raw Data'!V199)</f>
        <v>3.5795716689756799E-2</v>
      </c>
      <c r="Q82" s="14">
        <f>AVERAGE('Raw Data'!AB199,'Raw Data'!AH199,'Raw Data'!AN199)</f>
        <v>0.80766666666666664</v>
      </c>
      <c r="R82" s="14">
        <f>STDEV('Raw Data'!AB199,'Raw Data'!AH199,'Raw Data'!AN199)</f>
        <v>3.700450423034108E-2</v>
      </c>
      <c r="S82" s="14">
        <f>AVERAGE('Raw Data'!AT199,'Raw Data'!AZ199,'Raw Data'!BF199)</f>
        <v>2.67</v>
      </c>
      <c r="T82" s="14">
        <f>STDEV('Raw Data'!AT199,'Raw Data'!AZ199,'Raw Data'!BF199)</f>
        <v>6.5053823869162433E-2</v>
      </c>
      <c r="U82" s="14">
        <f>AVERAGE('Raw Data'!BL199,'Raw Data'!BR199,'Raw Data'!BX199)</f>
        <v>3.7946666666666666</v>
      </c>
      <c r="V82" s="14">
        <f>STDEV('Raw Data'!BL199,'Raw Data'!BR199,'Raw Data'!BX199)</f>
        <v>5.8449408323210016E-2</v>
      </c>
      <c r="W82" s="14">
        <f>AVERAGE('Raw Data'!CD199,'Raw Data'!CJ199,'Raw Data'!CP199)</f>
        <v>4.4753333333333325</v>
      </c>
      <c r="X82" s="14">
        <f>STDEV('Raw Data'!CD199,'Raw Data'!CJ199,'Raw Data'!CP199)</f>
        <v>5.2538874496255966E-2</v>
      </c>
      <c r="Z82" s="14">
        <f>AVERAGE('Raw Data'!J316,'Raw Data'!P316,'Raw Data'!V316)</f>
        <v>0.42</v>
      </c>
      <c r="AA82" s="14">
        <f>STDEV('Raw Data'!J316,'Raw Data'!P316,'Raw Data'!V316)</f>
        <v>2.2516660498395426E-2</v>
      </c>
      <c r="AB82" s="14">
        <f>AVERAGE('Raw Data'!AB316,'Raw Data'!AH316,'Raw Data'!AN316)</f>
        <v>0.93266666666666664</v>
      </c>
      <c r="AC82" s="14">
        <f>STDEV('Raw Data'!AB316,'Raw Data'!AH316,'Raw Data'!AN316)</f>
        <v>7.9657600599900916E-2</v>
      </c>
      <c r="AD82" s="14">
        <f>AVERAGE('Raw Data'!AT316,'Raw Data'!AZ316,'Raw Data'!BF316)</f>
        <v>2.6713333333333331</v>
      </c>
      <c r="AE82" s="14">
        <f>STDEV('Raw Data'!AT316,'Raw Data'!AZ316,'Raw Data'!BF316)</f>
        <v>5.9785728508844983E-2</v>
      </c>
      <c r="AF82" s="14">
        <f>AVERAGE('Raw Data'!BL316,'Raw Data'!BR316,'Raw Data'!BX316)</f>
        <v>3.716333333333333</v>
      </c>
      <c r="AG82" s="14">
        <f>STDEV('Raw Data'!BL316,'Raw Data'!BR316,'Raw Data'!BX316)</f>
        <v>3.0022213997860567E-2</v>
      </c>
      <c r="AH82" s="14">
        <f>AVERAGE('Raw Data'!CD316,'Raw Data'!CJ316,'Raw Data'!CP316)</f>
        <v>4.4106666666666667</v>
      </c>
      <c r="AI82" s="14">
        <f>STDEV('Raw Data'!CD316,'Raw Data'!CJ316,'Raw Data'!CP316)</f>
        <v>8.5242790506489877E-2</v>
      </c>
      <c r="AK82" s="15">
        <f t="shared" si="35"/>
        <v>-4.9999999999999489E-3</v>
      </c>
      <c r="AL82" s="15">
        <f t="shared" si="36"/>
        <v>4.0373258476372714E-2</v>
      </c>
      <c r="AM82" s="15">
        <f t="shared" si="37"/>
        <v>-6.9000000000000061E-2</v>
      </c>
      <c r="AN82" s="15">
        <f t="shared" si="38"/>
        <v>8.6808217736955476E-2</v>
      </c>
      <c r="AO82" s="15">
        <f t="shared" si="39"/>
        <v>-3.9666666666666739E-2</v>
      </c>
      <c r="AP82" s="15">
        <f t="shared" si="40"/>
        <v>7.0232945735364566E-2</v>
      </c>
      <c r="AQ82" s="15">
        <f t="shared" si="41"/>
        <v>-3.7999999999999812E-2</v>
      </c>
      <c r="AR82" s="15">
        <f t="shared" si="42"/>
        <v>8.3136434050701633E-2</v>
      </c>
      <c r="AS82" s="15">
        <f t="shared" si="43"/>
        <v>2.5333333333333208E-2</v>
      </c>
      <c r="AT82" s="15">
        <f t="shared" si="44"/>
        <v>0.11735984548955967</v>
      </c>
      <c r="AU82" s="33"/>
      <c r="AV82" s="15">
        <f t="shared" si="45"/>
        <v>7.6333333333333364E-2</v>
      </c>
      <c r="AW82" s="15">
        <f t="shared" si="46"/>
        <v>4.2288690371461428E-2</v>
      </c>
      <c r="AX82" s="15">
        <f t="shared" si="47"/>
        <v>-0.125</v>
      </c>
      <c r="AY82" s="15">
        <f t="shared" si="48"/>
        <v>8.7833175205423747E-2</v>
      </c>
      <c r="AZ82" s="15">
        <f t="shared" si="49"/>
        <v>-1.3333333333331865E-3</v>
      </c>
      <c r="BA82" s="15">
        <f t="shared" si="50"/>
        <v>8.8353456827298657E-2</v>
      </c>
      <c r="BB82" s="15">
        <f t="shared" si="51"/>
        <v>7.8333333333333588E-2</v>
      </c>
      <c r="BC82" s="15">
        <f t="shared" si="52"/>
        <v>6.5708954235071101E-2</v>
      </c>
      <c r="BD82" s="15">
        <f t="shared" si="53"/>
        <v>6.4666666666665762E-2</v>
      </c>
      <c r="BE82" s="15">
        <f t="shared" si="54"/>
        <v>0.10013324456276575</v>
      </c>
      <c r="BG82" s="16">
        <f t="shared" si="23"/>
        <v>1.6300000000000012E-3</v>
      </c>
      <c r="BH82" s="17">
        <f t="shared" si="24"/>
        <v>7.5356666666666714E-3</v>
      </c>
      <c r="BI82" s="17">
        <f t="shared" si="25"/>
        <v>4.9326666666666633E-3</v>
      </c>
      <c r="BJ82" s="17">
        <f t="shared" si="26"/>
        <v>6.9116666666666614E-3</v>
      </c>
      <c r="BK82" s="17">
        <f t="shared" si="27"/>
        <v>1.377333333333332E-2</v>
      </c>
      <c r="BL82" s="17">
        <f t="shared" si="28"/>
        <v>0.18650290435629499</v>
      </c>
      <c r="BM82" s="43"/>
      <c r="BN82" s="17">
        <f t="shared" si="29"/>
        <v>1.7883333333333345E-3</v>
      </c>
      <c r="BO82" s="17">
        <f t="shared" si="30"/>
        <v>7.7146666666666648E-3</v>
      </c>
      <c r="BP82" s="17">
        <f t="shared" si="31"/>
        <v>7.8063333333333275E-3</v>
      </c>
      <c r="BQ82" s="17">
        <f t="shared" si="32"/>
        <v>4.3176666666666684E-3</v>
      </c>
      <c r="BR82" s="17">
        <f t="shared" si="33"/>
        <v>1.0026666666666656E-2</v>
      </c>
      <c r="BS82" s="17">
        <f t="shared" si="34"/>
        <v>0.17791477360429248</v>
      </c>
      <c r="BT82" s="15"/>
      <c r="BW82" s="17"/>
      <c r="BX82" s="17"/>
      <c r="BY82" s="17"/>
      <c r="BZ82" s="17"/>
      <c r="CA82" s="17"/>
      <c r="CD82" s="17"/>
      <c r="CE82" s="17"/>
      <c r="CF82" s="17"/>
      <c r="CG82" s="17"/>
      <c r="CH82" s="17"/>
    </row>
    <row r="83" spans="1:86" ht="15.75" customHeight="1" x14ac:dyDescent="0.25">
      <c r="A83" s="2">
        <f>'Raw Data'!B83</f>
        <v>121</v>
      </c>
      <c r="B83" s="2">
        <f>'Raw Data'!C83</f>
        <v>139</v>
      </c>
      <c r="C83" s="2" t="str">
        <f>'Raw Data'!D83</f>
        <v>LVGNKSDLRHLRAVPTDEA</v>
      </c>
      <c r="D83" s="14">
        <f>AVERAGE('Raw Data'!J83,'Raw Data'!P83,'Raw Data'!V83)</f>
        <v>0.35366666666666663</v>
      </c>
      <c r="E83" s="14">
        <f>STDEV('Raw Data'!J83,'Raw Data'!P83,'Raw Data'!V83)</f>
        <v>0.13147750124387575</v>
      </c>
      <c r="F83" s="14">
        <f>AVERAGE('Raw Data'!AB83,'Raw Data'!AH83,'Raw Data'!AN83)</f>
        <v>0.70966666666666667</v>
      </c>
      <c r="G83" s="14">
        <f>STDEV('Raw Data'!AB83,'Raw Data'!AH83,'Raw Data'!AN83)</f>
        <v>6.1760289291205014E-2</v>
      </c>
      <c r="H83" s="14">
        <f>AVERAGE('Raw Data'!AT83,'Raw Data'!AZ83,'Raw Data'!BF83)</f>
        <v>2.8000000000000003</v>
      </c>
      <c r="I83" s="14">
        <f>STDEV('Raw Data'!AT83,'Raw Data'!AZ83,'Raw Data'!BF83)</f>
        <v>7.4665922615340483E-2</v>
      </c>
      <c r="J83" s="14">
        <f>AVERAGE('Raw Data'!BL83,'Raw Data'!BR83,'Raw Data'!BX83)</f>
        <v>3.8343333333333334</v>
      </c>
      <c r="K83" s="14">
        <f>STDEV('Raw Data'!BL83,'Raw Data'!BR83,'Raw Data'!BX83)</f>
        <v>8.7694545630462944E-2</v>
      </c>
      <c r="L83" s="14">
        <f>AVERAGE('Raw Data'!CD83,'Raw Data'!CJ83,'Raw Data'!CP83)</f>
        <v>4.7783333333333333</v>
      </c>
      <c r="M83" s="14">
        <f>STDEV('Raw Data'!CD83,'Raw Data'!CJ83,'Raw Data'!CP83)</f>
        <v>0.10000666644445928</v>
      </c>
      <c r="O83" s="14">
        <f>AVERAGE('Raw Data'!J200,'Raw Data'!P200,'Raw Data'!V200)</f>
        <v>0.45300000000000001</v>
      </c>
      <c r="P83" s="14">
        <f>STDEV('Raw Data'!J200,'Raw Data'!P200,'Raw Data'!V200)</f>
        <v>1.907878402833893E-2</v>
      </c>
      <c r="Q83" s="14">
        <f>AVERAGE('Raw Data'!AB200,'Raw Data'!AH200,'Raw Data'!AN200)</f>
        <v>0.74400000000000011</v>
      </c>
      <c r="R83" s="14">
        <f>STDEV('Raw Data'!AB200,'Raw Data'!AH200,'Raw Data'!AN200)</f>
        <v>8.1999999999999962E-2</v>
      </c>
      <c r="S83" s="14">
        <f>AVERAGE('Raw Data'!AT200,'Raw Data'!AZ200,'Raw Data'!BF200)</f>
        <v>2.7134999999999998</v>
      </c>
      <c r="T83" s="14">
        <f>STDEV('Raw Data'!AT200,'Raw Data'!AZ200,'Raw Data'!BF200)</f>
        <v>5.3033008588990876E-2</v>
      </c>
      <c r="U83" s="14">
        <f>AVERAGE('Raw Data'!BL200,'Raw Data'!BR200,'Raw Data'!BX200)</f>
        <v>3.9763333333333333</v>
      </c>
      <c r="V83" s="14">
        <f>STDEV('Raw Data'!BL200,'Raw Data'!BR200,'Raw Data'!BX200)</f>
        <v>4.1789153297636071E-2</v>
      </c>
      <c r="W83" s="14">
        <f>AVERAGE('Raw Data'!CD200,'Raw Data'!CJ200,'Raw Data'!CP200)</f>
        <v>4.7543333333333342</v>
      </c>
      <c r="X83" s="14">
        <f>STDEV('Raw Data'!CD200,'Raw Data'!CJ200,'Raw Data'!CP200)</f>
        <v>9.957074536897563E-2</v>
      </c>
      <c r="Z83" s="14">
        <f>AVERAGE('Raw Data'!J317,'Raw Data'!P317,'Raw Data'!V317)</f>
        <v>0.39700000000000002</v>
      </c>
      <c r="AA83" s="14">
        <f>STDEV('Raw Data'!J317,'Raw Data'!P317,'Raw Data'!V317)</f>
        <v>8.7177978870813227E-3</v>
      </c>
      <c r="AB83" s="14">
        <f>AVERAGE('Raw Data'!AB317,'Raw Data'!AH317,'Raw Data'!AN317)</f>
        <v>0.87866666666666671</v>
      </c>
      <c r="AC83" s="14">
        <f>STDEV('Raw Data'!AB317,'Raw Data'!AH317,'Raw Data'!AN317)</f>
        <v>9.3500445631736581E-2</v>
      </c>
      <c r="AD83" s="14">
        <f>AVERAGE('Raw Data'!AT317,'Raw Data'!AZ317,'Raw Data'!BF317)</f>
        <v>2.7433333333333336</v>
      </c>
      <c r="AE83" s="14">
        <f>STDEV('Raw Data'!AT317,'Raw Data'!AZ317,'Raw Data'!BF317)</f>
        <v>9.968115836673111E-2</v>
      </c>
      <c r="AF83" s="14">
        <f>AVERAGE('Raw Data'!BL317,'Raw Data'!BR317,'Raw Data'!BX317)</f>
        <v>3.855</v>
      </c>
      <c r="AG83" s="14">
        <f>STDEV('Raw Data'!BL317,'Raw Data'!BR317,'Raw Data'!BX317)</f>
        <v>6.444377394287204E-2</v>
      </c>
      <c r="AH83" s="14">
        <f>AVERAGE('Raw Data'!CD317,'Raw Data'!CJ317,'Raw Data'!CP317)</f>
        <v>4.6129999999999995</v>
      </c>
      <c r="AI83" s="14">
        <f>STDEV('Raw Data'!CD317,'Raw Data'!CJ317,'Raw Data'!CP317)</f>
        <v>0.10858637115218442</v>
      </c>
      <c r="AK83" s="15">
        <f t="shared" si="35"/>
        <v>-4.333333333333339E-2</v>
      </c>
      <c r="AL83" s="15">
        <f t="shared" si="36"/>
        <v>0.13176620709929138</v>
      </c>
      <c r="AM83" s="15">
        <f t="shared" si="37"/>
        <v>-0.16900000000000004</v>
      </c>
      <c r="AN83" s="15">
        <f t="shared" si="38"/>
        <v>0.11205653335110212</v>
      </c>
      <c r="AO83" s="15">
        <f t="shared" si="39"/>
        <v>5.6666666666666643E-2</v>
      </c>
      <c r="AP83" s="15">
        <f t="shared" si="40"/>
        <v>0.12454450342481334</v>
      </c>
      <c r="AQ83" s="15">
        <f t="shared" si="41"/>
        <v>-2.0666666666666611E-2</v>
      </c>
      <c r="AR83" s="15">
        <f t="shared" si="42"/>
        <v>0.10882707996327633</v>
      </c>
      <c r="AS83" s="15">
        <f t="shared" si="43"/>
        <v>0.16533333333333378</v>
      </c>
      <c r="AT83" s="15">
        <f t="shared" si="44"/>
        <v>0.14762226570993039</v>
      </c>
      <c r="AU83" s="33"/>
      <c r="AV83" s="15">
        <f t="shared" si="45"/>
        <v>5.5999999999999994E-2</v>
      </c>
      <c r="AW83" s="15">
        <f t="shared" si="46"/>
        <v>2.0976176963403037E-2</v>
      </c>
      <c r="AX83" s="15">
        <f t="shared" si="47"/>
        <v>-0.1346666666666666</v>
      </c>
      <c r="AY83" s="15">
        <f t="shared" si="48"/>
        <v>0.12436371389329494</v>
      </c>
      <c r="AZ83" s="15">
        <f t="shared" si="49"/>
        <v>-2.9833333333333822E-2</v>
      </c>
      <c r="BA83" s="15">
        <f t="shared" si="50"/>
        <v>0.11291073170134586</v>
      </c>
      <c r="BB83" s="15">
        <f t="shared" si="51"/>
        <v>0.12133333333333329</v>
      </c>
      <c r="BC83" s="15">
        <f t="shared" si="52"/>
        <v>7.6807117725724613E-2</v>
      </c>
      <c r="BD83" s="15">
        <f t="shared" si="53"/>
        <v>0.14133333333333464</v>
      </c>
      <c r="BE83" s="15">
        <f t="shared" si="54"/>
        <v>0.14732730002729749</v>
      </c>
      <c r="BG83" s="16">
        <f t="shared" si="23"/>
        <v>1.7362333333333344E-2</v>
      </c>
      <c r="BH83" s="17">
        <f t="shared" si="24"/>
        <v>1.2556666666666662E-2</v>
      </c>
      <c r="BI83" s="17">
        <f t="shared" si="25"/>
        <v>1.5511333333333341E-2</v>
      </c>
      <c r="BJ83" s="17">
        <f t="shared" si="26"/>
        <v>1.1843333333333339E-2</v>
      </c>
      <c r="BK83" s="17">
        <f t="shared" si="27"/>
        <v>2.1792333333333292E-2</v>
      </c>
      <c r="BL83" s="17">
        <f t="shared" si="28"/>
        <v>0.28118677067031439</v>
      </c>
      <c r="BM83" s="43"/>
      <c r="BN83" s="17">
        <f t="shared" si="29"/>
        <v>4.4000000000000023E-4</v>
      </c>
      <c r="BO83" s="17">
        <f t="shared" si="30"/>
        <v>1.546633333333332E-2</v>
      </c>
      <c r="BP83" s="17">
        <f t="shared" si="31"/>
        <v>1.2748833333333308E-2</v>
      </c>
      <c r="BQ83" s="17">
        <f t="shared" si="32"/>
        <v>5.8993333333333198E-3</v>
      </c>
      <c r="BR83" s="17">
        <f t="shared" si="33"/>
        <v>2.170533333333333E-2</v>
      </c>
      <c r="BS83" s="17">
        <f t="shared" si="34"/>
        <v>0.23719155409359177</v>
      </c>
      <c r="BT83" s="15"/>
      <c r="BW83" s="17"/>
      <c r="BX83" s="17"/>
      <c r="BY83" s="17"/>
      <c r="BZ83" s="17"/>
      <c r="CA83" s="17"/>
      <c r="CD83" s="17"/>
      <c r="CE83" s="17"/>
      <c r="CF83" s="17"/>
      <c r="CG83" s="17"/>
      <c r="CH83" s="17"/>
    </row>
    <row r="84" spans="1:86" ht="15.75" customHeight="1" x14ac:dyDescent="0.25">
      <c r="A84" s="2">
        <f>'Raw Data'!B84</f>
        <v>121</v>
      </c>
      <c r="B84" s="2">
        <f>'Raw Data'!C84</f>
        <v>141</v>
      </c>
      <c r="C84" s="2" t="str">
        <f>'Raw Data'!D84</f>
        <v>LVGNKSDLRHLRAVPTDEARA</v>
      </c>
      <c r="D84" s="14">
        <f>AVERAGE('Raw Data'!J84,'Raw Data'!P84,'Raw Data'!V84)</f>
        <v>0.442</v>
      </c>
      <c r="E84" s="14">
        <f>STDEV('Raw Data'!J84,'Raw Data'!P84,'Raw Data'!V84)</f>
        <v>5.0507425196697556E-2</v>
      </c>
      <c r="F84" s="14">
        <f>AVERAGE('Raw Data'!AB84,'Raw Data'!AH84,'Raw Data'!AN84)</f>
        <v>0.87299999999999989</v>
      </c>
      <c r="G84" s="14">
        <f>STDEV('Raw Data'!AB84,'Raw Data'!AH84,'Raw Data'!AN84)</f>
        <v>3.8314488121336067E-2</v>
      </c>
      <c r="H84" s="14">
        <f>AVERAGE('Raw Data'!AT84,'Raw Data'!AZ84,'Raw Data'!BF84)</f>
        <v>2.6596666666666668</v>
      </c>
      <c r="I84" s="14">
        <f>STDEV('Raw Data'!AT84,'Raw Data'!AZ84,'Raw Data'!BF84)</f>
        <v>5.0003333222229641E-2</v>
      </c>
      <c r="J84" s="14">
        <f>AVERAGE('Raw Data'!BL84,'Raw Data'!BR84,'Raw Data'!BX84)</f>
        <v>3.7426666666666666</v>
      </c>
      <c r="K84" s="14">
        <f>STDEV('Raw Data'!BL84,'Raw Data'!BR84,'Raw Data'!BX84)</f>
        <v>9.0781789657030529E-2</v>
      </c>
      <c r="L84" s="14">
        <f>AVERAGE('Raw Data'!CD84,'Raw Data'!CJ84,'Raw Data'!CP84)</f>
        <v>4.7363333333333335</v>
      </c>
      <c r="M84" s="14">
        <f>STDEV('Raw Data'!CD84,'Raw Data'!CJ84,'Raw Data'!CP84)</f>
        <v>9.0632959420584774E-2</v>
      </c>
      <c r="O84" s="14">
        <f>AVERAGE('Raw Data'!J201,'Raw Data'!P201,'Raw Data'!V201)</f>
        <v>0.47899999999999993</v>
      </c>
      <c r="P84" s="14">
        <f>STDEV('Raw Data'!J201,'Raw Data'!P201,'Raw Data'!V201)</f>
        <v>4.0779897008207368E-2</v>
      </c>
      <c r="Q84" s="14">
        <f>AVERAGE('Raw Data'!AB201,'Raw Data'!AH201,'Raw Data'!AN201)</f>
        <v>0.80999999999999994</v>
      </c>
      <c r="R84" s="14">
        <f>STDEV('Raw Data'!AB201,'Raw Data'!AH201,'Raw Data'!AN201)</f>
        <v>6.302380502635492E-2</v>
      </c>
      <c r="S84" s="14">
        <f>AVERAGE('Raw Data'!AT201,'Raw Data'!AZ201,'Raw Data'!BF201)</f>
        <v>2.6555</v>
      </c>
      <c r="T84" s="14">
        <f>STDEV('Raw Data'!AT201,'Raw Data'!AZ201,'Raw Data'!BF201)</f>
        <v>5.0204581464244682E-2</v>
      </c>
      <c r="U84" s="14">
        <f>AVERAGE('Raw Data'!BL201,'Raw Data'!BR201,'Raw Data'!BX201)</f>
        <v>3.8083333333333336</v>
      </c>
      <c r="V84" s="14">
        <f>STDEV('Raw Data'!BL201,'Raw Data'!BR201,'Raw Data'!BX201)</f>
        <v>0.10002666311205904</v>
      </c>
      <c r="W84" s="14">
        <f>AVERAGE('Raw Data'!CD201,'Raw Data'!CJ201,'Raw Data'!CP201)</f>
        <v>4.7166666666666668</v>
      </c>
      <c r="X84" s="14">
        <f>STDEV('Raw Data'!CD201,'Raw Data'!CJ201,'Raw Data'!CP201)</f>
        <v>4.4433470867503808E-2</v>
      </c>
      <c r="Z84" s="14">
        <f>AVERAGE('Raw Data'!J318,'Raw Data'!P318,'Raw Data'!V318)</f>
        <v>0.41866666666666669</v>
      </c>
      <c r="AA84" s="14">
        <f>STDEV('Raw Data'!J318,'Raw Data'!P318,'Raw Data'!V318)</f>
        <v>3.4239353576452546E-2</v>
      </c>
      <c r="AB84" s="14">
        <f>AVERAGE('Raw Data'!AB318,'Raw Data'!AH318,'Raw Data'!AN318)</f>
        <v>0.91033333333333333</v>
      </c>
      <c r="AC84" s="14">
        <f>STDEV('Raw Data'!AB318,'Raw Data'!AH318,'Raw Data'!AN318)</f>
        <v>9.2218942378089211E-2</v>
      </c>
      <c r="AD84" s="14">
        <f>AVERAGE('Raw Data'!AT318,'Raw Data'!AZ318,'Raw Data'!BF318)</f>
        <v>2.69</v>
      </c>
      <c r="AE84" s="14">
        <f>STDEV('Raw Data'!AT318,'Raw Data'!AZ318,'Raw Data'!BF318)</f>
        <v>5.8660037504249848E-2</v>
      </c>
      <c r="AF84" s="14">
        <f>AVERAGE('Raw Data'!BL318,'Raw Data'!BR318,'Raw Data'!BX318)</f>
        <v>3.7530000000000001</v>
      </c>
      <c r="AG84" s="14">
        <f>STDEV('Raw Data'!BL318,'Raw Data'!BR318,'Raw Data'!BX318)</f>
        <v>4.5431266766402231E-2</v>
      </c>
      <c r="AH84" s="14">
        <f>AVERAGE('Raw Data'!CD318,'Raw Data'!CJ318,'Raw Data'!CP318)</f>
        <v>4.6806666666666663</v>
      </c>
      <c r="AI84" s="14">
        <f>STDEV('Raw Data'!CD318,'Raw Data'!CJ318,'Raw Data'!CP318)</f>
        <v>9.0367767114903116E-2</v>
      </c>
      <c r="AK84" s="15">
        <f t="shared" si="35"/>
        <v>2.3333333333333317E-2</v>
      </c>
      <c r="AL84" s="15">
        <f t="shared" si="36"/>
        <v>6.1019122685706757E-2</v>
      </c>
      <c r="AM84" s="15">
        <f t="shared" si="37"/>
        <v>-3.7333333333333441E-2</v>
      </c>
      <c r="AN84" s="15">
        <f t="shared" si="38"/>
        <v>9.9861570853523735E-2</v>
      </c>
      <c r="AO84" s="15">
        <f t="shared" si="39"/>
        <v>-3.0333333333333101E-2</v>
      </c>
      <c r="AP84" s="15">
        <f t="shared" si="40"/>
        <v>7.7080044974904713E-2</v>
      </c>
      <c r="AQ84" s="15">
        <f t="shared" si="41"/>
        <v>-1.0333333333333528E-2</v>
      </c>
      <c r="AR84" s="15">
        <f t="shared" si="42"/>
        <v>0.10151518769786784</v>
      </c>
      <c r="AS84" s="15">
        <f t="shared" si="43"/>
        <v>5.5666666666667197E-2</v>
      </c>
      <c r="AT84" s="15">
        <f t="shared" si="44"/>
        <v>0.12798697850432572</v>
      </c>
      <c r="AU84" s="33"/>
      <c r="AV84" s="15">
        <f t="shared" si="45"/>
        <v>6.0333333333333239E-2</v>
      </c>
      <c r="AW84" s="15">
        <f t="shared" si="46"/>
        <v>5.3247848156834789E-2</v>
      </c>
      <c r="AX84" s="15">
        <f t="shared" si="47"/>
        <v>-0.10033333333333339</v>
      </c>
      <c r="AY84" s="15">
        <f t="shared" si="48"/>
        <v>0.11169750817871157</v>
      </c>
      <c r="AZ84" s="15">
        <f t="shared" si="49"/>
        <v>-3.4499999999999975E-2</v>
      </c>
      <c r="BA84" s="15">
        <f t="shared" si="50"/>
        <v>7.7210750546798726E-2</v>
      </c>
      <c r="BB84" s="15">
        <f t="shared" si="51"/>
        <v>5.5333333333333456E-2</v>
      </c>
      <c r="BC84" s="15">
        <f t="shared" si="52"/>
        <v>0.10986051762727753</v>
      </c>
      <c r="BD84" s="15">
        <f t="shared" si="53"/>
        <v>3.6000000000000476E-2</v>
      </c>
      <c r="BE84" s="15">
        <f t="shared" si="54"/>
        <v>0.10070087718916194</v>
      </c>
      <c r="BG84" s="16">
        <f t="shared" si="23"/>
        <v>3.7233333333333328E-3</v>
      </c>
      <c r="BH84" s="17">
        <f t="shared" si="24"/>
        <v>9.9723333333333417E-3</v>
      </c>
      <c r="BI84" s="17">
        <f t="shared" si="25"/>
        <v>5.9413333333333332E-3</v>
      </c>
      <c r="BJ84" s="17">
        <f t="shared" si="26"/>
        <v>1.0305333333333338E-2</v>
      </c>
      <c r="BK84" s="17">
        <f t="shared" si="27"/>
        <v>1.6380666666666734E-2</v>
      </c>
      <c r="BL84" s="17">
        <f t="shared" si="28"/>
        <v>0.21522778631022549</v>
      </c>
      <c r="BM84" s="43"/>
      <c r="BN84" s="17">
        <f t="shared" si="29"/>
        <v>2.8353333333333338E-3</v>
      </c>
      <c r="BO84" s="17">
        <f t="shared" si="30"/>
        <v>1.2476333333333339E-2</v>
      </c>
      <c r="BP84" s="17">
        <f t="shared" si="31"/>
        <v>5.9614999999999798E-3</v>
      </c>
      <c r="BQ84" s="17">
        <f t="shared" si="32"/>
        <v>1.2069333333333356E-2</v>
      </c>
      <c r="BR84" s="17">
        <f t="shared" si="33"/>
        <v>1.0140666666666676E-2</v>
      </c>
      <c r="BS84" s="17">
        <f t="shared" si="34"/>
        <v>0.20852617741345253</v>
      </c>
      <c r="BT84" s="15"/>
      <c r="BW84" s="17"/>
      <c r="BX84" s="17"/>
      <c r="BY84" s="17"/>
      <c r="BZ84" s="17"/>
      <c r="CA84" s="17"/>
      <c r="CD84" s="17"/>
      <c r="CE84" s="17"/>
      <c r="CF84" s="17"/>
      <c r="CG84" s="17"/>
      <c r="CH84" s="17"/>
    </row>
    <row r="85" spans="1:86" ht="15.75" customHeight="1" x14ac:dyDescent="0.25">
      <c r="A85" s="2">
        <f>'Raw Data'!B85</f>
        <v>121</v>
      </c>
      <c r="B85" s="2">
        <f>'Raw Data'!C85</f>
        <v>141</v>
      </c>
      <c r="C85" s="2" t="str">
        <f>'Raw Data'!D85</f>
        <v>LVGNKSDLRHLRAVPTDEARA</v>
      </c>
      <c r="D85" s="14">
        <f>AVERAGE('Raw Data'!J85,'Raw Data'!P85,'Raw Data'!V85)</f>
        <v>0.44300000000000006</v>
      </c>
      <c r="E85" s="14">
        <f>STDEV('Raw Data'!J85,'Raw Data'!P85,'Raw Data'!V85)</f>
        <v>4.5902069670113989E-2</v>
      </c>
      <c r="F85" s="14">
        <f>AVERAGE('Raw Data'!AB85,'Raw Data'!AH85,'Raw Data'!AN85)</f>
        <v>0.87299999999999989</v>
      </c>
      <c r="G85" s="14">
        <f>STDEV('Raw Data'!AB85,'Raw Data'!AH85,'Raw Data'!AN85)</f>
        <v>2.893095228297889E-2</v>
      </c>
      <c r="H85" s="14">
        <f>AVERAGE('Raw Data'!AT85,'Raw Data'!AZ85,'Raw Data'!BF85)</f>
        <v>2.6676666666666669</v>
      </c>
      <c r="I85" s="14">
        <f>STDEV('Raw Data'!AT85,'Raw Data'!AZ85,'Raw Data'!BF85)</f>
        <v>4.895235779136007E-2</v>
      </c>
      <c r="J85" s="14">
        <f>AVERAGE('Raw Data'!BL85,'Raw Data'!BR85,'Raw Data'!BX85)</f>
        <v>3.7270000000000003</v>
      </c>
      <c r="K85" s="14">
        <f>STDEV('Raw Data'!BL85,'Raw Data'!BR85,'Raw Data'!BX85)</f>
        <v>7.7788173908377709E-2</v>
      </c>
      <c r="L85" s="14">
        <f>AVERAGE('Raw Data'!CD85,'Raw Data'!CJ85,'Raw Data'!CP85)</f>
        <v>4.7273333333333332</v>
      </c>
      <c r="M85" s="14">
        <f>STDEV('Raw Data'!CD85,'Raw Data'!CJ85,'Raw Data'!CP85)</f>
        <v>0.10120441360599516</v>
      </c>
      <c r="O85" s="14">
        <f>AVERAGE('Raw Data'!J202,'Raw Data'!P202,'Raw Data'!V202)</f>
        <v>0.50433333333333341</v>
      </c>
      <c r="P85" s="14">
        <f>STDEV('Raw Data'!J202,'Raw Data'!P202,'Raw Data'!V202)</f>
        <v>3.4195516275285762E-2</v>
      </c>
      <c r="Q85" s="14">
        <f>AVERAGE('Raw Data'!AB202,'Raw Data'!AH202,'Raw Data'!AN202)</f>
        <v>0.82599999999999996</v>
      </c>
      <c r="R85" s="14">
        <f>STDEV('Raw Data'!AB202,'Raw Data'!AH202,'Raw Data'!AN202)</f>
        <v>7.3749576269969183E-2</v>
      </c>
      <c r="S85" s="14">
        <f>AVERAGE('Raw Data'!AT202,'Raw Data'!AZ202,'Raw Data'!BF202)</f>
        <v>2.6465000000000001</v>
      </c>
      <c r="T85" s="14">
        <f>STDEV('Raw Data'!AT202,'Raw Data'!AZ202,'Raw Data'!BF202)</f>
        <v>6.4346717087975958E-2</v>
      </c>
      <c r="U85" s="14">
        <f>AVERAGE('Raw Data'!BL202,'Raw Data'!BR202,'Raw Data'!BX202)</f>
        <v>3.8103333333333329</v>
      </c>
      <c r="V85" s="14">
        <f>STDEV('Raw Data'!BL202,'Raw Data'!BR202,'Raw Data'!BX202)</f>
        <v>8.9857294268931354E-2</v>
      </c>
      <c r="W85" s="14">
        <f>AVERAGE('Raw Data'!CD202,'Raw Data'!CJ202,'Raw Data'!CP202)</f>
        <v>4.718</v>
      </c>
      <c r="X85" s="14">
        <f>STDEV('Raw Data'!CD202,'Raw Data'!CJ202,'Raw Data'!CP202)</f>
        <v>4.9487372126634809E-2</v>
      </c>
      <c r="Z85" s="14">
        <f>AVERAGE('Raw Data'!J319,'Raw Data'!P319,'Raw Data'!V319)</f>
        <v>0.4286666666666667</v>
      </c>
      <c r="AA85" s="14">
        <f>STDEV('Raw Data'!J319,'Raw Data'!P319,'Raw Data'!V319)</f>
        <v>2.9143323992525855E-2</v>
      </c>
      <c r="AB85" s="14">
        <f>AVERAGE('Raw Data'!AB319,'Raw Data'!AH319,'Raw Data'!AN319)</f>
        <v>0.91999999999999993</v>
      </c>
      <c r="AC85" s="14">
        <f>STDEV('Raw Data'!AB319,'Raw Data'!AH319,'Raw Data'!AN319)</f>
        <v>8.5539464576299545E-2</v>
      </c>
      <c r="AD85" s="14">
        <f>AVERAGE('Raw Data'!AT319,'Raw Data'!AZ319,'Raw Data'!BF319)</f>
        <v>2.7166666666666668</v>
      </c>
      <c r="AE85" s="14">
        <f>STDEV('Raw Data'!AT319,'Raw Data'!AZ319,'Raw Data'!BF319)</f>
        <v>4.8521472909767785E-2</v>
      </c>
      <c r="AF85" s="14">
        <f>AVERAGE('Raw Data'!BL319,'Raw Data'!BR319,'Raw Data'!BX319)</f>
        <v>3.762</v>
      </c>
      <c r="AG85" s="14">
        <f>STDEV('Raw Data'!BL319,'Raw Data'!BR319,'Raw Data'!BX319)</f>
        <v>3.5510561809129496E-2</v>
      </c>
      <c r="AH85" s="14">
        <f>AVERAGE('Raw Data'!CD319,'Raw Data'!CJ319,'Raw Data'!CP319)</f>
        <v>4.6749999999999998</v>
      </c>
      <c r="AI85" s="14">
        <f>STDEV('Raw Data'!CD319,'Raw Data'!CJ319,'Raw Data'!CP319)</f>
        <v>8.5854528127525018E-2</v>
      </c>
      <c r="AK85" s="15">
        <f t="shared" si="35"/>
        <v>1.4333333333333365E-2</v>
      </c>
      <c r="AL85" s="15">
        <f t="shared" si="36"/>
        <v>5.4372174256078189E-2</v>
      </c>
      <c r="AM85" s="15">
        <f t="shared" si="37"/>
        <v>-4.7000000000000042E-2</v>
      </c>
      <c r="AN85" s="15">
        <f t="shared" si="38"/>
        <v>9.0299501659754505E-2</v>
      </c>
      <c r="AO85" s="15">
        <f t="shared" si="39"/>
        <v>-4.8999999999999932E-2</v>
      </c>
      <c r="AP85" s="15">
        <f t="shared" si="40"/>
        <v>6.8925080099094982E-2</v>
      </c>
      <c r="AQ85" s="15">
        <f t="shared" si="41"/>
        <v>-3.4999999999999698E-2</v>
      </c>
      <c r="AR85" s="15">
        <f t="shared" si="42"/>
        <v>8.551023330572792E-2</v>
      </c>
      <c r="AS85" s="15">
        <f t="shared" si="43"/>
        <v>5.2333333333333343E-2</v>
      </c>
      <c r="AT85" s="15">
        <f t="shared" si="44"/>
        <v>0.13271523399117874</v>
      </c>
      <c r="AU85" s="33"/>
      <c r="AV85" s="15">
        <f t="shared" si="45"/>
        <v>7.5666666666666715E-2</v>
      </c>
      <c r="AW85" s="15">
        <f t="shared" si="46"/>
        <v>4.4929574521317989E-2</v>
      </c>
      <c r="AX85" s="15">
        <f t="shared" si="47"/>
        <v>-9.3999999999999972E-2</v>
      </c>
      <c r="AY85" s="15">
        <f t="shared" si="48"/>
        <v>0.11294246322796403</v>
      </c>
      <c r="AZ85" s="15">
        <f t="shared" si="49"/>
        <v>-7.016666666666671E-2</v>
      </c>
      <c r="BA85" s="15">
        <f t="shared" si="50"/>
        <v>8.0590528806636738E-2</v>
      </c>
      <c r="BB85" s="15">
        <f t="shared" si="51"/>
        <v>4.8333333333332895E-2</v>
      </c>
      <c r="BC85" s="15">
        <f t="shared" si="52"/>
        <v>9.6619528736862151E-2</v>
      </c>
      <c r="BD85" s="15">
        <f t="shared" si="53"/>
        <v>4.3000000000000149E-2</v>
      </c>
      <c r="BE85" s="15">
        <f t="shared" si="54"/>
        <v>9.9095913134700037E-2</v>
      </c>
      <c r="BG85" s="16">
        <f t="shared" si="23"/>
        <v>2.9563333333333316E-3</v>
      </c>
      <c r="BH85" s="17">
        <f t="shared" si="24"/>
        <v>8.1540000000000067E-3</v>
      </c>
      <c r="BI85" s="17">
        <f t="shared" si="25"/>
        <v>4.7506666666666591E-3</v>
      </c>
      <c r="BJ85" s="17">
        <f t="shared" si="26"/>
        <v>7.3120000000000207E-3</v>
      </c>
      <c r="BK85" s="17">
        <f t="shared" si="27"/>
        <v>1.7613333333333325E-2</v>
      </c>
      <c r="BL85" s="17">
        <f t="shared" si="28"/>
        <v>0.20195626589272575</v>
      </c>
      <c r="BM85" s="43"/>
      <c r="BN85" s="17">
        <f t="shared" si="29"/>
        <v>2.0186666666666664E-3</v>
      </c>
      <c r="BO85" s="17">
        <f t="shared" si="30"/>
        <v>1.2756000000000007E-2</v>
      </c>
      <c r="BP85" s="17">
        <f t="shared" si="31"/>
        <v>6.4948333333333455E-3</v>
      </c>
      <c r="BQ85" s="17">
        <f t="shared" si="32"/>
        <v>9.3353333333333309E-3</v>
      </c>
      <c r="BR85" s="17">
        <f t="shared" si="33"/>
        <v>9.8200000000000145E-3</v>
      </c>
      <c r="BS85" s="17">
        <f t="shared" si="34"/>
        <v>0.20105927815779445</v>
      </c>
      <c r="BT85" s="15"/>
      <c r="BW85" s="17"/>
      <c r="BX85" s="17"/>
      <c r="BY85" s="17"/>
      <c r="BZ85" s="17"/>
      <c r="CA85" s="17"/>
      <c r="CD85" s="17"/>
      <c r="CE85" s="17"/>
      <c r="CF85" s="17"/>
      <c r="CG85" s="17"/>
      <c r="CH85" s="17"/>
    </row>
    <row r="86" spans="1:86" ht="15.75" customHeight="1" x14ac:dyDescent="0.25">
      <c r="A86" s="2">
        <f>'Raw Data'!B86</f>
        <v>121</v>
      </c>
      <c r="B86" s="2">
        <f>'Raw Data'!C86</f>
        <v>150</v>
      </c>
      <c r="C86" s="2" t="str">
        <f>'Raw Data'!D86</f>
        <v>LVGNKSDLRHLRAVPTDEARAFAEKNGLSF</v>
      </c>
      <c r="D86" s="14">
        <f>AVERAGE('Raw Data'!J86,'Raw Data'!P86,'Raw Data'!V86)</f>
        <v>0.57033333333333347</v>
      </c>
      <c r="E86" s="14">
        <f>STDEV('Raw Data'!J86,'Raw Data'!P86,'Raw Data'!V86)</f>
        <v>7.8130233158062515E-2</v>
      </c>
      <c r="F86" s="14">
        <f>AVERAGE('Raw Data'!AB86,'Raw Data'!AH86,'Raw Data'!AN86)</f>
        <v>1.0903333333333334</v>
      </c>
      <c r="G86" s="14">
        <f>STDEV('Raw Data'!AB86,'Raw Data'!AH86,'Raw Data'!AN86)</f>
        <v>9.1849514605866781E-2</v>
      </c>
      <c r="H86" s="14">
        <f>AVERAGE('Raw Data'!AT86,'Raw Data'!AZ86,'Raw Data'!BF86)</f>
        <v>3.6336666666666666</v>
      </c>
      <c r="I86" s="14">
        <f>STDEV('Raw Data'!AT86,'Raw Data'!AZ86,'Raw Data'!BF86)</f>
        <v>4.2910760111344162E-2</v>
      </c>
      <c r="J86" s="14">
        <f>AVERAGE('Raw Data'!BL86,'Raw Data'!BR86,'Raw Data'!BX86)</f>
        <v>5.1260000000000003</v>
      </c>
      <c r="K86" s="14">
        <f>STDEV('Raw Data'!BL86,'Raw Data'!BR86,'Raw Data'!BX86)</f>
        <v>8.0950602221354376E-2</v>
      </c>
      <c r="L86" s="14">
        <f>AVERAGE('Raw Data'!CD86,'Raw Data'!CJ86,'Raw Data'!CP86)</f>
        <v>7.3263333333333334</v>
      </c>
      <c r="M86" s="14">
        <f>STDEV('Raw Data'!CD86,'Raw Data'!CJ86,'Raw Data'!CP86)</f>
        <v>9.9082457243113028E-2</v>
      </c>
      <c r="O86" s="14">
        <f>AVERAGE('Raw Data'!J203,'Raw Data'!P203,'Raw Data'!V203)</f>
        <v>0.61899999999999999</v>
      </c>
      <c r="P86" s="14">
        <f>STDEV('Raw Data'!J203,'Raw Data'!P203,'Raw Data'!V203)</f>
        <v>4.3312815655415469E-2</v>
      </c>
      <c r="Q86" s="14">
        <f>AVERAGE('Raw Data'!AB203,'Raw Data'!AH203,'Raw Data'!AN203)</f>
        <v>0.99766666666666659</v>
      </c>
      <c r="R86" s="14">
        <f>STDEV('Raw Data'!AB203,'Raw Data'!AH203,'Raw Data'!AN203)</f>
        <v>6.4454118047905462E-2</v>
      </c>
      <c r="S86" s="14">
        <f>AVERAGE('Raw Data'!AT203,'Raw Data'!AZ203,'Raw Data'!BF203)</f>
        <v>3.89</v>
      </c>
      <c r="T86" s="14">
        <f>STDEV('Raw Data'!AT203,'Raw Data'!AZ203,'Raw Data'!BF203)</f>
        <v>6.9296464556281565E-2</v>
      </c>
      <c r="U86" s="14">
        <f>AVERAGE('Raw Data'!BL203,'Raw Data'!BR203,'Raw Data'!BX203)</f>
        <v>5.258</v>
      </c>
      <c r="V86" s="14">
        <f>STDEV('Raw Data'!BL203,'Raw Data'!BR203,'Raw Data'!BX203)</f>
        <v>6.9541354602854766E-2</v>
      </c>
      <c r="W86" s="14">
        <f>AVERAGE('Raw Data'!CD203,'Raw Data'!CJ203,'Raw Data'!CP203)</f>
        <v>7.3856666666666664</v>
      </c>
      <c r="X86" s="14">
        <f>STDEV('Raw Data'!CD203,'Raw Data'!CJ203,'Raw Data'!CP203)</f>
        <v>0.1687730231207977</v>
      </c>
      <c r="Z86" s="14">
        <f>AVERAGE('Raw Data'!J320,'Raw Data'!P320,'Raw Data'!V320)</f>
        <v>0.56233333333333324</v>
      </c>
      <c r="AA86" s="14">
        <f>STDEV('Raw Data'!J320,'Raw Data'!P320,'Raw Data'!V320)</f>
        <v>2.5026652459594585E-2</v>
      </c>
      <c r="AB86" s="14">
        <f>AVERAGE('Raw Data'!AB320,'Raw Data'!AH320,'Raw Data'!AN320)</f>
        <v>1.1479999999999999</v>
      </c>
      <c r="AC86" s="14">
        <f>STDEV('Raw Data'!AB320,'Raw Data'!AH320,'Raw Data'!AN320)</f>
        <v>7.2090221250874276E-2</v>
      </c>
      <c r="AD86" s="14">
        <f>AVERAGE('Raw Data'!AT320,'Raw Data'!AZ320,'Raw Data'!BF320)</f>
        <v>3.8333333333333335</v>
      </c>
      <c r="AE86" s="14">
        <f>STDEV('Raw Data'!AT320,'Raw Data'!AZ320,'Raw Data'!BF320)</f>
        <v>0.10998787811996978</v>
      </c>
      <c r="AF86" s="14">
        <f>AVERAGE('Raw Data'!BL320,'Raw Data'!BR320,'Raw Data'!BX320)</f>
        <v>5.075333333333333</v>
      </c>
      <c r="AG86" s="14">
        <f>STDEV('Raw Data'!BL320,'Raw Data'!BR320,'Raw Data'!BX320)</f>
        <v>9.5259295259482776E-2</v>
      </c>
      <c r="AH86" s="14">
        <f>AVERAGE('Raw Data'!CD320,'Raw Data'!CJ320,'Raw Data'!CP320)</f>
        <v>7.3206666666666669</v>
      </c>
      <c r="AI86" s="14">
        <f>STDEV('Raw Data'!CD320,'Raw Data'!CJ320,'Raw Data'!CP320)</f>
        <v>0.17715623989386711</v>
      </c>
      <c r="AK86" s="15">
        <f t="shared" si="35"/>
        <v>8.0000000000002292E-3</v>
      </c>
      <c r="AL86" s="15">
        <f t="shared" si="36"/>
        <v>8.2040640335546769E-2</v>
      </c>
      <c r="AM86" s="15">
        <f t="shared" si="37"/>
        <v>-5.7666666666666533E-2</v>
      </c>
      <c r="AN86" s="15">
        <f t="shared" si="38"/>
        <v>0.11676186592091332</v>
      </c>
      <c r="AO86" s="15">
        <f t="shared" si="39"/>
        <v>-0.19966666666666688</v>
      </c>
      <c r="AP86" s="15">
        <f t="shared" si="40"/>
        <v>0.11806213053586087</v>
      </c>
      <c r="AQ86" s="15">
        <f t="shared" si="41"/>
        <v>5.0666666666667304E-2</v>
      </c>
      <c r="AR86" s="15">
        <f t="shared" si="42"/>
        <v>0.12500933298491462</v>
      </c>
      <c r="AS86" s="15">
        <f t="shared" si="43"/>
        <v>5.6666666666664867E-3</v>
      </c>
      <c r="AT86" s="15">
        <f t="shared" si="44"/>
        <v>0.20298193679898396</v>
      </c>
      <c r="AU86" s="33"/>
      <c r="AV86" s="15">
        <f t="shared" si="45"/>
        <v>5.6666666666666754E-2</v>
      </c>
      <c r="AW86" s="15">
        <f t="shared" si="46"/>
        <v>5.0023327891428167E-2</v>
      </c>
      <c r="AX86" s="15">
        <f t="shared" si="47"/>
        <v>-0.15033333333333332</v>
      </c>
      <c r="AY86" s="15">
        <f t="shared" si="48"/>
        <v>9.670229228582608E-2</v>
      </c>
      <c r="AZ86" s="15">
        <f t="shared" si="49"/>
        <v>5.6666666666666643E-2</v>
      </c>
      <c r="BA86" s="15">
        <f t="shared" si="50"/>
        <v>0.12999743587214832</v>
      </c>
      <c r="BB86" s="15">
        <f t="shared" si="51"/>
        <v>0.18266666666666698</v>
      </c>
      <c r="BC86" s="15">
        <f t="shared" si="52"/>
        <v>0.11794207617866199</v>
      </c>
      <c r="BD86" s="15">
        <f t="shared" si="53"/>
        <v>6.4999999999999503E-2</v>
      </c>
      <c r="BE86" s="15">
        <f t="shared" si="54"/>
        <v>0.24468074437247142</v>
      </c>
      <c r="BG86" s="16">
        <f t="shared" si="23"/>
        <v>6.7306666666665438E-3</v>
      </c>
      <c r="BH86" s="17">
        <f t="shared" si="24"/>
        <v>1.3633333333333341E-2</v>
      </c>
      <c r="BI86" s="17">
        <f t="shared" si="25"/>
        <v>1.3938666666666651E-2</v>
      </c>
      <c r="BJ86" s="17">
        <f t="shared" si="26"/>
        <v>1.5627333333333264E-2</v>
      </c>
      <c r="BK86" s="17">
        <f t="shared" si="27"/>
        <v>4.120166666666672E-2</v>
      </c>
      <c r="BL86" s="17">
        <f t="shared" si="28"/>
        <v>0.30188021907151608</v>
      </c>
      <c r="BM86" s="43"/>
      <c r="BN86" s="17">
        <f t="shared" si="29"/>
        <v>2.5023333333333351E-3</v>
      </c>
      <c r="BO86" s="17">
        <f t="shared" si="30"/>
        <v>9.3513333333333382E-3</v>
      </c>
      <c r="BP86" s="17">
        <f t="shared" si="31"/>
        <v>1.6899333333333315E-2</v>
      </c>
      <c r="BQ86" s="17">
        <f t="shared" si="32"/>
        <v>1.3910333333333309E-2</v>
      </c>
      <c r="BR86" s="17">
        <f t="shared" si="33"/>
        <v>5.9868666666666702E-2</v>
      </c>
      <c r="BS86" s="17">
        <f t="shared" si="34"/>
        <v>0.32020618357552061</v>
      </c>
      <c r="BT86" s="15"/>
      <c r="BW86" s="17"/>
      <c r="BX86" s="17"/>
      <c r="BY86" s="17"/>
      <c r="BZ86" s="17"/>
      <c r="CA86" s="17"/>
      <c r="CD86" s="17"/>
      <c r="CE86" s="17"/>
      <c r="CF86" s="17"/>
      <c r="CG86" s="17"/>
      <c r="CH86" s="17"/>
    </row>
    <row r="87" spans="1:86" ht="15.75" customHeight="1" x14ac:dyDescent="0.25">
      <c r="A87" s="2">
        <f>'Raw Data'!B87</f>
        <v>121</v>
      </c>
      <c r="B87" s="2">
        <f>'Raw Data'!C87</f>
        <v>150</v>
      </c>
      <c r="C87" s="2" t="str">
        <f>'Raw Data'!D87</f>
        <v>LVGNKSDLRHLRAVPTDEARAFAEKNGLSF</v>
      </c>
      <c r="D87" s="14">
        <f>AVERAGE('Raw Data'!J87,'Raw Data'!P87,'Raw Data'!V87)</f>
        <v>0.60333333333333339</v>
      </c>
      <c r="E87" s="14">
        <f>STDEV('Raw Data'!J87,'Raw Data'!P87,'Raw Data'!V87)</f>
        <v>6.7928884381633539E-2</v>
      </c>
      <c r="F87" s="14">
        <f>AVERAGE('Raw Data'!AB87,'Raw Data'!AH87,'Raw Data'!AN87)</f>
        <v>1.1206666666666667</v>
      </c>
      <c r="G87" s="14">
        <f>STDEV('Raw Data'!AB87,'Raw Data'!AH87,'Raw Data'!AN87)</f>
        <v>8.5500487328045896E-2</v>
      </c>
      <c r="H87" s="14">
        <f>AVERAGE('Raw Data'!AT87,'Raw Data'!AZ87,'Raw Data'!BF87)</f>
        <v>3.6203333333333334</v>
      </c>
      <c r="I87" s="14">
        <f>STDEV('Raw Data'!AT87,'Raw Data'!AZ87,'Raw Data'!BF87)</f>
        <v>6.1158264636378828E-2</v>
      </c>
      <c r="J87" s="14">
        <f>AVERAGE('Raw Data'!BL87,'Raw Data'!BR87,'Raw Data'!BX87)</f>
        <v>5.1110000000000007</v>
      </c>
      <c r="K87" s="14">
        <f>STDEV('Raw Data'!BL87,'Raw Data'!BR87,'Raw Data'!BX87)</f>
        <v>6.9735213486444861E-2</v>
      </c>
      <c r="L87" s="14">
        <f>AVERAGE('Raw Data'!CD87,'Raw Data'!CJ87,'Raw Data'!CP87)</f>
        <v>7.2966666666666669</v>
      </c>
      <c r="M87" s="14">
        <f>STDEV('Raw Data'!CD87,'Raw Data'!CJ87,'Raw Data'!CP87)</f>
        <v>9.1696964689859869E-2</v>
      </c>
      <c r="O87" s="14">
        <f>AVERAGE('Raw Data'!J204,'Raw Data'!P204,'Raw Data'!V204)</f>
        <v>0.62033333333333329</v>
      </c>
      <c r="P87" s="14">
        <f>STDEV('Raw Data'!J204,'Raw Data'!P204,'Raw Data'!V204)</f>
        <v>3.1501322723551391E-2</v>
      </c>
      <c r="Q87" s="14">
        <f>AVERAGE('Raw Data'!AB204,'Raw Data'!AH204,'Raw Data'!AN204)</f>
        <v>1.0090000000000001</v>
      </c>
      <c r="R87" s="14">
        <f>STDEV('Raw Data'!AB204,'Raw Data'!AH204,'Raw Data'!AN204)</f>
        <v>9.9543960138222379E-2</v>
      </c>
      <c r="S87" s="14">
        <f>AVERAGE('Raw Data'!AT204,'Raw Data'!AZ204,'Raw Data'!BF204)</f>
        <v>3.8639999999999999</v>
      </c>
      <c r="T87" s="14">
        <f>STDEV('Raw Data'!AT204,'Raw Data'!AZ204,'Raw Data'!BF204)</f>
        <v>7.9195959492893389E-2</v>
      </c>
      <c r="U87" s="14">
        <f>AVERAGE('Raw Data'!BL204,'Raw Data'!BR204,'Raw Data'!BX204)</f>
        <v>5.2486666666666668</v>
      </c>
      <c r="V87" s="14">
        <f>STDEV('Raw Data'!BL204,'Raw Data'!BR204,'Raw Data'!BX204)</f>
        <v>6.6040391680647306E-2</v>
      </c>
      <c r="W87" s="14">
        <f>AVERAGE('Raw Data'!CD204,'Raw Data'!CJ204,'Raw Data'!CP204)</f>
        <v>7.2773333333333339</v>
      </c>
      <c r="X87" s="14">
        <f>STDEV('Raw Data'!CD204,'Raw Data'!CJ204,'Raw Data'!CP204)</f>
        <v>0.18685912697359289</v>
      </c>
      <c r="Z87" s="14">
        <f>AVERAGE('Raw Data'!J321,'Raw Data'!P321,'Raw Data'!V321)</f>
        <v>0.58233333333333337</v>
      </c>
      <c r="AA87" s="14">
        <f>STDEV('Raw Data'!J321,'Raw Data'!P321,'Raw Data'!V321)</f>
        <v>3.4355979586286479E-2</v>
      </c>
      <c r="AB87" s="14">
        <f>AVERAGE('Raw Data'!AB321,'Raw Data'!AH321,'Raw Data'!AN321)</f>
        <v>1.1566666666666667</v>
      </c>
      <c r="AC87" s="14">
        <f>STDEV('Raw Data'!AB321,'Raw Data'!AH321,'Raw Data'!AN321)</f>
        <v>7.0613974065572405E-2</v>
      </c>
      <c r="AD87" s="14">
        <f>AVERAGE('Raw Data'!AT321,'Raw Data'!AZ321,'Raw Data'!BF321)</f>
        <v>3.8103333333333329</v>
      </c>
      <c r="AE87" s="14">
        <f>STDEV('Raw Data'!AT321,'Raw Data'!AZ321,'Raw Data'!BF321)</f>
        <v>0.10774197572595996</v>
      </c>
      <c r="AF87" s="14">
        <f>AVERAGE('Raw Data'!BL321,'Raw Data'!BR321,'Raw Data'!BX321)</f>
        <v>5.1070000000000002</v>
      </c>
      <c r="AG87" s="14">
        <f>STDEV('Raw Data'!BL321,'Raw Data'!BR321,'Raw Data'!BX321)</f>
        <v>7.7504838558634645E-2</v>
      </c>
      <c r="AH87" s="14">
        <f>AVERAGE('Raw Data'!CD321,'Raw Data'!CJ321,'Raw Data'!CP321)</f>
        <v>7.2553333333333327</v>
      </c>
      <c r="AI87" s="14">
        <f>STDEV('Raw Data'!CD321,'Raw Data'!CJ321,'Raw Data'!CP321)</f>
        <v>0.32898226902575345</v>
      </c>
      <c r="AK87" s="15">
        <f t="shared" si="35"/>
        <v>2.1000000000000019E-2</v>
      </c>
      <c r="AL87" s="15">
        <f t="shared" si="36"/>
        <v>7.6122707956736993E-2</v>
      </c>
      <c r="AM87" s="15">
        <f t="shared" si="37"/>
        <v>-3.6000000000000032E-2</v>
      </c>
      <c r="AN87" s="15">
        <f t="shared" si="38"/>
        <v>0.11089033621856627</v>
      </c>
      <c r="AO87" s="15">
        <f t="shared" si="39"/>
        <v>-0.1899999999999995</v>
      </c>
      <c r="AP87" s="15">
        <f t="shared" si="40"/>
        <v>0.12388973592136958</v>
      </c>
      <c r="AQ87" s="15">
        <f t="shared" si="41"/>
        <v>4.0000000000004476E-3</v>
      </c>
      <c r="AR87" s="15">
        <f t="shared" si="42"/>
        <v>0.10425929215182722</v>
      </c>
      <c r="AS87" s="15">
        <f t="shared" si="43"/>
        <v>4.133333333333411E-2</v>
      </c>
      <c r="AT87" s="15">
        <f t="shared" si="44"/>
        <v>0.34152257124041835</v>
      </c>
      <c r="AU87" s="33"/>
      <c r="AV87" s="15">
        <f t="shared" si="45"/>
        <v>3.7999999999999923E-2</v>
      </c>
      <c r="AW87" s="15">
        <f t="shared" si="46"/>
        <v>4.6611872593435556E-2</v>
      </c>
      <c r="AX87" s="15">
        <f t="shared" si="47"/>
        <v>-0.14766666666666661</v>
      </c>
      <c r="AY87" s="15">
        <f t="shared" si="48"/>
        <v>0.1220464392488914</v>
      </c>
      <c r="AZ87" s="15">
        <f t="shared" si="49"/>
        <v>5.3666666666666973E-2</v>
      </c>
      <c r="BA87" s="15">
        <f t="shared" si="50"/>
        <v>0.13371736361943934</v>
      </c>
      <c r="BB87" s="15">
        <f t="shared" si="51"/>
        <v>0.14166666666666661</v>
      </c>
      <c r="BC87" s="15">
        <f t="shared" si="52"/>
        <v>0.10182501329895975</v>
      </c>
      <c r="BD87" s="15">
        <f t="shared" si="53"/>
        <v>2.200000000000113E-2</v>
      </c>
      <c r="BE87" s="15">
        <f t="shared" si="54"/>
        <v>0.37834596161009376</v>
      </c>
      <c r="BG87" s="16">
        <f t="shared" si="23"/>
        <v>5.7946666666666693E-3</v>
      </c>
      <c r="BH87" s="17">
        <f t="shared" si="24"/>
        <v>1.2296666666666669E-2</v>
      </c>
      <c r="BI87" s="17">
        <f t="shared" si="25"/>
        <v>1.5348666666666691E-2</v>
      </c>
      <c r="BJ87" s="17">
        <f t="shared" si="26"/>
        <v>1.0870000000000062E-2</v>
      </c>
      <c r="BK87" s="17">
        <f t="shared" si="27"/>
        <v>0.11663766666666663</v>
      </c>
      <c r="BL87" s="17">
        <f t="shared" si="28"/>
        <v>0.40118283446162889</v>
      </c>
      <c r="BM87" s="43"/>
      <c r="BN87" s="17">
        <f t="shared" si="29"/>
        <v>2.1726666666666687E-3</v>
      </c>
      <c r="BO87" s="17">
        <f t="shared" si="30"/>
        <v>1.4895333333333339E-2</v>
      </c>
      <c r="BP87" s="17">
        <f t="shared" si="31"/>
        <v>1.7880333333333359E-2</v>
      </c>
      <c r="BQ87" s="17">
        <f t="shared" si="32"/>
        <v>1.036833333333333E-2</v>
      </c>
      <c r="BR87" s="17">
        <f t="shared" si="33"/>
        <v>0.14314566666666653</v>
      </c>
      <c r="BS87" s="17">
        <f t="shared" si="34"/>
        <v>0.43412248655573377</v>
      </c>
      <c r="BT87" s="15"/>
      <c r="BW87" s="17"/>
      <c r="BX87" s="17"/>
      <c r="BY87" s="17"/>
      <c r="BZ87" s="17"/>
      <c r="CA87" s="17"/>
      <c r="CD87" s="17"/>
      <c r="CE87" s="17"/>
      <c r="CF87" s="17"/>
      <c r="CG87" s="17"/>
      <c r="CH87" s="17"/>
    </row>
    <row r="88" spans="1:86" ht="15.75" customHeight="1" x14ac:dyDescent="0.25">
      <c r="A88" s="2">
        <f>'Raw Data'!B88</f>
        <v>122</v>
      </c>
      <c r="B88" s="2">
        <f>'Raw Data'!C88</f>
        <v>138</v>
      </c>
      <c r="C88" s="2" t="str">
        <f>'Raw Data'!D88</f>
        <v>VGNKSDLRHLRAVPTDE</v>
      </c>
      <c r="D88" s="14">
        <f>AVERAGE('Raw Data'!J88,'Raw Data'!P88,'Raw Data'!V88)</f>
        <v>0.44133333333333336</v>
      </c>
      <c r="E88" s="14">
        <f>STDEV('Raw Data'!J88,'Raw Data'!P88,'Raw Data'!V88)</f>
        <v>5.1159880114532444E-2</v>
      </c>
      <c r="F88" s="14">
        <f>AVERAGE('Raw Data'!AB88,'Raw Data'!AH88,'Raw Data'!AN88)</f>
        <v>0.85899999999999999</v>
      </c>
      <c r="G88" s="14">
        <f>STDEV('Raw Data'!AB88,'Raw Data'!AH88,'Raw Data'!AN88)</f>
        <v>2.3579652245103212E-2</v>
      </c>
      <c r="H88" s="14">
        <f>AVERAGE('Raw Data'!AT88,'Raw Data'!AZ88,'Raw Data'!BF88)</f>
        <v>2.6366666666666667</v>
      </c>
      <c r="I88" s="14">
        <f>STDEV('Raw Data'!AT88,'Raw Data'!AZ88,'Raw Data'!BF88)</f>
        <v>2.7153882472554989E-2</v>
      </c>
      <c r="J88" s="14">
        <f>AVERAGE('Raw Data'!BL88,'Raw Data'!BR88,'Raw Data'!BX88)</f>
        <v>3.7010000000000001</v>
      </c>
      <c r="K88" s="14">
        <f>STDEV('Raw Data'!BL88,'Raw Data'!BR88,'Raw Data'!BX88)</f>
        <v>0.10311643903859363</v>
      </c>
      <c r="L88" s="14">
        <f>AVERAGE('Raw Data'!CD88,'Raw Data'!CJ88,'Raw Data'!CP88)</f>
        <v>4.4136666666666668</v>
      </c>
      <c r="M88" s="14">
        <f>STDEV('Raw Data'!CD88,'Raw Data'!CJ88,'Raw Data'!CP88)</f>
        <v>0.1226594200758071</v>
      </c>
      <c r="O88" s="14">
        <f>AVERAGE('Raw Data'!J205,'Raw Data'!P205,'Raw Data'!V205)</f>
        <v>0.47300000000000003</v>
      </c>
      <c r="P88" s="14">
        <f>STDEV('Raw Data'!J205,'Raw Data'!P205,'Raw Data'!V205)</f>
        <v>4.5310043036836778E-2</v>
      </c>
      <c r="Q88" s="14">
        <f>AVERAGE('Raw Data'!AB205,'Raw Data'!AH205,'Raw Data'!AN205)</f>
        <v>0.82133333333333336</v>
      </c>
      <c r="R88" s="14">
        <f>STDEV('Raw Data'!AB205,'Raw Data'!AH205,'Raw Data'!AN205)</f>
        <v>5.5193598662646857E-2</v>
      </c>
      <c r="S88" s="14">
        <f>AVERAGE('Raw Data'!AT205,'Raw Data'!AZ205,'Raw Data'!BF205)</f>
        <v>2.7080000000000002</v>
      </c>
      <c r="T88" s="14">
        <f>STDEV('Raw Data'!AT205,'Raw Data'!AZ205,'Raw Data'!BF205)</f>
        <v>0.11737972567696683</v>
      </c>
      <c r="U88" s="14">
        <f>AVERAGE('Raw Data'!BL205,'Raw Data'!BR205,'Raw Data'!BX205)</f>
        <v>3.7846666666666664</v>
      </c>
      <c r="V88" s="14">
        <f>STDEV('Raw Data'!BL205,'Raw Data'!BR205,'Raw Data'!BX205)</f>
        <v>6.5858434033412391E-2</v>
      </c>
      <c r="W88" s="14">
        <f>AVERAGE('Raw Data'!CD205,'Raw Data'!CJ205,'Raw Data'!CP205)</f>
        <v>4.476</v>
      </c>
      <c r="X88" s="14">
        <f>STDEV('Raw Data'!CD205,'Raw Data'!CJ205,'Raw Data'!CP205)</f>
        <v>8.0888812576276586E-2</v>
      </c>
      <c r="Z88" s="14">
        <f>AVERAGE('Raw Data'!J322,'Raw Data'!P322,'Raw Data'!V322)</f>
        <v>0.4346666666666667</v>
      </c>
      <c r="AA88" s="14">
        <f>STDEV('Raw Data'!J322,'Raw Data'!P322,'Raw Data'!V322)</f>
        <v>1.6772994167212181E-2</v>
      </c>
      <c r="AB88" s="14">
        <f>AVERAGE('Raw Data'!AB322,'Raw Data'!AH322,'Raw Data'!AN322)</f>
        <v>0.91733333333333322</v>
      </c>
      <c r="AC88" s="14">
        <f>STDEV('Raw Data'!AB322,'Raw Data'!AH322,'Raw Data'!AN322)</f>
        <v>8.4126888289852583E-2</v>
      </c>
      <c r="AD88" s="14">
        <f>AVERAGE('Raw Data'!AT322,'Raw Data'!AZ322,'Raw Data'!BF322)</f>
        <v>2.6739999999999999</v>
      </c>
      <c r="AE88" s="14">
        <f>STDEV('Raw Data'!AT322,'Raw Data'!AZ322,'Raw Data'!BF322)</f>
        <v>6.5475186139483374E-2</v>
      </c>
      <c r="AF88" s="14">
        <f>AVERAGE('Raw Data'!BL322,'Raw Data'!BR322,'Raw Data'!BX322)</f>
        <v>3.7253333333333334</v>
      </c>
      <c r="AG88" s="14">
        <f>STDEV('Raw Data'!BL322,'Raw Data'!BR322,'Raw Data'!BX322)</f>
        <v>3.7554404979087651E-2</v>
      </c>
      <c r="AH88" s="14">
        <f>AVERAGE('Raw Data'!CD322,'Raw Data'!CJ322,'Raw Data'!CP322)</f>
        <v>4.3969999999999994</v>
      </c>
      <c r="AI88" s="14">
        <f>STDEV('Raw Data'!CD322,'Raw Data'!CJ322,'Raw Data'!CP322)</f>
        <v>9.3053747909474377E-2</v>
      </c>
      <c r="AK88" s="15">
        <f t="shared" si="35"/>
        <v>6.6666666666666541E-3</v>
      </c>
      <c r="AL88" s="15">
        <f t="shared" si="36"/>
        <v>5.3839266958853237E-2</v>
      </c>
      <c r="AM88" s="15">
        <f t="shared" si="37"/>
        <v>-5.8333333333333237E-2</v>
      </c>
      <c r="AN88" s="15">
        <f t="shared" si="38"/>
        <v>8.7368949480541067E-2</v>
      </c>
      <c r="AO88" s="15">
        <f t="shared" si="39"/>
        <v>-3.7333333333333218E-2</v>
      </c>
      <c r="AP88" s="15">
        <f t="shared" si="40"/>
        <v>7.0882531933709345E-2</v>
      </c>
      <c r="AQ88" s="15">
        <f t="shared" si="41"/>
        <v>-2.4333333333333318E-2</v>
      </c>
      <c r="AR88" s="15">
        <f t="shared" si="42"/>
        <v>0.10974212196478306</v>
      </c>
      <c r="AS88" s="15">
        <f t="shared" si="43"/>
        <v>1.6666666666667496E-2</v>
      </c>
      <c r="AT88" s="15">
        <f t="shared" si="44"/>
        <v>0.15396211655252509</v>
      </c>
      <c r="AU88" s="33"/>
      <c r="AV88" s="15">
        <f t="shared" si="45"/>
        <v>3.833333333333333E-2</v>
      </c>
      <c r="AW88" s="15">
        <f t="shared" si="46"/>
        <v>4.8314939028558601E-2</v>
      </c>
      <c r="AX88" s="15">
        <f t="shared" si="47"/>
        <v>-9.5999999999999863E-2</v>
      </c>
      <c r="AY88" s="15">
        <f t="shared" si="48"/>
        <v>0.10061643338275647</v>
      </c>
      <c r="AZ88" s="15">
        <f t="shared" si="49"/>
        <v>3.4000000000000252E-2</v>
      </c>
      <c r="BA88" s="15">
        <f t="shared" si="50"/>
        <v>0.13440610105199832</v>
      </c>
      <c r="BB88" s="15">
        <f t="shared" si="51"/>
        <v>5.9333333333333016E-2</v>
      </c>
      <c r="BC88" s="15">
        <f t="shared" si="52"/>
        <v>7.5813367334967088E-2</v>
      </c>
      <c r="BD88" s="15">
        <f t="shared" si="53"/>
        <v>7.9000000000000625E-2</v>
      </c>
      <c r="BE88" s="15">
        <f t="shared" si="54"/>
        <v>0.12329639086364209</v>
      </c>
      <c r="BG88" s="16">
        <f t="shared" si="23"/>
        <v>2.8986666666666657E-3</v>
      </c>
      <c r="BH88" s="17">
        <f t="shared" si="24"/>
        <v>7.6333333333333375E-3</v>
      </c>
      <c r="BI88" s="17">
        <f t="shared" si="25"/>
        <v>5.0243333333333251E-3</v>
      </c>
      <c r="BJ88" s="17">
        <f t="shared" si="26"/>
        <v>1.2043333333333319E-2</v>
      </c>
      <c r="BK88" s="17">
        <f t="shared" si="27"/>
        <v>2.370433333333332E-2</v>
      </c>
      <c r="BL88" s="17">
        <f t="shared" si="28"/>
        <v>0.22650386310171394</v>
      </c>
      <c r="BM88" s="43"/>
      <c r="BN88" s="17">
        <f t="shared" si="29"/>
        <v>2.334333333333335E-3</v>
      </c>
      <c r="BO88" s="17">
        <f t="shared" si="30"/>
        <v>1.0123666666666671E-2</v>
      </c>
      <c r="BP88" s="17">
        <f t="shared" si="31"/>
        <v>1.8064999999999984E-2</v>
      </c>
      <c r="BQ88" s="17">
        <f t="shared" si="32"/>
        <v>5.7476666666666544E-3</v>
      </c>
      <c r="BR88" s="17">
        <f t="shared" si="33"/>
        <v>1.5202000000000005E-2</v>
      </c>
      <c r="BS88" s="17">
        <f t="shared" si="34"/>
        <v>0.22687588383666224</v>
      </c>
      <c r="BT88" s="15"/>
      <c r="BW88" s="17"/>
      <c r="BX88" s="17"/>
      <c r="BY88" s="17"/>
      <c r="BZ88" s="17"/>
      <c r="CA88" s="17"/>
      <c r="CD88" s="17"/>
      <c r="CE88" s="17"/>
      <c r="CF88" s="17"/>
      <c r="CG88" s="17"/>
      <c r="CH88" s="17"/>
    </row>
    <row r="89" spans="1:86" ht="15.75" customHeight="1" x14ac:dyDescent="0.25">
      <c r="A89" s="2">
        <f>'Raw Data'!B89</f>
        <v>122</v>
      </c>
      <c r="B89" s="2">
        <f>'Raw Data'!C89</f>
        <v>141</v>
      </c>
      <c r="C89" s="2" t="str">
        <f>'Raw Data'!D89</f>
        <v>VGNKSDLRHLRAVPTDEARA</v>
      </c>
      <c r="D89" s="14">
        <f>AVERAGE('Raw Data'!J89,'Raw Data'!P89,'Raw Data'!V89)</f>
        <v>0.47133333333333333</v>
      </c>
      <c r="E89" s="14">
        <f>STDEV('Raw Data'!J89,'Raw Data'!P89,'Raw Data'!V89)</f>
        <v>4.4377171308380328E-2</v>
      </c>
      <c r="F89" s="14">
        <f>AVERAGE('Raw Data'!AB89,'Raw Data'!AH89,'Raw Data'!AN89)</f>
        <v>0.8843333333333333</v>
      </c>
      <c r="G89" s="14">
        <f>STDEV('Raw Data'!AB89,'Raw Data'!AH89,'Raw Data'!AN89)</f>
        <v>1.9035055380358996E-2</v>
      </c>
      <c r="H89" s="14">
        <f>AVERAGE('Raw Data'!AT89,'Raw Data'!AZ89,'Raw Data'!BF89)</f>
        <v>2.6926666666666663</v>
      </c>
      <c r="I89" s="14">
        <f>STDEV('Raw Data'!AT89,'Raw Data'!AZ89,'Raw Data'!BF89)</f>
        <v>3.0171730698343037E-2</v>
      </c>
      <c r="J89" s="14">
        <f>AVERAGE('Raw Data'!BL89,'Raw Data'!BR89,'Raw Data'!BX89)</f>
        <v>3.7690000000000001</v>
      </c>
      <c r="K89" s="14">
        <f>STDEV('Raw Data'!BL89,'Raw Data'!BR89,'Raw Data'!BX89)</f>
        <v>9.392017887546851E-2</v>
      </c>
      <c r="L89" s="14">
        <f>AVERAGE('Raw Data'!CD89,'Raw Data'!CJ89,'Raw Data'!CP89)</f>
        <v>4.7573333333333343</v>
      </c>
      <c r="M89" s="14">
        <f>STDEV('Raw Data'!CD89,'Raw Data'!CJ89,'Raw Data'!CP89)</f>
        <v>0.10960991439342216</v>
      </c>
      <c r="O89" s="14">
        <f>AVERAGE('Raw Data'!J206,'Raw Data'!P206,'Raw Data'!V206)</f>
        <v>0.49700000000000005</v>
      </c>
      <c r="P89" s="14">
        <f>STDEV('Raw Data'!J206,'Raw Data'!P206,'Raw Data'!V206)</f>
        <v>1.7776388834631195E-2</v>
      </c>
      <c r="Q89" s="14">
        <f>AVERAGE('Raw Data'!AB206,'Raw Data'!AH206,'Raw Data'!AN206)</f>
        <v>0.83333333333333337</v>
      </c>
      <c r="R89" s="14">
        <f>STDEV('Raw Data'!AB206,'Raw Data'!AH206,'Raw Data'!AN206)</f>
        <v>6.102731628814536E-2</v>
      </c>
      <c r="S89" s="14">
        <f>AVERAGE('Raw Data'!AT206,'Raw Data'!AZ206,'Raw Data'!BF206)</f>
        <v>2.7</v>
      </c>
      <c r="T89" s="14">
        <f>STDEV('Raw Data'!AT206,'Raw Data'!AZ206,'Raw Data'!BF206)</f>
        <v>5.9396969619670045E-2</v>
      </c>
      <c r="U89" s="14">
        <f>AVERAGE('Raw Data'!BL206,'Raw Data'!BR206,'Raw Data'!BX206)</f>
        <v>3.8526666666666665</v>
      </c>
      <c r="V89" s="14">
        <f>STDEV('Raw Data'!BL206,'Raw Data'!BR206,'Raw Data'!BX206)</f>
        <v>0.11082117727823207</v>
      </c>
      <c r="W89" s="14">
        <f>AVERAGE('Raw Data'!CD206,'Raw Data'!CJ206,'Raw Data'!CP206)</f>
        <v>4.7570000000000006</v>
      </c>
      <c r="X89" s="14">
        <f>STDEV('Raw Data'!CD206,'Raw Data'!CJ206,'Raw Data'!CP206)</f>
        <v>6.5817930687617265E-2</v>
      </c>
      <c r="Z89" s="14">
        <f>AVERAGE('Raw Data'!J323,'Raw Data'!P323,'Raw Data'!V323)</f>
        <v>0.46266666666666662</v>
      </c>
      <c r="AA89" s="14">
        <f>STDEV('Raw Data'!J323,'Raw Data'!P323,'Raw Data'!V323)</f>
        <v>2.4027761721253461E-2</v>
      </c>
      <c r="AB89" s="14">
        <f>AVERAGE('Raw Data'!AB323,'Raw Data'!AH323,'Raw Data'!AN323)</f>
        <v>0.92633333333333334</v>
      </c>
      <c r="AC89" s="14">
        <f>STDEV('Raw Data'!AB323,'Raw Data'!AH323,'Raw Data'!AN323)</f>
        <v>9.7909822455836001E-2</v>
      </c>
      <c r="AD89" s="14">
        <f>AVERAGE('Raw Data'!AT323,'Raw Data'!AZ323,'Raw Data'!BF323)</f>
        <v>2.7189999999999999</v>
      </c>
      <c r="AE89" s="14">
        <f>STDEV('Raw Data'!AT323,'Raw Data'!AZ323,'Raw Data'!BF323)</f>
        <v>5.4506880299646572E-2</v>
      </c>
      <c r="AF89" s="14">
        <f>AVERAGE('Raw Data'!BL323,'Raw Data'!BR323,'Raw Data'!BX323)</f>
        <v>3.7936666666666667</v>
      </c>
      <c r="AG89" s="14">
        <f>STDEV('Raw Data'!BL323,'Raw Data'!BR323,'Raw Data'!BX323)</f>
        <v>2.3288051299611458E-2</v>
      </c>
      <c r="AH89" s="14">
        <f>AVERAGE('Raw Data'!CD323,'Raw Data'!CJ323,'Raw Data'!CP323)</f>
        <v>4.7300000000000004</v>
      </c>
      <c r="AI89" s="14">
        <f>STDEV('Raw Data'!CD323,'Raw Data'!CJ323,'Raw Data'!CP323)</f>
        <v>8.869611039949811E-2</v>
      </c>
      <c r="AK89" s="15">
        <f t="shared" si="35"/>
        <v>8.6666666666667114E-3</v>
      </c>
      <c r="AL89" s="15">
        <f t="shared" si="36"/>
        <v>5.0464508980734846E-2</v>
      </c>
      <c r="AM89" s="15">
        <f t="shared" si="37"/>
        <v>-4.2000000000000037E-2</v>
      </c>
      <c r="AN89" s="15">
        <f t="shared" si="38"/>
        <v>9.9743003096290722E-2</v>
      </c>
      <c r="AO89" s="15">
        <f t="shared" si="39"/>
        <v>-2.6333333333333542E-2</v>
      </c>
      <c r="AP89" s="15">
        <f t="shared" si="40"/>
        <v>6.2300347778590573E-2</v>
      </c>
      <c r="AQ89" s="15">
        <f t="shared" si="41"/>
        <v>-2.4666666666666615E-2</v>
      </c>
      <c r="AR89" s="15">
        <f t="shared" si="42"/>
        <v>9.6764318492579368E-2</v>
      </c>
      <c r="AS89" s="15">
        <f t="shared" si="43"/>
        <v>2.7333333333333876E-2</v>
      </c>
      <c r="AT89" s="15">
        <f t="shared" si="44"/>
        <v>0.14100118202814221</v>
      </c>
      <c r="AU89" s="33"/>
      <c r="AV89" s="15">
        <f t="shared" si="45"/>
        <v>3.4333333333333438E-2</v>
      </c>
      <c r="AW89" s="15">
        <f t="shared" si="46"/>
        <v>2.9888682361946532E-2</v>
      </c>
      <c r="AX89" s="15">
        <f t="shared" si="47"/>
        <v>-9.2999999999999972E-2</v>
      </c>
      <c r="AY89" s="15">
        <f t="shared" si="48"/>
        <v>0.11537186254311169</v>
      </c>
      <c r="AZ89" s="15">
        <f t="shared" si="49"/>
        <v>-1.8999999999999684E-2</v>
      </c>
      <c r="BA89" s="15">
        <f t="shared" si="50"/>
        <v>8.0616375507709392E-2</v>
      </c>
      <c r="BB89" s="15">
        <f t="shared" si="51"/>
        <v>5.8999999999999719E-2</v>
      </c>
      <c r="BC89" s="15">
        <f t="shared" si="52"/>
        <v>0.11324162956557397</v>
      </c>
      <c r="BD89" s="15">
        <f t="shared" si="53"/>
        <v>2.7000000000000135E-2</v>
      </c>
      <c r="BE89" s="15">
        <f t="shared" si="54"/>
        <v>0.1104490832918044</v>
      </c>
      <c r="BG89" s="16">
        <f t="shared" si="23"/>
        <v>2.546666666666668E-3</v>
      </c>
      <c r="BH89" s="17">
        <f t="shared" si="24"/>
        <v>9.9486666666666612E-3</v>
      </c>
      <c r="BI89" s="17">
        <f t="shared" si="25"/>
        <v>3.8813333333333352E-3</v>
      </c>
      <c r="BJ89" s="17">
        <f t="shared" si="26"/>
        <v>9.3633333333333381E-3</v>
      </c>
      <c r="BK89" s="17">
        <f t="shared" si="27"/>
        <v>1.9881333333333296E-2</v>
      </c>
      <c r="BL89" s="17">
        <f t="shared" si="28"/>
        <v>0.21359151044302604</v>
      </c>
      <c r="BM89" s="43"/>
      <c r="BN89" s="17">
        <f t="shared" si="29"/>
        <v>8.9333333333333365E-4</v>
      </c>
      <c r="BO89" s="17">
        <f t="shared" si="30"/>
        <v>1.3310666666666658E-2</v>
      </c>
      <c r="BP89" s="17">
        <f t="shared" si="31"/>
        <v>6.4990000000000065E-3</v>
      </c>
      <c r="BQ89" s="17">
        <f t="shared" si="32"/>
        <v>1.2823666666666678E-2</v>
      </c>
      <c r="BR89" s="17">
        <f t="shared" si="33"/>
        <v>1.2198999999999946E-2</v>
      </c>
      <c r="BS89" s="17">
        <f t="shared" si="34"/>
        <v>0.21383560663899412</v>
      </c>
      <c r="BT89" s="15"/>
      <c r="BW89" s="17"/>
      <c r="BX89" s="17"/>
      <c r="BY89" s="17"/>
      <c r="BZ89" s="17"/>
      <c r="CA89" s="17"/>
      <c r="CD89" s="17"/>
      <c r="CE89" s="17"/>
      <c r="CF89" s="17"/>
      <c r="CG89" s="17"/>
      <c r="CH89" s="17"/>
    </row>
    <row r="90" spans="1:86" ht="15.75" customHeight="1" x14ac:dyDescent="0.25">
      <c r="A90" s="2">
        <f>'Raw Data'!B90</f>
        <v>122</v>
      </c>
      <c r="B90" s="2">
        <f>'Raw Data'!C90</f>
        <v>141</v>
      </c>
      <c r="C90" s="2" t="str">
        <f>'Raw Data'!D90</f>
        <v>VGNKSDLRHLRAVPTDEARA</v>
      </c>
      <c r="D90" s="14">
        <f>AVERAGE('Raw Data'!J90,'Raw Data'!P90,'Raw Data'!V90)</f>
        <v>0.46333333333333337</v>
      </c>
      <c r="E90" s="14">
        <f>STDEV('Raw Data'!J90,'Raw Data'!P90,'Raw Data'!V90)</f>
        <v>4.9054391580503114E-2</v>
      </c>
      <c r="F90" s="14">
        <f>AVERAGE('Raw Data'!AB90,'Raw Data'!AH90,'Raw Data'!AN90)</f>
        <v>0.86366666666666669</v>
      </c>
      <c r="G90" s="14">
        <f>STDEV('Raw Data'!AB90,'Raw Data'!AH90,'Raw Data'!AN90)</f>
        <v>3.0924639582917295E-2</v>
      </c>
      <c r="H90" s="14">
        <f>AVERAGE('Raw Data'!AT90,'Raw Data'!AZ90,'Raw Data'!BF90)</f>
        <v>2.69</v>
      </c>
      <c r="I90" s="14">
        <f>STDEV('Raw Data'!AT90,'Raw Data'!AZ90,'Raw Data'!BF90)</f>
        <v>2.5238858928247919E-2</v>
      </c>
      <c r="J90" s="14">
        <f>AVERAGE('Raw Data'!BL90,'Raw Data'!BR90,'Raw Data'!BX90)</f>
        <v>3.76</v>
      </c>
      <c r="K90" s="14">
        <f>STDEV('Raw Data'!BL90,'Raw Data'!BR90,'Raw Data'!BX90)</f>
        <v>9.8878713583864866E-2</v>
      </c>
      <c r="L90" s="14">
        <f>AVERAGE('Raw Data'!CD90,'Raw Data'!CJ90,'Raw Data'!CP90)</f>
        <v>4.7480000000000002</v>
      </c>
      <c r="M90" s="14">
        <f>STDEV('Raw Data'!CD90,'Raw Data'!CJ90,'Raw Data'!CP90)</f>
        <v>0.14001071387576036</v>
      </c>
      <c r="O90" s="14">
        <f>AVERAGE('Raw Data'!J207,'Raw Data'!P207,'Raw Data'!V207)</f>
        <v>0.51500000000000001</v>
      </c>
      <c r="P90" s="14">
        <f>STDEV('Raw Data'!J207,'Raw Data'!P207,'Raw Data'!V207)</f>
        <v>2.7784887978899636E-2</v>
      </c>
      <c r="Q90" s="14">
        <f>AVERAGE('Raw Data'!AB207,'Raw Data'!AH207,'Raw Data'!AN207)</f>
        <v>0.84366666666666656</v>
      </c>
      <c r="R90" s="14">
        <f>STDEV('Raw Data'!AB207,'Raw Data'!AH207,'Raw Data'!AN207)</f>
        <v>5.5590766619406609E-2</v>
      </c>
      <c r="S90" s="14">
        <f>AVERAGE('Raw Data'!AT207,'Raw Data'!AZ207,'Raw Data'!BF207)</f>
        <v>2.7109999999999999</v>
      </c>
      <c r="T90" s="14">
        <f>STDEV('Raw Data'!AT207,'Raw Data'!AZ207,'Raw Data'!BF207)</f>
        <v>6.3639610306789177E-2</v>
      </c>
      <c r="U90" s="14">
        <f>AVERAGE('Raw Data'!BL207,'Raw Data'!BR207,'Raw Data'!BX207)</f>
        <v>3.8460000000000001</v>
      </c>
      <c r="V90" s="14">
        <f>STDEV('Raw Data'!BL207,'Raw Data'!BR207,'Raw Data'!BX207)</f>
        <v>0.10235721762533406</v>
      </c>
      <c r="W90" s="14">
        <f>AVERAGE('Raw Data'!CD207,'Raw Data'!CJ207,'Raw Data'!CP207)</f>
        <v>4.7570000000000006</v>
      </c>
      <c r="X90" s="14">
        <f>STDEV('Raw Data'!CD207,'Raw Data'!CJ207,'Raw Data'!CP207)</f>
        <v>4.8754486972995913E-2</v>
      </c>
      <c r="Z90" s="14">
        <f>AVERAGE('Raw Data'!J324,'Raw Data'!P324,'Raw Data'!V324)</f>
        <v>0.45799999999999996</v>
      </c>
      <c r="AA90" s="14">
        <f>STDEV('Raw Data'!J324,'Raw Data'!P324,'Raw Data'!V324)</f>
        <v>3.0049958402633439E-2</v>
      </c>
      <c r="AB90" s="14">
        <f>AVERAGE('Raw Data'!AB324,'Raw Data'!AH324,'Raw Data'!AN324)</f>
        <v>0.93166666666666664</v>
      </c>
      <c r="AC90" s="14">
        <f>STDEV('Raw Data'!AB324,'Raw Data'!AH324,'Raw Data'!AN324)</f>
        <v>7.0152215455631439E-2</v>
      </c>
      <c r="AD90" s="14">
        <f>AVERAGE('Raw Data'!AT324,'Raw Data'!AZ324,'Raw Data'!BF324)</f>
        <v>2.7226666666666666</v>
      </c>
      <c r="AE90" s="14">
        <f>STDEV('Raw Data'!AT324,'Raw Data'!AZ324,'Raw Data'!BF324)</f>
        <v>4.5368858629387249E-2</v>
      </c>
      <c r="AF90" s="14">
        <f>AVERAGE('Raw Data'!BL324,'Raw Data'!BR324,'Raw Data'!BX324)</f>
        <v>3.7716666666666665</v>
      </c>
      <c r="AG90" s="14">
        <f>STDEV('Raw Data'!BL324,'Raw Data'!BR324,'Raw Data'!BX324)</f>
        <v>3.5795716689756736E-2</v>
      </c>
      <c r="AH90" s="14">
        <f>AVERAGE('Raw Data'!CD324,'Raw Data'!CJ324,'Raw Data'!CP324)</f>
        <v>4.7156666666666665</v>
      </c>
      <c r="AI90" s="14">
        <f>STDEV('Raw Data'!CD324,'Raw Data'!CJ324,'Raw Data'!CP324)</f>
        <v>9.7960876544329542E-2</v>
      </c>
      <c r="AK90" s="15">
        <f t="shared" si="35"/>
        <v>5.3333333333334121E-3</v>
      </c>
      <c r="AL90" s="15">
        <f t="shared" si="36"/>
        <v>5.7526805346145682E-2</v>
      </c>
      <c r="AM90" s="15">
        <f t="shared" si="37"/>
        <v>-6.7999999999999949E-2</v>
      </c>
      <c r="AN90" s="15">
        <f t="shared" si="38"/>
        <v>7.6665942025560929E-2</v>
      </c>
      <c r="AO90" s="15">
        <f t="shared" si="39"/>
        <v>-3.2666666666666622E-2</v>
      </c>
      <c r="AP90" s="15">
        <f t="shared" si="40"/>
        <v>5.1916599785938648E-2</v>
      </c>
      <c r="AQ90" s="15">
        <f t="shared" si="41"/>
        <v>-1.1666666666666714E-2</v>
      </c>
      <c r="AR90" s="15">
        <f t="shared" si="42"/>
        <v>0.10515861036231561</v>
      </c>
      <c r="AS90" s="15">
        <f t="shared" si="43"/>
        <v>3.2333333333333769E-2</v>
      </c>
      <c r="AT90" s="15">
        <f t="shared" si="44"/>
        <v>0.17087812420943005</v>
      </c>
      <c r="AU90" s="33"/>
      <c r="AV90" s="15">
        <f t="shared" si="45"/>
        <v>5.7000000000000051E-2</v>
      </c>
      <c r="AW90" s="15">
        <f t="shared" si="46"/>
        <v>4.0926763859362267E-2</v>
      </c>
      <c r="AX90" s="15">
        <f t="shared" si="47"/>
        <v>-8.8000000000000078E-2</v>
      </c>
      <c r="AY90" s="15">
        <f t="shared" si="48"/>
        <v>8.9507913989024829E-2</v>
      </c>
      <c r="AZ90" s="15">
        <f t="shared" si="49"/>
        <v>-1.1666666666666714E-2</v>
      </c>
      <c r="BA90" s="15">
        <f t="shared" si="50"/>
        <v>7.8155827251288904E-2</v>
      </c>
      <c r="BB90" s="15">
        <f t="shared" si="51"/>
        <v>7.4333333333333584E-2</v>
      </c>
      <c r="BC90" s="15">
        <f t="shared" si="52"/>
        <v>0.10843584893075411</v>
      </c>
      <c r="BD90" s="15">
        <f t="shared" si="53"/>
        <v>4.133333333333411E-2</v>
      </c>
      <c r="BE90" s="15">
        <f t="shared" si="54"/>
        <v>0.10942272768183675</v>
      </c>
      <c r="BG90" s="16">
        <f t="shared" si="23"/>
        <v>3.3093333333333356E-3</v>
      </c>
      <c r="BH90" s="17">
        <f t="shared" si="24"/>
        <v>5.8776666666666691E-3</v>
      </c>
      <c r="BI90" s="17">
        <f t="shared" si="25"/>
        <v>2.6953333333333248E-3</v>
      </c>
      <c r="BJ90" s="17">
        <f t="shared" si="26"/>
        <v>1.1058333333333311E-2</v>
      </c>
      <c r="BK90" s="17">
        <f t="shared" si="27"/>
        <v>2.9199333333333403E-2</v>
      </c>
      <c r="BL90" s="17">
        <f t="shared" si="28"/>
        <v>0.22834184898962354</v>
      </c>
      <c r="BM90" s="43"/>
      <c r="BN90" s="17">
        <f t="shared" si="29"/>
        <v>1.6750000000000014E-3</v>
      </c>
      <c r="BO90" s="17">
        <f t="shared" si="30"/>
        <v>8.0116666666666669E-3</v>
      </c>
      <c r="BP90" s="17">
        <f t="shared" si="31"/>
        <v>6.1083333333333129E-3</v>
      </c>
      <c r="BQ90" s="17">
        <f t="shared" si="32"/>
        <v>1.1758333333333329E-2</v>
      </c>
      <c r="BR90" s="17">
        <f t="shared" si="33"/>
        <v>1.1973333333333403E-2</v>
      </c>
      <c r="BS90" s="17">
        <f t="shared" si="34"/>
        <v>0.1988131451053142</v>
      </c>
      <c r="BT90" s="15"/>
      <c r="BW90" s="17"/>
      <c r="BX90" s="17"/>
      <c r="BY90" s="17"/>
      <c r="BZ90" s="17"/>
      <c r="CA90" s="17"/>
      <c r="CD90" s="17"/>
      <c r="CE90" s="17"/>
      <c r="CF90" s="17"/>
      <c r="CG90" s="17"/>
      <c r="CH90" s="17"/>
    </row>
    <row r="91" spans="1:86" ht="15.75" customHeight="1" x14ac:dyDescent="0.25">
      <c r="A91" s="2">
        <f>'Raw Data'!B91</f>
        <v>139</v>
      </c>
      <c r="B91" s="2">
        <f>'Raw Data'!C91</f>
        <v>149</v>
      </c>
      <c r="C91" s="2" t="str">
        <f>'Raw Data'!D91</f>
        <v>ARAFAEKNGLS</v>
      </c>
      <c r="D91" s="14">
        <f>AVERAGE('Raw Data'!J91,'Raw Data'!P91,'Raw Data'!V91)</f>
        <v>0.19933333333333333</v>
      </c>
      <c r="E91" s="14">
        <f>STDEV('Raw Data'!J91,'Raw Data'!P91,'Raw Data'!V91)</f>
        <v>2.227853974867593E-2</v>
      </c>
      <c r="F91" s="14">
        <f>AVERAGE('Raw Data'!AB91,'Raw Data'!AH91,'Raw Data'!AN91)</f>
        <v>0.32166666666666671</v>
      </c>
      <c r="G91" s="14">
        <f>STDEV('Raw Data'!AB91,'Raw Data'!AH91,'Raw Data'!AN91)</f>
        <v>1.4977761292440661E-2</v>
      </c>
      <c r="H91" s="14">
        <f>AVERAGE('Raw Data'!AT91,'Raw Data'!AZ91,'Raw Data'!BF91)</f>
        <v>0.79899999999999993</v>
      </c>
      <c r="I91" s="14">
        <f>STDEV('Raw Data'!AT91,'Raw Data'!AZ91,'Raw Data'!BF91)</f>
        <v>2.5119713374160899E-2</v>
      </c>
      <c r="J91" s="14">
        <f>AVERAGE('Raw Data'!BL91,'Raw Data'!BR91,'Raw Data'!BX91)</f>
        <v>1.0773333333333335</v>
      </c>
      <c r="K91" s="14">
        <f>STDEV('Raw Data'!BL91,'Raw Data'!BR91,'Raw Data'!BX91)</f>
        <v>4.0501028793517573E-2</v>
      </c>
      <c r="L91" s="14">
        <f>AVERAGE('Raw Data'!CD91,'Raw Data'!CJ91,'Raw Data'!CP91)</f>
        <v>2.1779999999999999</v>
      </c>
      <c r="M91" s="14">
        <f>STDEV('Raw Data'!CD91,'Raw Data'!CJ91,'Raw Data'!CP91)</f>
        <v>4.7634021455258101E-2</v>
      </c>
      <c r="O91" s="14">
        <f>AVERAGE('Raw Data'!J208,'Raw Data'!P208,'Raw Data'!V208)</f>
        <v>0.20299999999999999</v>
      </c>
      <c r="P91" s="14">
        <f>STDEV('Raw Data'!J208,'Raw Data'!P208,'Raw Data'!V208)</f>
        <v>6.9999999999999923E-3</v>
      </c>
      <c r="Q91" s="14">
        <f>AVERAGE('Raw Data'!AB208,'Raw Data'!AH208,'Raw Data'!AN208)</f>
        <v>0.26699999999999996</v>
      </c>
      <c r="R91" s="14">
        <f>STDEV('Raw Data'!AB208,'Raw Data'!AH208,'Raw Data'!AN208)</f>
        <v>1.946792233393177E-2</v>
      </c>
      <c r="S91" s="14">
        <f>AVERAGE('Raw Data'!AT208,'Raw Data'!AZ208,'Raw Data'!BF208)</f>
        <v>0.80899999999999994</v>
      </c>
      <c r="T91" s="14">
        <f>STDEV('Raw Data'!AT208,'Raw Data'!AZ208,'Raw Data'!BF208)</f>
        <v>1.8384776310850174E-2</v>
      </c>
      <c r="U91" s="14">
        <f>AVERAGE('Raw Data'!BL208,'Raw Data'!BR208,'Raw Data'!BX208)</f>
        <v>1.07</v>
      </c>
      <c r="V91" s="14">
        <f>STDEV('Raw Data'!BL208,'Raw Data'!BR208,'Raw Data'!BX208)</f>
        <v>2.6664583251946854E-2</v>
      </c>
      <c r="W91" s="14">
        <f>AVERAGE('Raw Data'!CD208,'Raw Data'!CJ208,'Raw Data'!CP208)</f>
        <v>2.1676666666666669</v>
      </c>
      <c r="X91" s="14">
        <f>STDEV('Raw Data'!CD208,'Raw Data'!CJ208,'Raw Data'!CP208)</f>
        <v>3.6115555282084939E-2</v>
      </c>
      <c r="Z91" s="14">
        <f>AVERAGE('Raw Data'!J325,'Raw Data'!P325,'Raw Data'!V325)</f>
        <v>0.19133333333333336</v>
      </c>
      <c r="AA91" s="14">
        <f>STDEV('Raw Data'!J325,'Raw Data'!P325,'Raw Data'!V325)</f>
        <v>1.556705923844749E-2</v>
      </c>
      <c r="AB91" s="14">
        <f>AVERAGE('Raw Data'!AB325,'Raw Data'!AH325,'Raw Data'!AN325)</f>
        <v>0.29666666666666663</v>
      </c>
      <c r="AC91" s="14">
        <f>STDEV('Raw Data'!AB325,'Raw Data'!AH325,'Raw Data'!AN325)</f>
        <v>1.4011899704655814E-2</v>
      </c>
      <c r="AD91" s="14">
        <f>AVERAGE('Raw Data'!AT325,'Raw Data'!AZ325,'Raw Data'!BF325)</f>
        <v>0.79233333333333344</v>
      </c>
      <c r="AE91" s="14">
        <f>STDEV('Raw Data'!AT325,'Raw Data'!AZ325,'Raw Data'!BF325)</f>
        <v>1.4571661996262942E-2</v>
      </c>
      <c r="AF91" s="14">
        <f>AVERAGE('Raw Data'!BL325,'Raw Data'!BR325,'Raw Data'!BX325)</f>
        <v>1.0626666666666666</v>
      </c>
      <c r="AG91" s="14">
        <f>STDEV('Raw Data'!BL325,'Raw Data'!BR325,'Raw Data'!BX325)</f>
        <v>3.7859388972001466E-3</v>
      </c>
      <c r="AH91" s="14">
        <f>AVERAGE('Raw Data'!CD325,'Raw Data'!CJ325,'Raw Data'!CP325)</f>
        <v>2.1806666666666668</v>
      </c>
      <c r="AI91" s="14">
        <f>STDEV('Raw Data'!CD325,'Raw Data'!CJ325,'Raw Data'!CP325)</f>
        <v>4.6715450691750142E-2</v>
      </c>
      <c r="AK91" s="15">
        <f t="shared" si="35"/>
        <v>7.9999999999999793E-3</v>
      </c>
      <c r="AL91" s="15">
        <f t="shared" si="36"/>
        <v>2.7178422814186014E-2</v>
      </c>
      <c r="AM91" s="15">
        <f t="shared" si="37"/>
        <v>2.5000000000000078E-2</v>
      </c>
      <c r="AN91" s="15">
        <f t="shared" si="38"/>
        <v>2.0510160083886897E-2</v>
      </c>
      <c r="AO91" s="15">
        <f t="shared" si="39"/>
        <v>6.6666666666664876E-3</v>
      </c>
      <c r="AP91" s="15">
        <f t="shared" si="40"/>
        <v>2.9040202019499306E-2</v>
      </c>
      <c r="AQ91" s="15">
        <f t="shared" si="41"/>
        <v>1.4666666666666828E-2</v>
      </c>
      <c r="AR91" s="15">
        <f t="shared" si="42"/>
        <v>4.0677594160258207E-2</v>
      </c>
      <c r="AS91" s="15">
        <f t="shared" si="43"/>
        <v>-2.6666666666668171E-3</v>
      </c>
      <c r="AT91" s="15">
        <f t="shared" si="44"/>
        <v>6.6718313328001086E-2</v>
      </c>
      <c r="AU91" s="33"/>
      <c r="AV91" s="15">
        <f t="shared" si="45"/>
        <v>1.1666666666666631E-2</v>
      </c>
      <c r="AW91" s="15">
        <f t="shared" si="46"/>
        <v>1.7068489485989474E-2</v>
      </c>
      <c r="AX91" s="15">
        <f t="shared" si="47"/>
        <v>-2.9666666666666675E-2</v>
      </c>
      <c r="AY91" s="15">
        <f t="shared" si="48"/>
        <v>2.3986107090008021E-2</v>
      </c>
      <c r="AZ91" s="15">
        <f t="shared" si="49"/>
        <v>1.6666666666666496E-2</v>
      </c>
      <c r="BA91" s="15">
        <f t="shared" si="50"/>
        <v>2.3459184413217173E-2</v>
      </c>
      <c r="BB91" s="15">
        <f t="shared" si="51"/>
        <v>7.3333333333334139E-3</v>
      </c>
      <c r="BC91" s="15">
        <f t="shared" si="52"/>
        <v>2.6932013168965624E-2</v>
      </c>
      <c r="BD91" s="15">
        <f t="shared" si="53"/>
        <v>-1.2999999999999901E-2</v>
      </c>
      <c r="BE91" s="15">
        <f t="shared" si="54"/>
        <v>5.9048003070947895E-2</v>
      </c>
      <c r="BG91" s="16">
        <f t="shared" si="23"/>
        <v>7.3866666666666688E-4</v>
      </c>
      <c r="BH91" s="17">
        <f t="shared" si="24"/>
        <v>4.2066666666666739E-4</v>
      </c>
      <c r="BI91" s="17">
        <f t="shared" si="25"/>
        <v>8.4333333333333157E-4</v>
      </c>
      <c r="BJ91" s="17">
        <f t="shared" si="26"/>
        <v>1.6546666666666726E-3</v>
      </c>
      <c r="BK91" s="17">
        <f t="shared" si="27"/>
        <v>4.4513333333333271E-3</v>
      </c>
      <c r="BL91" s="17">
        <f t="shared" si="28"/>
        <v>9.0048135275899333E-2</v>
      </c>
      <c r="BM91" s="43"/>
      <c r="BN91" s="17">
        <f t="shared" si="29"/>
        <v>2.9133333333333322E-4</v>
      </c>
      <c r="BO91" s="17">
        <f t="shared" si="30"/>
        <v>5.7533333333333308E-4</v>
      </c>
      <c r="BP91" s="17">
        <f t="shared" si="31"/>
        <v>5.503333333333316E-4</v>
      </c>
      <c r="BQ91" s="17">
        <f t="shared" si="32"/>
        <v>7.2533333333333781E-4</v>
      </c>
      <c r="BR91" s="17">
        <f t="shared" si="33"/>
        <v>3.4866666666666722E-3</v>
      </c>
      <c r="BS91" s="17">
        <f t="shared" si="34"/>
        <v>7.5026661927610816E-2</v>
      </c>
      <c r="BT91" s="15"/>
      <c r="BW91" s="17"/>
      <c r="BX91" s="17"/>
      <c r="BY91" s="17"/>
      <c r="BZ91" s="17"/>
      <c r="CA91" s="17"/>
      <c r="CD91" s="17"/>
      <c r="CE91" s="17"/>
      <c r="CF91" s="17"/>
      <c r="CG91" s="17"/>
      <c r="CH91" s="17"/>
    </row>
    <row r="92" spans="1:86" ht="15.75" customHeight="1" x14ac:dyDescent="0.25">
      <c r="A92" s="2">
        <f>'Raw Data'!B92</f>
        <v>139</v>
      </c>
      <c r="B92" s="2">
        <f>'Raw Data'!C92</f>
        <v>150</v>
      </c>
      <c r="C92" s="2" t="str">
        <f>'Raw Data'!D92</f>
        <v>ARAFAEKNGLSF</v>
      </c>
      <c r="D92" s="14">
        <f>AVERAGE('Raw Data'!J92,'Raw Data'!P92,'Raw Data'!V92)</f>
        <v>0.22700000000000001</v>
      </c>
      <c r="E92" s="14">
        <f>STDEV('Raw Data'!J92,'Raw Data'!P92,'Raw Data'!V92)</f>
        <v>2.7838821814150108E-2</v>
      </c>
      <c r="F92" s="14">
        <f>AVERAGE('Raw Data'!AB92,'Raw Data'!AH92,'Raw Data'!AN92)</f>
        <v>0.35933333333333328</v>
      </c>
      <c r="G92" s="14">
        <f>STDEV('Raw Data'!AB92,'Raw Data'!AH92,'Raw Data'!AN92)</f>
        <v>2.7592269448766495E-2</v>
      </c>
      <c r="H92" s="14">
        <f>AVERAGE('Raw Data'!AT92,'Raw Data'!AZ92,'Raw Data'!BF92)</f>
        <v>1.2939999999999998</v>
      </c>
      <c r="I92" s="14">
        <f>STDEV('Raw Data'!AT92,'Raw Data'!AZ92,'Raw Data'!BF92)</f>
        <v>7.9372539331937376E-3</v>
      </c>
      <c r="J92" s="14">
        <f>AVERAGE('Raw Data'!BL92,'Raw Data'!BR92,'Raw Data'!BX92)</f>
        <v>1.71</v>
      </c>
      <c r="K92" s="14">
        <f>STDEV('Raw Data'!BL92,'Raw Data'!BR92,'Raw Data'!BX92)</f>
        <v>3.5369478367654771E-2</v>
      </c>
      <c r="L92" s="14">
        <f>AVERAGE('Raw Data'!CD92,'Raw Data'!CJ92,'Raw Data'!CP92)</f>
        <v>2.7129999999999996</v>
      </c>
      <c r="M92" s="14">
        <f>STDEV('Raw Data'!CD92,'Raw Data'!CJ92,'Raw Data'!CP92)</f>
        <v>3.3151168908501519E-2</v>
      </c>
      <c r="O92" s="14">
        <f>AVERAGE('Raw Data'!J209,'Raw Data'!P209,'Raw Data'!V209)</f>
        <v>0.24233333333333332</v>
      </c>
      <c r="P92" s="14">
        <f>STDEV('Raw Data'!J209,'Raw Data'!P209,'Raw Data'!V209)</f>
        <v>2.7006172134038799E-2</v>
      </c>
      <c r="Q92" s="14">
        <f>AVERAGE('Raw Data'!AB209,'Raw Data'!AH209,'Raw Data'!AN209)</f>
        <v>0.33200000000000002</v>
      </c>
      <c r="R92" s="14">
        <f>STDEV('Raw Data'!AB209,'Raw Data'!AH209,'Raw Data'!AN209)</f>
        <v>3.3451457367355462E-2</v>
      </c>
      <c r="S92" s="14">
        <f>AVERAGE('Raw Data'!AT209,'Raw Data'!AZ209,'Raw Data'!BF209)</f>
        <v>1.357</v>
      </c>
      <c r="T92" s="14">
        <f>STDEV('Raw Data'!AT209,'Raw Data'!AZ209,'Raw Data'!BF209)</f>
        <v>3.2526911934581057E-2</v>
      </c>
      <c r="U92" s="14">
        <f>AVERAGE('Raw Data'!BL209,'Raw Data'!BR209,'Raw Data'!BX209)</f>
        <v>1.7773333333333332</v>
      </c>
      <c r="V92" s="14">
        <f>STDEV('Raw Data'!BL209,'Raw Data'!BR209,'Raw Data'!BX209)</f>
        <v>2.3180451534284968E-2</v>
      </c>
      <c r="W92" s="14">
        <f>AVERAGE('Raw Data'!CD209,'Raw Data'!CJ209,'Raw Data'!CP209)</f>
        <v>2.7466666666666666</v>
      </c>
      <c r="X92" s="14">
        <f>STDEV('Raw Data'!CD209,'Raw Data'!CJ209,'Raw Data'!CP209)</f>
        <v>1.8770544300401416E-2</v>
      </c>
      <c r="Z92" s="14">
        <f>AVERAGE('Raw Data'!J326,'Raw Data'!P326,'Raw Data'!V326)</f>
        <v>0.22933333333333336</v>
      </c>
      <c r="AA92" s="14">
        <f>STDEV('Raw Data'!J326,'Raw Data'!P326,'Raw Data'!V326)</f>
        <v>3.5118845842842497E-3</v>
      </c>
      <c r="AB92" s="14">
        <f>AVERAGE('Raw Data'!AB326,'Raw Data'!AH326,'Raw Data'!AN326)</f>
        <v>0.38366666666666666</v>
      </c>
      <c r="AC92" s="14">
        <f>STDEV('Raw Data'!AB326,'Raw Data'!AH326,'Raw Data'!AN326)</f>
        <v>3.0892285984260425E-2</v>
      </c>
      <c r="AD92" s="14">
        <f>AVERAGE('Raw Data'!AT326,'Raw Data'!AZ326,'Raw Data'!BF326)</f>
        <v>1.3623333333333332</v>
      </c>
      <c r="AE92" s="14">
        <f>STDEV('Raw Data'!AT326,'Raw Data'!AZ326,'Raw Data'!BF326)</f>
        <v>3.2959571194621611E-2</v>
      </c>
      <c r="AF92" s="14">
        <f>AVERAGE('Raw Data'!BL326,'Raw Data'!BR326,'Raw Data'!BX326)</f>
        <v>1.7303333333333333</v>
      </c>
      <c r="AG92" s="14">
        <f>STDEV('Raw Data'!BL326,'Raw Data'!BR326,'Raw Data'!BX326)</f>
        <v>1.0969655114602963E-2</v>
      </c>
      <c r="AH92" s="14">
        <f>AVERAGE('Raw Data'!CD326,'Raw Data'!CJ326,'Raw Data'!CP326)</f>
        <v>2.7383333333333333</v>
      </c>
      <c r="AI92" s="14">
        <f>STDEV('Raw Data'!CD326,'Raw Data'!CJ326,'Raw Data'!CP326)</f>
        <v>4.4814432199162577E-2</v>
      </c>
      <c r="AK92" s="15">
        <f t="shared" si="35"/>
        <v>-2.3333333333333539E-3</v>
      </c>
      <c r="AL92" s="15">
        <f t="shared" si="36"/>
        <v>2.8059460674313277E-2</v>
      </c>
      <c r="AM92" s="15">
        <f t="shared" si="37"/>
        <v>-2.4333333333333373E-2</v>
      </c>
      <c r="AN92" s="15">
        <f t="shared" si="38"/>
        <v>4.1420606787765268E-2</v>
      </c>
      <c r="AO92" s="15">
        <f t="shared" si="39"/>
        <v>-6.8333333333333357E-2</v>
      </c>
      <c r="AP92" s="15">
        <f t="shared" si="40"/>
        <v>3.3901819026909606E-2</v>
      </c>
      <c r="AQ92" s="15">
        <f t="shared" si="41"/>
        <v>-2.0333333333333314E-2</v>
      </c>
      <c r="AR92" s="15">
        <f t="shared" si="42"/>
        <v>3.7031518107327625E-2</v>
      </c>
      <c r="AS92" s="15">
        <f t="shared" si="43"/>
        <v>-2.5333333333333652E-2</v>
      </c>
      <c r="AT92" s="15">
        <f t="shared" si="44"/>
        <v>5.5743460005038589E-2</v>
      </c>
      <c r="AU92" s="33"/>
      <c r="AV92" s="15">
        <f t="shared" si="45"/>
        <v>1.2999999999999956E-2</v>
      </c>
      <c r="AW92" s="15">
        <f t="shared" si="46"/>
        <v>2.7233557730613662E-2</v>
      </c>
      <c r="AX92" s="15">
        <f t="shared" si="47"/>
        <v>-5.1666666666666639E-2</v>
      </c>
      <c r="AY92" s="15">
        <f t="shared" si="48"/>
        <v>4.5533870177411159E-2</v>
      </c>
      <c r="AZ92" s="15">
        <f t="shared" si="49"/>
        <v>-5.33333333333319E-3</v>
      </c>
      <c r="BA92" s="15">
        <f t="shared" si="50"/>
        <v>4.6306946923040847E-2</v>
      </c>
      <c r="BB92" s="15">
        <f t="shared" si="51"/>
        <v>4.6999999999999931E-2</v>
      </c>
      <c r="BC92" s="15">
        <f t="shared" si="52"/>
        <v>2.5645012510557862E-2</v>
      </c>
      <c r="BD92" s="15">
        <f t="shared" si="53"/>
        <v>8.3333333333333037E-3</v>
      </c>
      <c r="BE92" s="15">
        <f t="shared" si="54"/>
        <v>4.8586692279539587E-2</v>
      </c>
      <c r="BG92" s="16">
        <f t="shared" si="23"/>
        <v>7.8733333333333324E-4</v>
      </c>
      <c r="BH92" s="17">
        <f t="shared" si="24"/>
        <v>1.7156666666666661E-3</v>
      </c>
      <c r="BI92" s="17">
        <f t="shared" si="25"/>
        <v>1.1493333333333301E-3</v>
      </c>
      <c r="BJ92" s="17">
        <f t="shared" si="26"/>
        <v>1.3713333333333338E-3</v>
      </c>
      <c r="BK92" s="17">
        <f t="shared" si="27"/>
        <v>3.1073333333333369E-3</v>
      </c>
      <c r="BL92" s="17">
        <f t="shared" si="28"/>
        <v>9.0172057756269478E-2</v>
      </c>
      <c r="BM92" s="43"/>
      <c r="BN92" s="17">
        <f t="shared" si="29"/>
        <v>7.4166666666666717E-4</v>
      </c>
      <c r="BO92" s="17">
        <f t="shared" si="30"/>
        <v>2.0733333333333333E-3</v>
      </c>
      <c r="BP92" s="17">
        <f t="shared" si="31"/>
        <v>2.1443333333333223E-3</v>
      </c>
      <c r="BQ92" s="17">
        <f t="shared" si="32"/>
        <v>6.5766666666666924E-4</v>
      </c>
      <c r="BR92" s="17">
        <f t="shared" si="33"/>
        <v>2.3606666666666715E-3</v>
      </c>
      <c r="BS92" s="17">
        <f t="shared" si="34"/>
        <v>8.9317784716520285E-2</v>
      </c>
      <c r="BT92" s="15"/>
      <c r="BW92" s="17"/>
      <c r="BX92" s="17"/>
      <c r="BY92" s="17"/>
      <c r="BZ92" s="17"/>
      <c r="CA92" s="17"/>
      <c r="CD92" s="17"/>
      <c r="CE92" s="17"/>
      <c r="CF92" s="17"/>
      <c r="CG92" s="17"/>
      <c r="CH92" s="17"/>
    </row>
    <row r="93" spans="1:86" ht="15.75" customHeight="1" x14ac:dyDescent="0.25">
      <c r="A93" s="2">
        <f>'Raw Data'!B93</f>
        <v>139</v>
      </c>
      <c r="B93" s="2">
        <f>'Raw Data'!C93</f>
        <v>150</v>
      </c>
      <c r="C93" s="2" t="str">
        <f>'Raw Data'!D93</f>
        <v>ARAFAEKNGLSF</v>
      </c>
      <c r="D93" s="14">
        <f>AVERAGE('Raw Data'!J93,'Raw Data'!P93,'Raw Data'!V93)</f>
        <v>0.21633333333333335</v>
      </c>
      <c r="E93" s="14">
        <f>STDEV('Raw Data'!J93,'Raw Data'!P93,'Raw Data'!V93)</f>
        <v>2.3180451534284944E-2</v>
      </c>
      <c r="F93" s="14">
        <f>AVERAGE('Raw Data'!AB93,'Raw Data'!AH93,'Raw Data'!AN93)</f>
        <v>0.36900000000000005</v>
      </c>
      <c r="G93" s="14">
        <f>STDEV('Raw Data'!AB93,'Raw Data'!AH93,'Raw Data'!AN93)</f>
        <v>3.4597687784012392E-2</v>
      </c>
      <c r="H93" s="14">
        <f>AVERAGE('Raw Data'!AT93,'Raw Data'!AZ93,'Raw Data'!BF93)</f>
        <v>1.2873333333333332</v>
      </c>
      <c r="I93" s="14">
        <f>STDEV('Raw Data'!AT93,'Raw Data'!AZ93,'Raw Data'!BF93)</f>
        <v>1.2013880860626746E-2</v>
      </c>
      <c r="J93" s="14">
        <f>AVERAGE('Raw Data'!BL93,'Raw Data'!BR93,'Raw Data'!BX93)</f>
        <v>1.718</v>
      </c>
      <c r="K93" s="14">
        <f>STDEV('Raw Data'!BL93,'Raw Data'!BR93,'Raw Data'!BX93)</f>
        <v>4.6776062254106042E-2</v>
      </c>
      <c r="L93" s="14">
        <f>AVERAGE('Raw Data'!CD93,'Raw Data'!CJ93,'Raw Data'!CP93)</f>
        <v>2.7306666666666666</v>
      </c>
      <c r="M93" s="14">
        <f>STDEV('Raw Data'!CD93,'Raw Data'!CJ93,'Raw Data'!CP93)</f>
        <v>1.7785762095938875E-2</v>
      </c>
      <c r="O93" s="14">
        <f>AVERAGE('Raw Data'!J210,'Raw Data'!P210,'Raw Data'!V210)</f>
        <v>0.2243333333333333</v>
      </c>
      <c r="P93" s="14">
        <f>STDEV('Raw Data'!J210,'Raw Data'!P210,'Raw Data'!V210)</f>
        <v>1.2096831541082698E-2</v>
      </c>
      <c r="Q93" s="14">
        <f>AVERAGE('Raw Data'!AB210,'Raw Data'!AH210,'Raw Data'!AN210)</f>
        <v>0.33133333333333331</v>
      </c>
      <c r="R93" s="14">
        <f>STDEV('Raw Data'!AB210,'Raw Data'!AH210,'Raw Data'!AN210)</f>
        <v>3.8501082235871419E-2</v>
      </c>
      <c r="S93" s="14">
        <f>AVERAGE('Raw Data'!AT210,'Raw Data'!AZ210,'Raw Data'!BF210)</f>
        <v>1.3540000000000001</v>
      </c>
      <c r="T93" s="14">
        <f>STDEV('Raw Data'!AT210,'Raw Data'!AZ210,'Raw Data'!BF210)</f>
        <v>1.4142135623730963E-3</v>
      </c>
      <c r="U93" s="14">
        <f>AVERAGE('Raw Data'!BL210,'Raw Data'!BR210,'Raw Data'!BX210)</f>
        <v>1.772</v>
      </c>
      <c r="V93" s="14">
        <f>STDEV('Raw Data'!BL210,'Raw Data'!BR210,'Raw Data'!BX210)</f>
        <v>3.0265491900843138E-2</v>
      </c>
      <c r="W93" s="14">
        <f>AVERAGE('Raw Data'!CD210,'Raw Data'!CJ210,'Raw Data'!CP210)</f>
        <v>2.7520000000000002</v>
      </c>
      <c r="X93" s="14">
        <f>STDEV('Raw Data'!CD210,'Raw Data'!CJ210,'Raw Data'!CP210)</f>
        <v>1.0148891565092218E-2</v>
      </c>
      <c r="Z93" s="14">
        <f>AVERAGE('Raw Data'!J327,'Raw Data'!P327,'Raw Data'!V327)</f>
        <v>0.21933333333333335</v>
      </c>
      <c r="AA93" s="14">
        <f>STDEV('Raw Data'!J327,'Raw Data'!P327,'Raw Data'!V327)</f>
        <v>1.7502380790433422E-2</v>
      </c>
      <c r="AB93" s="14">
        <f>AVERAGE('Raw Data'!AB327,'Raw Data'!AH327,'Raw Data'!AN327)</f>
        <v>0.38599999999999995</v>
      </c>
      <c r="AC93" s="14">
        <f>STDEV('Raw Data'!AB327,'Raw Data'!AH327,'Raw Data'!AN327)</f>
        <v>5.4369108876273387E-2</v>
      </c>
      <c r="AD93" s="14">
        <f>AVERAGE('Raw Data'!AT327,'Raw Data'!AZ327,'Raw Data'!BF327)</f>
        <v>1.3726666666666667</v>
      </c>
      <c r="AE93" s="14">
        <f>STDEV('Raw Data'!AT327,'Raw Data'!AZ327,'Raw Data'!BF327)</f>
        <v>4.2217689815210575E-2</v>
      </c>
      <c r="AF93" s="14">
        <f>AVERAGE('Raw Data'!BL327,'Raw Data'!BR327,'Raw Data'!BX327)</f>
        <v>1.7670000000000001</v>
      </c>
      <c r="AG93" s="14">
        <f>STDEV('Raw Data'!BL327,'Raw Data'!BR327,'Raw Data'!BX327)</f>
        <v>6.0000000000000053E-3</v>
      </c>
      <c r="AH93" s="14">
        <f>AVERAGE('Raw Data'!CD327,'Raw Data'!CJ327,'Raw Data'!CP327)</f>
        <v>2.7746666666666666</v>
      </c>
      <c r="AI93" s="14">
        <f>STDEV('Raw Data'!CD327,'Raw Data'!CJ327,'Raw Data'!CP327)</f>
        <v>5.4049360156558049E-2</v>
      </c>
      <c r="AK93" s="15">
        <f t="shared" si="35"/>
        <v>-3.0000000000000027E-3</v>
      </c>
      <c r="AL93" s="15">
        <f t="shared" si="36"/>
        <v>2.9045940622859263E-2</v>
      </c>
      <c r="AM93" s="15">
        <f t="shared" si="37"/>
        <v>-1.6999999999999904E-2</v>
      </c>
      <c r="AN93" s="15">
        <f t="shared" si="38"/>
        <v>6.4443773942872637E-2</v>
      </c>
      <c r="AO93" s="15">
        <f t="shared" si="39"/>
        <v>-8.5333333333333483E-2</v>
      </c>
      <c r="AP93" s="15">
        <f t="shared" si="40"/>
        <v>4.3893811257017412E-2</v>
      </c>
      <c r="AQ93" s="15">
        <f t="shared" si="41"/>
        <v>-4.9000000000000155E-2</v>
      </c>
      <c r="AR93" s="15">
        <f t="shared" si="42"/>
        <v>4.715930449020643E-2</v>
      </c>
      <c r="AS93" s="15">
        <f t="shared" si="43"/>
        <v>-4.4000000000000039E-2</v>
      </c>
      <c r="AT93" s="15">
        <f t="shared" si="44"/>
        <v>5.6900497947440329E-2</v>
      </c>
      <c r="AU93" s="33"/>
      <c r="AV93" s="15">
        <f t="shared" si="45"/>
        <v>4.9999999999999489E-3</v>
      </c>
      <c r="AW93" s="15">
        <f t="shared" si="46"/>
        <v>2.1275964529643917E-2</v>
      </c>
      <c r="AX93" s="15">
        <f t="shared" si="47"/>
        <v>-5.4666666666666641E-2</v>
      </c>
      <c r="AY93" s="15">
        <f t="shared" si="48"/>
        <v>6.662081756728451E-2</v>
      </c>
      <c r="AZ93" s="15">
        <f t="shared" si="49"/>
        <v>-1.8666666666666609E-2</v>
      </c>
      <c r="BA93" s="15">
        <f t="shared" si="50"/>
        <v>4.2241369927280233E-2</v>
      </c>
      <c r="BB93" s="15">
        <f t="shared" si="51"/>
        <v>4.9999999999998934E-3</v>
      </c>
      <c r="BC93" s="15">
        <f t="shared" si="52"/>
        <v>3.0854497241083051E-2</v>
      </c>
      <c r="BD93" s="15">
        <f t="shared" si="53"/>
        <v>-2.2666666666666391E-2</v>
      </c>
      <c r="BE93" s="15">
        <f t="shared" si="54"/>
        <v>5.4993939059984828E-2</v>
      </c>
      <c r="BG93" s="16">
        <f t="shared" si="23"/>
        <v>8.4366666666666596E-4</v>
      </c>
      <c r="BH93" s="17">
        <f t="shared" si="24"/>
        <v>4.1530000000000698E-3</v>
      </c>
      <c r="BI93" s="17">
        <f t="shared" si="25"/>
        <v>1.9266666666666685E-3</v>
      </c>
      <c r="BJ93" s="17">
        <f t="shared" si="26"/>
        <v>2.2240000000000042E-3</v>
      </c>
      <c r="BK93" s="17">
        <f t="shared" si="27"/>
        <v>3.2376666666666613E-3</v>
      </c>
      <c r="BL93" s="17">
        <f t="shared" si="28"/>
        <v>0.11128791488746687</v>
      </c>
      <c r="BM93" s="43"/>
      <c r="BN93" s="17">
        <f t="shared" si="29"/>
        <v>4.526666666666661E-4</v>
      </c>
      <c r="BO93" s="17">
        <f t="shared" si="30"/>
        <v>4.4383333333334043E-3</v>
      </c>
      <c r="BP93" s="17">
        <f t="shared" si="31"/>
        <v>1.7843333333333348E-3</v>
      </c>
      <c r="BQ93" s="17">
        <f t="shared" si="32"/>
        <v>9.5200000000000156E-4</v>
      </c>
      <c r="BR93" s="17">
        <f t="shared" si="33"/>
        <v>3.0243333333333251E-3</v>
      </c>
      <c r="BS93" s="17">
        <f t="shared" si="34"/>
        <v>0.10320691191323735</v>
      </c>
      <c r="BT93" s="15"/>
      <c r="BW93" s="17"/>
      <c r="BX93" s="17"/>
      <c r="BY93" s="17"/>
      <c r="BZ93" s="17"/>
      <c r="CA93" s="17"/>
      <c r="CD93" s="17"/>
      <c r="CE93" s="17"/>
      <c r="CF93" s="17"/>
      <c r="CG93" s="17"/>
      <c r="CH93" s="17"/>
    </row>
    <row r="94" spans="1:86" ht="15.75" customHeight="1" x14ac:dyDescent="0.25">
      <c r="A94" s="2">
        <f>'Raw Data'!B94</f>
        <v>142</v>
      </c>
      <c r="B94" s="2">
        <f>'Raw Data'!C94</f>
        <v>149</v>
      </c>
      <c r="C94" s="2" t="str">
        <f>'Raw Data'!D94</f>
        <v>FAEKNGLS</v>
      </c>
      <c r="D94" s="14">
        <f>AVERAGE('Raw Data'!J94,'Raw Data'!P94,'Raw Data'!V94)</f>
        <v>0.16600000000000001</v>
      </c>
      <c r="E94" s="14">
        <f>STDEV('Raw Data'!J94,'Raw Data'!P94,'Raw Data'!V94)</f>
        <v>1.3453624047073707E-2</v>
      </c>
      <c r="F94" s="14">
        <f>AVERAGE('Raw Data'!AB94,'Raw Data'!AH94,'Raw Data'!AN94)</f>
        <v>0.26766666666666666</v>
      </c>
      <c r="G94" s="14">
        <f>STDEV('Raw Data'!AB94,'Raw Data'!AH94,'Raw Data'!AN94)</f>
        <v>6.6583281184793989E-3</v>
      </c>
      <c r="H94" s="14">
        <f>AVERAGE('Raw Data'!AT94,'Raw Data'!AZ94,'Raw Data'!BF94)</f>
        <v>0.74199999999999999</v>
      </c>
      <c r="I94" s="14">
        <f>STDEV('Raw Data'!AT94,'Raw Data'!AZ94,'Raw Data'!BF94)</f>
        <v>1.5132745950421569E-2</v>
      </c>
      <c r="J94" s="14">
        <f>AVERAGE('Raw Data'!BL94,'Raw Data'!BR94,'Raw Data'!BX94)</f>
        <v>1.0086666666666666</v>
      </c>
      <c r="K94" s="14">
        <f>STDEV('Raw Data'!BL94,'Raw Data'!BR94,'Raw Data'!BX94)</f>
        <v>2.3586719427112612E-2</v>
      </c>
      <c r="L94" s="14">
        <f>AVERAGE('Raw Data'!CD94,'Raw Data'!CJ94,'Raw Data'!CP94)</f>
        <v>1.8963333333333334</v>
      </c>
      <c r="M94" s="14">
        <f>STDEV('Raw Data'!CD94,'Raw Data'!CJ94,'Raw Data'!CP94)</f>
        <v>3.9878983604567118E-2</v>
      </c>
      <c r="O94" s="14">
        <f>AVERAGE('Raw Data'!J211,'Raw Data'!P211,'Raw Data'!V211)</f>
        <v>0.16400000000000001</v>
      </c>
      <c r="P94" s="14">
        <f>STDEV('Raw Data'!J211,'Raw Data'!P211,'Raw Data'!V211)</f>
        <v>1.2165525060596441E-2</v>
      </c>
      <c r="Q94" s="14">
        <f>AVERAGE('Raw Data'!AB211,'Raw Data'!AH211,'Raw Data'!AN211)</f>
        <v>0.22799999999999998</v>
      </c>
      <c r="R94" s="14">
        <f>STDEV('Raw Data'!AB211,'Raw Data'!AH211,'Raw Data'!AN211)</f>
        <v>1.1532562594670791E-2</v>
      </c>
      <c r="S94" s="14">
        <f>AVERAGE('Raw Data'!AT211,'Raw Data'!AZ211,'Raw Data'!BF211)</f>
        <v>0.76500000000000001</v>
      </c>
      <c r="T94" s="14">
        <f>STDEV('Raw Data'!AT211,'Raw Data'!AZ211,'Raw Data'!BF211)</f>
        <v>2.4041630560342638E-2</v>
      </c>
      <c r="U94" s="14">
        <f>AVERAGE('Raw Data'!BL211,'Raw Data'!BR211,'Raw Data'!BX211)</f>
        <v>1.034</v>
      </c>
      <c r="V94" s="14">
        <f>STDEV('Raw Data'!BL211,'Raw Data'!BR211,'Raw Data'!BX211)</f>
        <v>2.0663978319771827E-2</v>
      </c>
      <c r="W94" s="14">
        <f>AVERAGE('Raw Data'!CD211,'Raw Data'!CJ211,'Raw Data'!CP211)</f>
        <v>1.9039999999999999</v>
      </c>
      <c r="X94" s="14">
        <f>STDEV('Raw Data'!CD211,'Raw Data'!CJ211,'Raw Data'!CP211)</f>
        <v>2.7513632984395291E-2</v>
      </c>
      <c r="Z94" s="14">
        <f>AVERAGE('Raw Data'!J328,'Raw Data'!P328,'Raw Data'!V328)</f>
        <v>0.16233333333333333</v>
      </c>
      <c r="AA94" s="14">
        <f>STDEV('Raw Data'!J328,'Raw Data'!P328,'Raw Data'!V328)</f>
        <v>3.2145502536643214E-3</v>
      </c>
      <c r="AB94" s="14">
        <f>AVERAGE('Raw Data'!AB328,'Raw Data'!AH328,'Raw Data'!AN328)</f>
        <v>0.25433333333333336</v>
      </c>
      <c r="AC94" s="14">
        <f>STDEV('Raw Data'!AB328,'Raw Data'!AH328,'Raw Data'!AN328)</f>
        <v>1.6258331197676279E-2</v>
      </c>
      <c r="AD94" s="14">
        <f>AVERAGE('Raw Data'!AT328,'Raw Data'!AZ328,'Raw Data'!BF328)</f>
        <v>0.74533333333333329</v>
      </c>
      <c r="AE94" s="14">
        <f>STDEV('Raw Data'!AT328,'Raw Data'!AZ328,'Raw Data'!BF328)</f>
        <v>2.0816659994661344E-2</v>
      </c>
      <c r="AF94" s="14">
        <f>AVERAGE('Raw Data'!BL328,'Raw Data'!BR328,'Raw Data'!BX328)</f>
        <v>1.0090000000000001</v>
      </c>
      <c r="AG94" s="14">
        <f>STDEV('Raw Data'!BL328,'Raw Data'!BR328,'Raw Data'!BX328)</f>
        <v>4.5825756949558925E-3</v>
      </c>
      <c r="AH94" s="14">
        <f>AVERAGE('Raw Data'!CD328,'Raw Data'!CJ328,'Raw Data'!CP328)</f>
        <v>1.9029999999999998</v>
      </c>
      <c r="AI94" s="14">
        <f>STDEV('Raw Data'!CD328,'Raw Data'!CJ328,'Raw Data'!CP328)</f>
        <v>3.7242448899072154E-2</v>
      </c>
      <c r="AK94" s="15">
        <f t="shared" si="35"/>
        <v>3.6666666666666792E-3</v>
      </c>
      <c r="AL94" s="15">
        <f t="shared" si="36"/>
        <v>1.383232928083095E-2</v>
      </c>
      <c r="AM94" s="15">
        <f t="shared" si="37"/>
        <v>1.3333333333333308E-2</v>
      </c>
      <c r="AN94" s="15">
        <f t="shared" si="38"/>
        <v>1.7568911937472599E-2</v>
      </c>
      <c r="AO94" s="15">
        <f t="shared" si="39"/>
        <v>-3.3333333333332993E-3</v>
      </c>
      <c r="AP94" s="15">
        <f t="shared" si="40"/>
        <v>2.5735837529276842E-2</v>
      </c>
      <c r="AQ94" s="15">
        <f t="shared" si="41"/>
        <v>-3.3333333333351867E-4</v>
      </c>
      <c r="AR94" s="15">
        <f t="shared" si="42"/>
        <v>2.4027761721253441E-2</v>
      </c>
      <c r="AS94" s="15">
        <f t="shared" si="43"/>
        <v>-6.6666666666663765E-3</v>
      </c>
      <c r="AT94" s="15">
        <f t="shared" si="44"/>
        <v>5.4564946012374403E-2</v>
      </c>
      <c r="AU94" s="33"/>
      <c r="AV94" s="15">
        <f t="shared" si="45"/>
        <v>1.6666666666666774E-3</v>
      </c>
      <c r="AW94" s="15">
        <f t="shared" si="46"/>
        <v>1.258305739211792E-2</v>
      </c>
      <c r="AX94" s="15">
        <f t="shared" si="47"/>
        <v>-2.6333333333333375E-2</v>
      </c>
      <c r="AY94" s="15">
        <f t="shared" si="48"/>
        <v>1.9933221850301414E-2</v>
      </c>
      <c r="AZ94" s="15">
        <f t="shared" si="49"/>
        <v>1.9666666666666721E-2</v>
      </c>
      <c r="BA94" s="15">
        <f t="shared" si="50"/>
        <v>3.1801467471381489E-2</v>
      </c>
      <c r="BB94" s="15">
        <f t="shared" si="51"/>
        <v>2.4999999999999911E-2</v>
      </c>
      <c r="BC94" s="15">
        <f t="shared" si="52"/>
        <v>2.1166010488516736E-2</v>
      </c>
      <c r="BD94" s="15">
        <f t="shared" si="53"/>
        <v>1.0000000000001119E-3</v>
      </c>
      <c r="BE94" s="15">
        <f t="shared" si="54"/>
        <v>4.6303347611160957E-2</v>
      </c>
      <c r="BG94" s="16">
        <f t="shared" si="23"/>
        <v>1.9133333333333326E-4</v>
      </c>
      <c r="BH94" s="17">
        <f t="shared" si="24"/>
        <v>3.0866666666666721E-4</v>
      </c>
      <c r="BI94" s="17">
        <f t="shared" si="25"/>
        <v>6.6233333333333433E-4</v>
      </c>
      <c r="BJ94" s="17">
        <f t="shared" si="26"/>
        <v>5.7733333333333215E-4</v>
      </c>
      <c r="BK94" s="17">
        <f t="shared" si="27"/>
        <v>2.9773333333333331E-3</v>
      </c>
      <c r="BL94" s="17">
        <f t="shared" si="28"/>
        <v>6.8680419334771092E-2</v>
      </c>
      <c r="BM94" s="43"/>
      <c r="BN94" s="17">
        <f t="shared" si="29"/>
        <v>1.5833333333333343E-4</v>
      </c>
      <c r="BO94" s="17">
        <f t="shared" si="30"/>
        <v>3.9733333333333369E-4</v>
      </c>
      <c r="BP94" s="17">
        <f t="shared" si="31"/>
        <v>1.011333333333335E-3</v>
      </c>
      <c r="BQ94" s="17">
        <f t="shared" si="32"/>
        <v>4.4800000000000048E-4</v>
      </c>
      <c r="BR94" s="17">
        <f t="shared" si="33"/>
        <v>2.1440000000000053E-3</v>
      </c>
      <c r="BS94" s="17">
        <f t="shared" si="34"/>
        <v>6.4490309349544972E-2</v>
      </c>
      <c r="BT94" s="15"/>
      <c r="BW94" s="17"/>
      <c r="BX94" s="17"/>
      <c r="BY94" s="17"/>
      <c r="BZ94" s="17"/>
      <c r="CA94" s="17"/>
      <c r="CD94" s="17"/>
      <c r="CE94" s="17"/>
      <c r="CF94" s="17"/>
      <c r="CG94" s="17"/>
      <c r="CH94" s="17"/>
    </row>
    <row r="95" spans="1:86" ht="15.75" customHeight="1" x14ac:dyDescent="0.25">
      <c r="A95" s="2">
        <f>'Raw Data'!B95</f>
        <v>142</v>
      </c>
      <c r="B95" s="2">
        <f>'Raw Data'!C95</f>
        <v>150</v>
      </c>
      <c r="C95" s="2" t="str">
        <f>'Raw Data'!D95</f>
        <v>FAEKNGLSF</v>
      </c>
      <c r="D95" s="14">
        <f>AVERAGE('Raw Data'!J95,'Raw Data'!P95,'Raw Data'!V95)</f>
        <v>0.18033333333333332</v>
      </c>
      <c r="E95" s="14">
        <f>STDEV('Raw Data'!J95,'Raw Data'!P95,'Raw Data'!V95)</f>
        <v>1.6563010998406458E-2</v>
      </c>
      <c r="F95" s="14">
        <f>AVERAGE('Raw Data'!AB95,'Raw Data'!AH95,'Raw Data'!AN95)</f>
        <v>0.33133333333333331</v>
      </c>
      <c r="G95" s="14">
        <f>STDEV('Raw Data'!AB95,'Raw Data'!AH95,'Raw Data'!AN95)</f>
        <v>2.8290163190291661E-2</v>
      </c>
      <c r="H95" s="14">
        <f>AVERAGE('Raw Data'!AT95,'Raw Data'!AZ95,'Raw Data'!BF95)</f>
        <v>1.2903333333333333</v>
      </c>
      <c r="I95" s="14">
        <f>STDEV('Raw Data'!AT95,'Raw Data'!AZ95,'Raw Data'!BF95)</f>
        <v>1.8147543451754948E-2</v>
      </c>
      <c r="J95" s="14">
        <f>AVERAGE('Raw Data'!BL95,'Raw Data'!BR95,'Raw Data'!BX95)</f>
        <v>1.6940000000000002</v>
      </c>
      <c r="K95" s="14">
        <f>STDEV('Raw Data'!BL95,'Raw Data'!BR95,'Raw Data'!BX95)</f>
        <v>2.3259406699226024E-2</v>
      </c>
      <c r="L95" s="14">
        <f>AVERAGE('Raw Data'!CD95,'Raw Data'!CJ95,'Raw Data'!CP95)</f>
        <v>2.4979999999999998</v>
      </c>
      <c r="M95" s="14">
        <f>STDEV('Raw Data'!CD95,'Raw Data'!CJ95,'Raw Data'!CP95)</f>
        <v>2.2068076490713927E-2</v>
      </c>
      <c r="O95" s="14">
        <f>AVERAGE('Raw Data'!J212,'Raw Data'!P212,'Raw Data'!V212)</f>
        <v>0.17566666666666667</v>
      </c>
      <c r="P95" s="14">
        <f>STDEV('Raw Data'!J212,'Raw Data'!P212,'Raw Data'!V212)</f>
        <v>1.2701705922171761E-2</v>
      </c>
      <c r="Q95" s="14">
        <f>AVERAGE('Raw Data'!AB212,'Raw Data'!AH212,'Raw Data'!AN212)</f>
        <v>0.28099999999999997</v>
      </c>
      <c r="R95" s="14">
        <f>STDEV('Raw Data'!AB212,'Raw Data'!AH212,'Raw Data'!AN212)</f>
        <v>3.5930488446443566E-2</v>
      </c>
      <c r="S95" s="14">
        <f>AVERAGE('Raw Data'!AT212,'Raw Data'!AZ212,'Raw Data'!BF212)</f>
        <v>1.3240000000000001</v>
      </c>
      <c r="T95" s="14">
        <f>STDEV('Raw Data'!AT212,'Raw Data'!AZ212,'Raw Data'!BF212)</f>
        <v>3.6769552621700508E-2</v>
      </c>
      <c r="U95" s="14">
        <f>AVERAGE('Raw Data'!BL212,'Raw Data'!BR212,'Raw Data'!BX212)</f>
        <v>1.7196666666666669</v>
      </c>
      <c r="V95" s="14">
        <f>STDEV('Raw Data'!BL212,'Raw Data'!BR212,'Raw Data'!BX212)</f>
        <v>1.8502252115170516E-2</v>
      </c>
      <c r="W95" s="14">
        <f>AVERAGE('Raw Data'!CD212,'Raw Data'!CJ212,'Raw Data'!CP212)</f>
        <v>2.4870000000000001</v>
      </c>
      <c r="X95" s="14">
        <f>STDEV('Raw Data'!CD212,'Raw Data'!CJ212,'Raw Data'!CP212)</f>
        <v>2.8844410203711941E-2</v>
      </c>
      <c r="Z95" s="14">
        <f>AVERAGE('Raw Data'!J329,'Raw Data'!P329,'Raw Data'!V329)</f>
        <v>0.16766666666666666</v>
      </c>
      <c r="AA95" s="14">
        <f>STDEV('Raw Data'!J329,'Raw Data'!P329,'Raw Data'!V329)</f>
        <v>1.011599393699567E-2</v>
      </c>
      <c r="AB95" s="14">
        <f>AVERAGE('Raw Data'!AB329,'Raw Data'!AH329,'Raw Data'!AN329)</f>
        <v>0.33166666666666667</v>
      </c>
      <c r="AC95" s="14">
        <f>STDEV('Raw Data'!AB329,'Raw Data'!AH329,'Raw Data'!AN329)</f>
        <v>2.1501937897160182E-2</v>
      </c>
      <c r="AD95" s="14">
        <f>AVERAGE('Raw Data'!AT329,'Raw Data'!AZ329,'Raw Data'!BF329)</f>
        <v>1.3156666666666668</v>
      </c>
      <c r="AE95" s="14">
        <f>STDEV('Raw Data'!AT329,'Raw Data'!AZ329,'Raw Data'!BF329)</f>
        <v>2.9670411748631522E-2</v>
      </c>
      <c r="AF95" s="14">
        <f>AVERAGE('Raw Data'!BL329,'Raw Data'!BR329,'Raw Data'!BX329)</f>
        <v>1.6920000000000002</v>
      </c>
      <c r="AG95" s="14">
        <f>STDEV('Raw Data'!BL329,'Raw Data'!BR329,'Raw Data'!BX329)</f>
        <v>7.9372539331938208E-3</v>
      </c>
      <c r="AH95" s="14">
        <f>AVERAGE('Raw Data'!CD329,'Raw Data'!CJ329,'Raw Data'!CP329)</f>
        <v>2.5043333333333333</v>
      </c>
      <c r="AI95" s="14">
        <f>STDEV('Raw Data'!CD329,'Raw Data'!CJ329,'Raw Data'!CP329)</f>
        <v>5.4638203972434241E-2</v>
      </c>
      <c r="AK95" s="15">
        <f t="shared" si="35"/>
        <v>1.2666666666666659E-2</v>
      </c>
      <c r="AL95" s="15">
        <f t="shared" si="36"/>
        <v>1.940790217067951E-2</v>
      </c>
      <c r="AM95" s="15">
        <f t="shared" si="37"/>
        <v>-3.3333333333335213E-4</v>
      </c>
      <c r="AN95" s="15">
        <f t="shared" si="38"/>
        <v>3.5534021256630473E-2</v>
      </c>
      <c r="AO95" s="15">
        <f t="shared" si="39"/>
        <v>-2.533333333333343E-2</v>
      </c>
      <c r="AP95" s="15">
        <f t="shared" si="40"/>
        <v>3.4780262602037169E-2</v>
      </c>
      <c r="AQ95" s="15">
        <f t="shared" si="41"/>
        <v>2.0000000000000018E-3</v>
      </c>
      <c r="AR95" s="15">
        <f t="shared" si="42"/>
        <v>2.4576411454889039E-2</v>
      </c>
      <c r="AS95" s="15">
        <f t="shared" si="43"/>
        <v>-6.333333333333524E-3</v>
      </c>
      <c r="AT95" s="15">
        <f t="shared" si="44"/>
        <v>5.8926507900378164E-2</v>
      </c>
      <c r="AU95" s="33"/>
      <c r="AV95" s="15">
        <f t="shared" si="45"/>
        <v>8.0000000000000071E-3</v>
      </c>
      <c r="AW95" s="15">
        <f t="shared" si="46"/>
        <v>1.6237815945091459E-2</v>
      </c>
      <c r="AX95" s="15">
        <f t="shared" si="47"/>
        <v>-5.0666666666666693E-2</v>
      </c>
      <c r="AY95" s="15">
        <f t="shared" si="48"/>
        <v>4.1872823326512723E-2</v>
      </c>
      <c r="AZ95" s="15">
        <f t="shared" si="49"/>
        <v>8.3333333333333037E-3</v>
      </c>
      <c r="BA95" s="15">
        <f t="shared" si="50"/>
        <v>4.724757489367401E-2</v>
      </c>
      <c r="BB95" s="15">
        <f t="shared" si="51"/>
        <v>2.7666666666666728E-2</v>
      </c>
      <c r="BC95" s="15">
        <f t="shared" si="52"/>
        <v>2.0132891827388647E-2</v>
      </c>
      <c r="BD95" s="15">
        <f t="shared" si="53"/>
        <v>-1.7333333333333201E-2</v>
      </c>
      <c r="BE95" s="15">
        <f t="shared" si="54"/>
        <v>6.1784571968520836E-2</v>
      </c>
      <c r="BG95" s="16">
        <f t="shared" si="23"/>
        <v>3.7666666666666643E-4</v>
      </c>
      <c r="BH95" s="17">
        <f t="shared" si="24"/>
        <v>1.2626666666666663E-3</v>
      </c>
      <c r="BI95" s="17">
        <f t="shared" si="25"/>
        <v>1.2096666666666653E-3</v>
      </c>
      <c r="BJ95" s="17">
        <f t="shared" si="26"/>
        <v>6.0400000000000113E-4</v>
      </c>
      <c r="BK95" s="17">
        <f t="shared" si="27"/>
        <v>3.4723333333333303E-3</v>
      </c>
      <c r="BL95" s="17">
        <f t="shared" si="28"/>
        <v>8.3218587667259356E-2</v>
      </c>
      <c r="BM95" s="43"/>
      <c r="BN95" s="17">
        <f t="shared" si="29"/>
        <v>2.6366666666666644E-4</v>
      </c>
      <c r="BO95" s="17">
        <f t="shared" si="30"/>
        <v>1.7533333333333481E-3</v>
      </c>
      <c r="BP95" s="17">
        <f t="shared" si="31"/>
        <v>2.2323333333333349E-3</v>
      </c>
      <c r="BQ95" s="17">
        <f t="shared" si="32"/>
        <v>4.0533333333333258E-4</v>
      </c>
      <c r="BR95" s="17">
        <f t="shared" si="33"/>
        <v>3.8173333333333306E-3</v>
      </c>
      <c r="BS95" s="17">
        <f t="shared" si="34"/>
        <v>9.2043467992030878E-2</v>
      </c>
      <c r="BT95" s="15"/>
      <c r="BW95" s="17"/>
      <c r="BX95" s="17"/>
      <c r="BY95" s="17"/>
      <c r="BZ95" s="17"/>
      <c r="CA95" s="17"/>
      <c r="CD95" s="17"/>
      <c r="CE95" s="17"/>
      <c r="CF95" s="17"/>
      <c r="CG95" s="17"/>
      <c r="CH95" s="17"/>
    </row>
    <row r="96" spans="1:86" ht="15.75" customHeight="1" x14ac:dyDescent="0.25">
      <c r="A96" s="2">
        <f>'Raw Data'!B96</f>
        <v>142</v>
      </c>
      <c r="B96" s="2">
        <f>'Raw Data'!C96</f>
        <v>150</v>
      </c>
      <c r="C96" s="2" t="str">
        <f>'Raw Data'!D96</f>
        <v>FAEKNGLSF</v>
      </c>
      <c r="D96" s="14">
        <f>AVERAGE('Raw Data'!J96,'Raw Data'!P96,'Raw Data'!V96)</f>
        <v>0.18733333333333332</v>
      </c>
      <c r="E96" s="14">
        <f>STDEV('Raw Data'!J96,'Raw Data'!P96,'Raw Data'!V96)</f>
        <v>1.8036999011291563E-2</v>
      </c>
      <c r="F96" s="14">
        <f>AVERAGE('Raw Data'!AB96,'Raw Data'!AH96,'Raw Data'!AN96)</f>
        <v>0.33299999999999996</v>
      </c>
      <c r="G96" s="14">
        <f>STDEV('Raw Data'!AB96,'Raw Data'!AH96,'Raw Data'!AN96)</f>
        <v>3.2233522922572394E-2</v>
      </c>
      <c r="H96" s="14">
        <f>AVERAGE('Raw Data'!AT96,'Raw Data'!AZ96,'Raw Data'!BF96)</f>
        <v>1.2839999999999998</v>
      </c>
      <c r="I96" s="14">
        <f>STDEV('Raw Data'!AT96,'Raw Data'!AZ96,'Raw Data'!BF96)</f>
        <v>4.5825756949557954E-3</v>
      </c>
      <c r="J96" s="14">
        <f>AVERAGE('Raw Data'!BL96,'Raw Data'!BR96,'Raw Data'!BX96)</f>
        <v>1.7013333333333334</v>
      </c>
      <c r="K96" s="14">
        <f>STDEV('Raw Data'!BL96,'Raw Data'!BR96,'Raw Data'!BX96)</f>
        <v>2.565800719723443E-2</v>
      </c>
      <c r="L96" s="14">
        <f>AVERAGE('Raw Data'!CD96,'Raw Data'!CJ96,'Raw Data'!CP96)</f>
        <v>2.5076666666666667</v>
      </c>
      <c r="M96" s="14">
        <f>STDEV('Raw Data'!CD96,'Raw Data'!CJ96,'Raw Data'!CP96)</f>
        <v>3.5921210076128265E-2</v>
      </c>
      <c r="O96" s="14">
        <f>AVERAGE('Raw Data'!J213,'Raw Data'!P213,'Raw Data'!V213)</f>
        <v>0.17</v>
      </c>
      <c r="P96" s="14">
        <f>STDEV('Raw Data'!J213,'Raw Data'!P213,'Raw Data'!V213)</f>
        <v>1.2529964086141664E-2</v>
      </c>
      <c r="Q96" s="14">
        <f>AVERAGE('Raw Data'!AB213,'Raw Data'!AH213,'Raw Data'!AN213)</f>
        <v>0.27900000000000003</v>
      </c>
      <c r="R96" s="14">
        <f>STDEV('Raw Data'!AB213,'Raw Data'!AH213,'Raw Data'!AN213)</f>
        <v>3.1432467291003414E-2</v>
      </c>
      <c r="S96" s="14">
        <f>AVERAGE('Raw Data'!AT213,'Raw Data'!AZ213,'Raw Data'!BF213)</f>
        <v>1.3485</v>
      </c>
      <c r="T96" s="14">
        <f>STDEV('Raw Data'!AT213,'Raw Data'!AZ213,'Raw Data'!BF213)</f>
        <v>2.6162950903902204E-2</v>
      </c>
      <c r="U96" s="14">
        <f>AVERAGE('Raw Data'!BL213,'Raw Data'!BR213,'Raw Data'!BX213)</f>
        <v>1.7233333333333334</v>
      </c>
      <c r="V96" s="14">
        <f>STDEV('Raw Data'!BL213,'Raw Data'!BR213,'Raw Data'!BX213)</f>
        <v>2.1594752448993983E-2</v>
      </c>
      <c r="W96" s="14">
        <f>AVERAGE('Raw Data'!CD213,'Raw Data'!CJ213,'Raw Data'!CP213)</f>
        <v>2.508666666666667</v>
      </c>
      <c r="X96" s="14">
        <f>STDEV('Raw Data'!CD213,'Raw Data'!CJ213,'Raw Data'!CP213)</f>
        <v>1.6502525059315449E-2</v>
      </c>
      <c r="Z96" s="14">
        <f>AVERAGE('Raw Data'!J330,'Raw Data'!P330,'Raw Data'!V330)</f>
        <v>0.17333333333333334</v>
      </c>
      <c r="AA96" s="14">
        <f>STDEV('Raw Data'!J330,'Raw Data'!P330,'Raw Data'!V330)</f>
        <v>1.9087517736293878E-2</v>
      </c>
      <c r="AB96" s="14">
        <f>AVERAGE('Raw Data'!AB330,'Raw Data'!AH330,'Raw Data'!AN330)</f>
        <v>0.33333333333333331</v>
      </c>
      <c r="AC96" s="14">
        <f>STDEV('Raw Data'!AB330,'Raw Data'!AH330,'Raw Data'!AN330)</f>
        <v>3.2593455375785695E-2</v>
      </c>
      <c r="AD96" s="14">
        <f>AVERAGE('Raw Data'!AT330,'Raw Data'!AZ330,'Raw Data'!BF330)</f>
        <v>1.335</v>
      </c>
      <c r="AE96" s="14">
        <f>STDEV('Raw Data'!AT330,'Raw Data'!AZ330,'Raw Data'!BF330)</f>
        <v>4.6130250378683228E-2</v>
      </c>
      <c r="AF96" s="14">
        <f>AVERAGE('Raw Data'!BL330,'Raw Data'!BR330,'Raw Data'!BX330)</f>
        <v>1.7050000000000001</v>
      </c>
      <c r="AG96" s="14">
        <f>STDEV('Raw Data'!BL330,'Raw Data'!BR330,'Raw Data'!BX330)</f>
        <v>1.3892443989449881E-2</v>
      </c>
      <c r="AH96" s="14">
        <f>AVERAGE('Raw Data'!CD330,'Raw Data'!CJ330,'Raw Data'!CP330)</f>
        <v>2.5106666666666668</v>
      </c>
      <c r="AI96" s="14">
        <f>STDEV('Raw Data'!CD330,'Raw Data'!CJ330,'Raw Data'!CP330)</f>
        <v>5.200320502943389E-2</v>
      </c>
      <c r="AK96" s="15">
        <f t="shared" si="35"/>
        <v>1.3999999999999985E-2</v>
      </c>
      <c r="AL96" s="15">
        <f t="shared" si="36"/>
        <v>2.6261505415087424E-2</v>
      </c>
      <c r="AM96" s="15">
        <f t="shared" si="37"/>
        <v>-3.3333333333335213E-4</v>
      </c>
      <c r="AN96" s="15">
        <f t="shared" si="38"/>
        <v>4.5840302500456231E-2</v>
      </c>
      <c r="AO96" s="15">
        <f t="shared" si="39"/>
        <v>-5.1000000000000156E-2</v>
      </c>
      <c r="AP96" s="15">
        <f t="shared" si="40"/>
        <v>4.635730794599708E-2</v>
      </c>
      <c r="AQ96" s="15">
        <f t="shared" si="41"/>
        <v>-3.6666666666667069E-3</v>
      </c>
      <c r="AR96" s="15">
        <f t="shared" si="42"/>
        <v>2.917761699202551E-2</v>
      </c>
      <c r="AS96" s="15">
        <f t="shared" si="43"/>
        <v>-3.0000000000001137E-3</v>
      </c>
      <c r="AT96" s="15">
        <f t="shared" si="44"/>
        <v>6.3203375437287185E-2</v>
      </c>
      <c r="AU96" s="33"/>
      <c r="AV96" s="15">
        <f t="shared" si="45"/>
        <v>-3.333333333333327E-3</v>
      </c>
      <c r="AW96" s="15">
        <f t="shared" si="46"/>
        <v>2.2832725052724944E-2</v>
      </c>
      <c r="AX96" s="15">
        <f t="shared" si="47"/>
        <v>-5.4333333333333289E-2</v>
      </c>
      <c r="AY96" s="15">
        <f t="shared" si="48"/>
        <v>4.5280606591932192E-2</v>
      </c>
      <c r="AZ96" s="15">
        <f t="shared" si="49"/>
        <v>1.3500000000000068E-2</v>
      </c>
      <c r="BA96" s="15">
        <f t="shared" si="50"/>
        <v>5.3033008588991078E-2</v>
      </c>
      <c r="BB96" s="15">
        <f t="shared" si="51"/>
        <v>1.8333333333333313E-2</v>
      </c>
      <c r="BC96" s="15">
        <f t="shared" si="52"/>
        <v>2.5677486896761016E-2</v>
      </c>
      <c r="BD96" s="15">
        <f t="shared" si="53"/>
        <v>-1.9999999999997797E-3</v>
      </c>
      <c r="BE96" s="15">
        <f t="shared" si="54"/>
        <v>5.4558836742242524E-2</v>
      </c>
      <c r="BG96" s="16">
        <f t="shared" si="23"/>
        <v>6.8966666666666612E-4</v>
      </c>
      <c r="BH96" s="17">
        <f t="shared" si="24"/>
        <v>2.101333333333334E-3</v>
      </c>
      <c r="BI96" s="17">
        <f t="shared" si="25"/>
        <v>2.1490000000000038E-3</v>
      </c>
      <c r="BJ96" s="17">
        <f t="shared" si="26"/>
        <v>8.5133333333333578E-4</v>
      </c>
      <c r="BK96" s="17">
        <f t="shared" si="27"/>
        <v>3.9946666666666767E-3</v>
      </c>
      <c r="BL96" s="17">
        <f t="shared" si="28"/>
        <v>9.8924213416129905E-2</v>
      </c>
      <c r="BM96" s="43"/>
      <c r="BN96" s="17">
        <f t="shared" si="29"/>
        <v>5.2133333333333328E-4</v>
      </c>
      <c r="BO96" s="17">
        <f t="shared" si="30"/>
        <v>2.0503333333333333E-3</v>
      </c>
      <c r="BP96" s="17">
        <f t="shared" si="31"/>
        <v>2.8125000000000016E-3</v>
      </c>
      <c r="BQ96" s="17">
        <f t="shared" si="32"/>
        <v>6.593333333333336E-4</v>
      </c>
      <c r="BR96" s="17">
        <f t="shared" si="33"/>
        <v>2.9766666666666726E-3</v>
      </c>
      <c r="BS96" s="17">
        <f t="shared" si="34"/>
        <v>9.4974557996690218E-2</v>
      </c>
      <c r="BT96" s="15"/>
      <c r="BW96" s="17"/>
      <c r="BX96" s="17"/>
      <c r="BY96" s="17"/>
      <c r="BZ96" s="17"/>
      <c r="CA96" s="17"/>
      <c r="CD96" s="17"/>
      <c r="CE96" s="17"/>
      <c r="CF96" s="17"/>
      <c r="CG96" s="17"/>
      <c r="CH96" s="17"/>
    </row>
    <row r="97" spans="1:86" ht="15.75" customHeight="1" x14ac:dyDescent="0.25">
      <c r="A97" s="2">
        <f>'Raw Data'!B97</f>
        <v>150</v>
      </c>
      <c r="B97" s="2">
        <f>'Raw Data'!C97</f>
        <v>156</v>
      </c>
      <c r="C97" s="2" t="str">
        <f>'Raw Data'!D97</f>
        <v>FIETSAL</v>
      </c>
      <c r="D97" s="14">
        <f>AVERAGE('Raw Data'!J97,'Raw Data'!P97,'Raw Data'!V97)</f>
        <v>8.2333333333333328E-2</v>
      </c>
      <c r="E97" s="14">
        <f>STDEV('Raw Data'!J97,'Raw Data'!P97,'Raw Data'!V97)</f>
        <v>6.8068592855540441E-3</v>
      </c>
      <c r="F97" s="14">
        <f>AVERAGE('Raw Data'!AB97,'Raw Data'!AH97,'Raw Data'!AN97)</f>
        <v>8.7000000000000008E-2</v>
      </c>
      <c r="G97" s="14">
        <f>STDEV('Raw Data'!AB97,'Raw Data'!AH97,'Raw Data'!AN97)</f>
        <v>7.8102496759066536E-3</v>
      </c>
      <c r="H97" s="14">
        <f>AVERAGE('Raw Data'!AT97,'Raw Data'!AZ97,'Raw Data'!BF97)</f>
        <v>9.6000000000000016E-2</v>
      </c>
      <c r="I97" s="14">
        <f>STDEV('Raw Data'!AT97,'Raw Data'!AZ97,'Raw Data'!BF97)</f>
        <v>1.0000000000000009E-3</v>
      </c>
      <c r="J97" s="14">
        <f>AVERAGE('Raw Data'!BL97,'Raw Data'!BR97,'Raw Data'!BX97)</f>
        <v>0.221</v>
      </c>
      <c r="K97" s="14">
        <f>STDEV('Raw Data'!BL97,'Raw Data'!BR97,'Raw Data'!BX97)</f>
        <v>1.1532562594670805E-2</v>
      </c>
      <c r="L97" s="14">
        <f>AVERAGE('Raw Data'!CD97,'Raw Data'!CJ97,'Raw Data'!CP97)</f>
        <v>1.0846666666666667</v>
      </c>
      <c r="M97" s="14">
        <f>STDEV('Raw Data'!CD97,'Raw Data'!CJ97,'Raw Data'!CP97)</f>
        <v>1.8230011885167118E-2</v>
      </c>
      <c r="O97" s="14">
        <f>AVERAGE('Raw Data'!J214,'Raw Data'!P214,'Raw Data'!V214)</f>
        <v>6.8333333333333343E-2</v>
      </c>
      <c r="P97" s="14">
        <f>STDEV('Raw Data'!J214,'Raw Data'!P214,'Raw Data'!V214)</f>
        <v>9.2915732431774704E-3</v>
      </c>
      <c r="Q97" s="14">
        <f>AVERAGE('Raw Data'!AB214,'Raw Data'!AH214,'Raw Data'!AN214)</f>
        <v>8.1333333333333327E-2</v>
      </c>
      <c r="R97" s="14">
        <f>STDEV('Raw Data'!AB214,'Raw Data'!AH214,'Raw Data'!AN214)</f>
        <v>1.2583057392117982E-2</v>
      </c>
      <c r="S97" s="14">
        <f>AVERAGE('Raw Data'!AT214,'Raw Data'!AZ214,'Raw Data'!BF214)</f>
        <v>9.5000000000000001E-2</v>
      </c>
      <c r="T97" s="14">
        <f>STDEV('Raw Data'!AT214,'Raw Data'!AZ214,'Raw Data'!BF214)</f>
        <v>9.8994949366116632E-3</v>
      </c>
      <c r="U97" s="14">
        <f>AVERAGE('Raw Data'!BL214,'Raw Data'!BR214,'Raw Data'!BX214)</f>
        <v>0.20666666666666667</v>
      </c>
      <c r="V97" s="14">
        <f>STDEV('Raw Data'!BL214,'Raw Data'!BR214,'Raw Data'!BX214)</f>
        <v>2.2233608194203062E-2</v>
      </c>
      <c r="W97" s="14">
        <f>AVERAGE('Raw Data'!CD214,'Raw Data'!CJ214,'Raw Data'!CP214)</f>
        <v>0.98033333333333328</v>
      </c>
      <c r="X97" s="14">
        <f>STDEV('Raw Data'!CD214,'Raw Data'!CJ214,'Raw Data'!CP214)</f>
        <v>1.8610033136277161E-2</v>
      </c>
      <c r="Z97" s="14">
        <f>AVERAGE('Raw Data'!J331,'Raw Data'!P331,'Raw Data'!V331)</f>
        <v>8.0333333333333326E-2</v>
      </c>
      <c r="AA97" s="14">
        <f>STDEV('Raw Data'!J331,'Raw Data'!P331,'Raw Data'!V331)</f>
        <v>8.3864970836060818E-3</v>
      </c>
      <c r="AB97" s="14">
        <f>AVERAGE('Raw Data'!AB331,'Raw Data'!AH331,'Raw Data'!AN331)</f>
        <v>7.9333333333333325E-2</v>
      </c>
      <c r="AC97" s="14">
        <f>STDEV('Raw Data'!AB331,'Raw Data'!AH331,'Raw Data'!AN331)</f>
        <v>7.5718777944003635E-3</v>
      </c>
      <c r="AD97" s="14">
        <f>AVERAGE('Raw Data'!AT331,'Raw Data'!AZ331,'Raw Data'!BF331)</f>
        <v>9.0333333333333335E-2</v>
      </c>
      <c r="AE97" s="14">
        <f>STDEV('Raw Data'!AT331,'Raw Data'!AZ331,'Raw Data'!BF331)</f>
        <v>4.618802153517002E-3</v>
      </c>
      <c r="AF97" s="14">
        <f>AVERAGE('Raw Data'!BL331,'Raw Data'!BR331,'Raw Data'!BX331)</f>
        <v>0.19600000000000004</v>
      </c>
      <c r="AG97" s="14">
        <f>STDEV('Raw Data'!BL331,'Raw Data'!BR331,'Raw Data'!BX331)</f>
        <v>1.2124355652982137E-2</v>
      </c>
      <c r="AH97" s="14">
        <f>AVERAGE('Raw Data'!CD331,'Raw Data'!CJ331,'Raw Data'!CP331)</f>
        <v>1.014</v>
      </c>
      <c r="AI97" s="14">
        <f>STDEV('Raw Data'!CD331,'Raw Data'!CJ331,'Raw Data'!CP331)</f>
        <v>4.5923850012820178E-2</v>
      </c>
      <c r="AK97" s="15">
        <f t="shared" si="35"/>
        <v>2.0000000000000018E-3</v>
      </c>
      <c r="AL97" s="15">
        <f t="shared" si="36"/>
        <v>1.0801234497346431E-2</v>
      </c>
      <c r="AM97" s="15">
        <f t="shared" si="37"/>
        <v>7.6666666666666827E-3</v>
      </c>
      <c r="AN97" s="15">
        <f t="shared" si="38"/>
        <v>1.0878112581387146E-2</v>
      </c>
      <c r="AO97" s="15">
        <f t="shared" si="39"/>
        <v>5.666666666666681E-3</v>
      </c>
      <c r="AP97" s="15">
        <f t="shared" si="40"/>
        <v>4.7258156262526049E-3</v>
      </c>
      <c r="AQ97" s="15">
        <f t="shared" si="41"/>
        <v>2.4999999999999967E-2</v>
      </c>
      <c r="AR97" s="15">
        <f t="shared" si="42"/>
        <v>1.6733200530681516E-2</v>
      </c>
      <c r="AS97" s="15">
        <f t="shared" si="43"/>
        <v>7.0666666666666655E-2</v>
      </c>
      <c r="AT97" s="15">
        <f t="shared" si="44"/>
        <v>4.9409850569834129E-2</v>
      </c>
      <c r="AU97" s="33"/>
      <c r="AV97" s="15">
        <f t="shared" si="45"/>
        <v>-1.1999999999999983E-2</v>
      </c>
      <c r="AW97" s="15">
        <f t="shared" si="46"/>
        <v>1.2516655570345651E-2</v>
      </c>
      <c r="AX97" s="15">
        <f t="shared" si="47"/>
        <v>2.0000000000000018E-3</v>
      </c>
      <c r="AY97" s="15">
        <f t="shared" si="48"/>
        <v>1.4685593847940515E-2</v>
      </c>
      <c r="AZ97" s="15">
        <f t="shared" si="49"/>
        <v>4.6666666666666662E-3</v>
      </c>
      <c r="BA97" s="15">
        <f t="shared" si="50"/>
        <v>1.0923979738782622E-2</v>
      </c>
      <c r="BB97" s="15">
        <f t="shared" si="51"/>
        <v>1.066666666666663E-2</v>
      </c>
      <c r="BC97" s="15">
        <f t="shared" si="52"/>
        <v>2.5324559884296775E-2</v>
      </c>
      <c r="BD97" s="15">
        <f t="shared" si="53"/>
        <v>-3.3666666666666734E-2</v>
      </c>
      <c r="BE97" s="15">
        <f t="shared" si="54"/>
        <v>4.9551320197683303E-2</v>
      </c>
      <c r="BG97" s="16">
        <f t="shared" ref="BG97:BG120" si="55">AL97^2</f>
        <v>1.1666666666666661E-4</v>
      </c>
      <c r="BH97" s="17">
        <f t="shared" ref="BH97:BH120" si="56">AN97^2</f>
        <v>1.1833333333333331E-4</v>
      </c>
      <c r="BI97" s="17">
        <f t="shared" ref="BI97:BI120" si="57">AP97^2</f>
        <v>2.2333333333333301E-5</v>
      </c>
      <c r="BJ97" s="17">
        <f t="shared" ref="BJ97:BJ120" si="58">AR97^2</f>
        <v>2.8000000000000019E-4</v>
      </c>
      <c r="BK97" s="17">
        <f t="shared" ref="BK97:BK120" si="59">AT97^2</f>
        <v>2.4413333333333379E-3</v>
      </c>
      <c r="BL97" s="17">
        <f t="shared" ref="BL97:BL120" si="60">SQRT(SUM(BG97:BK97))</f>
        <v>5.457716250105598E-2</v>
      </c>
      <c r="BM97" s="43"/>
      <c r="BN97" s="17">
        <f t="shared" ref="BN97:BN120" si="61">AW97^2</f>
        <v>1.5666666666666482E-4</v>
      </c>
      <c r="BO97" s="17">
        <f t="shared" ref="BO97:BO120" si="62">AY97^2</f>
        <v>2.1566666666666831E-4</v>
      </c>
      <c r="BP97" s="17">
        <f t="shared" ref="BP97:BP120" si="63">BA97^2</f>
        <v>1.1933333333333324E-4</v>
      </c>
      <c r="BQ97" s="17">
        <f t="shared" ref="BQ97:BQ120" si="64">BC97^2</f>
        <v>6.4133333333333349E-4</v>
      </c>
      <c r="BR97" s="17">
        <f t="shared" ref="BR97:BR120" si="65">BE97^2</f>
        <v>2.4553333333333371E-3</v>
      </c>
      <c r="BS97" s="17">
        <f t="shared" ref="BS97:BS120" si="66">SQRT(SUM(BN97:BR97))</f>
        <v>5.9902698881881246E-2</v>
      </c>
      <c r="BT97" s="15"/>
      <c r="BW97" s="17"/>
      <c r="BX97" s="17"/>
      <c r="BY97" s="17"/>
      <c r="BZ97" s="17"/>
      <c r="CA97" s="17"/>
      <c r="CD97" s="17"/>
      <c r="CE97" s="17"/>
      <c r="CF97" s="17"/>
      <c r="CG97" s="17"/>
      <c r="CH97" s="17"/>
    </row>
    <row r="98" spans="1:86" ht="15.75" customHeight="1" x14ac:dyDescent="0.25">
      <c r="A98" s="2">
        <f>'Raw Data'!B98</f>
        <v>150</v>
      </c>
      <c r="B98" s="2">
        <f>'Raw Data'!C98</f>
        <v>156</v>
      </c>
      <c r="C98" s="2" t="str">
        <f>'Raw Data'!D98</f>
        <v>FIETSAL</v>
      </c>
      <c r="D98" s="14">
        <f>AVERAGE('Raw Data'!J98,'Raw Data'!P98,'Raw Data'!V98)</f>
        <v>7.0000000000000007E-2</v>
      </c>
      <c r="E98" s="14">
        <f>STDEV('Raw Data'!J98,'Raw Data'!P98,'Raw Data'!V98)</f>
        <v>3.6055512754639848E-3</v>
      </c>
      <c r="F98" s="14">
        <f>AVERAGE('Raw Data'!AB98,'Raw Data'!AH98,'Raw Data'!AN98)</f>
        <v>8.2666666666666666E-2</v>
      </c>
      <c r="G98" s="14">
        <f>STDEV('Raw Data'!AB98,'Raw Data'!AH98,'Raw Data'!AN98)</f>
        <v>1.1930353445448834E-2</v>
      </c>
      <c r="H98" s="14">
        <f>AVERAGE('Raw Data'!AT98,'Raw Data'!AZ98,'Raw Data'!BF98)</f>
        <v>0.10100000000000002</v>
      </c>
      <c r="I98" s="14">
        <f>STDEV('Raw Data'!AT98,'Raw Data'!AZ98,'Raw Data'!BF98)</f>
        <v>1.3747727084867392E-2</v>
      </c>
      <c r="J98" s="14">
        <f>AVERAGE('Raw Data'!BL98,'Raw Data'!BR98,'Raw Data'!BX98)</f>
        <v>0.21066666666666667</v>
      </c>
      <c r="K98" s="14">
        <f>STDEV('Raw Data'!BL98,'Raw Data'!BR98,'Raw Data'!BX98)</f>
        <v>3.3246553706111154E-2</v>
      </c>
      <c r="L98" s="14">
        <f>AVERAGE('Raw Data'!CD98,'Raw Data'!CJ98,'Raw Data'!CP98)</f>
        <v>0.95866666666666667</v>
      </c>
      <c r="M98" s="14">
        <f>STDEV('Raw Data'!CD98,'Raw Data'!CJ98,'Raw Data'!CP98)</f>
        <v>2.0404247923737205E-2</v>
      </c>
      <c r="O98" s="14">
        <f>AVERAGE('Raw Data'!J215,'Raw Data'!P215,'Raw Data'!V215)</f>
        <v>5.7999999999999996E-2</v>
      </c>
      <c r="P98" s="14">
        <f>STDEV('Raw Data'!J215,'Raw Data'!P215,'Raw Data'!V215)</f>
        <v>8.5440037453175903E-3</v>
      </c>
      <c r="Q98" s="14">
        <f>AVERAGE('Raw Data'!AB215,'Raw Data'!AH215,'Raw Data'!AN215)</f>
        <v>6.6666666666666666E-2</v>
      </c>
      <c r="R98" s="14">
        <f>STDEV('Raw Data'!AB215,'Raw Data'!AH215,'Raw Data'!AN215)</f>
        <v>1.250333288900732E-2</v>
      </c>
      <c r="S98" s="14">
        <f>AVERAGE('Raw Data'!AT215,'Raw Data'!AZ215,'Raw Data'!BF215)</f>
        <v>7.6000000000000012E-2</v>
      </c>
      <c r="T98" s="14">
        <f>STDEV('Raw Data'!AT215,'Raw Data'!AZ215,'Raw Data'!BF215)</f>
        <v>8.485281374238568E-3</v>
      </c>
      <c r="U98" s="14">
        <f>AVERAGE('Raw Data'!BL215,'Raw Data'!BR215,'Raw Data'!BX215)</f>
        <v>0.18766666666666665</v>
      </c>
      <c r="V98" s="14">
        <f>STDEV('Raw Data'!BL215,'Raw Data'!BR215,'Raw Data'!BX215)</f>
        <v>1.5502687938977978E-2</v>
      </c>
      <c r="W98" s="14">
        <f>AVERAGE('Raw Data'!CD215,'Raw Data'!CJ215,'Raw Data'!CP215)</f>
        <v>0.87233333333333329</v>
      </c>
      <c r="X98" s="14">
        <f>STDEV('Raw Data'!CD215,'Raw Data'!CJ215,'Raw Data'!CP215)</f>
        <v>2.0033305601755643E-2</v>
      </c>
      <c r="Z98" s="14">
        <f>AVERAGE('Raw Data'!J332,'Raw Data'!P332,'Raw Data'!V332)</f>
        <v>7.0333333333333345E-2</v>
      </c>
      <c r="AA98" s="14">
        <f>STDEV('Raw Data'!J332,'Raw Data'!P332,'Raw Data'!V332)</f>
        <v>2.458319208998969E-2</v>
      </c>
      <c r="AB98" s="14">
        <f>AVERAGE('Raw Data'!AB332,'Raw Data'!AH332,'Raw Data'!AN332)</f>
        <v>6.7999999999999991E-2</v>
      </c>
      <c r="AC98" s="14">
        <f>STDEV('Raw Data'!AB332,'Raw Data'!AH332,'Raw Data'!AN332)</f>
        <v>1.9078784028338951E-2</v>
      </c>
      <c r="AD98" s="14">
        <f>AVERAGE('Raw Data'!AT332,'Raw Data'!AZ332,'Raw Data'!BF332)</f>
        <v>9.2000000000000012E-2</v>
      </c>
      <c r="AE98" s="14">
        <f>STDEV('Raw Data'!AT332,'Raw Data'!AZ332,'Raw Data'!BF332)</f>
        <v>1.2767145334803635E-2</v>
      </c>
      <c r="AF98" s="14">
        <f>AVERAGE('Raw Data'!BL332,'Raw Data'!BR332,'Raw Data'!BX332)</f>
        <v>0.18966666666666665</v>
      </c>
      <c r="AG98" s="14">
        <f>STDEV('Raw Data'!BL332,'Raw Data'!BR332,'Raw Data'!BX332)</f>
        <v>9.7125348562223188E-3</v>
      </c>
      <c r="AH98" s="14">
        <f>AVERAGE('Raw Data'!CD332,'Raw Data'!CJ332,'Raw Data'!CP332)</f>
        <v>0.91400000000000003</v>
      </c>
      <c r="AI98" s="14">
        <f>STDEV('Raw Data'!CD332,'Raw Data'!CJ332,'Raw Data'!CP332)</f>
        <v>1.8681541692269422E-2</v>
      </c>
      <c r="AK98" s="15">
        <f t="shared" si="35"/>
        <v>-3.3333333333333826E-4</v>
      </c>
      <c r="AL98" s="15">
        <f t="shared" si="36"/>
        <v>2.4846193538112262E-2</v>
      </c>
      <c r="AM98" s="15">
        <f t="shared" si="37"/>
        <v>1.4666666666666675E-2</v>
      </c>
      <c r="AN98" s="15">
        <f t="shared" si="38"/>
        <v>2.2501851775650252E-2</v>
      </c>
      <c r="AO98" s="15">
        <f t="shared" si="39"/>
        <v>9.000000000000008E-3</v>
      </c>
      <c r="AP98" s="15">
        <f t="shared" si="40"/>
        <v>1.8761663039293577E-2</v>
      </c>
      <c r="AQ98" s="15">
        <f t="shared" si="41"/>
        <v>2.1000000000000019E-2</v>
      </c>
      <c r="AR98" s="15">
        <f t="shared" si="42"/>
        <v>3.4636204564973148E-2</v>
      </c>
      <c r="AS98" s="15">
        <f t="shared" si="43"/>
        <v>4.4666666666666632E-2</v>
      </c>
      <c r="AT98" s="15">
        <f t="shared" si="44"/>
        <v>2.766465856166193E-2</v>
      </c>
      <c r="AU98" s="33"/>
      <c r="AV98" s="15">
        <f t="shared" si="45"/>
        <v>-1.2333333333333349E-2</v>
      </c>
      <c r="AW98" s="15">
        <f t="shared" si="46"/>
        <v>2.6025628394590834E-2</v>
      </c>
      <c r="AX98" s="15">
        <f t="shared" si="47"/>
        <v>-1.3333333333333253E-3</v>
      </c>
      <c r="AY98" s="15">
        <f t="shared" si="48"/>
        <v>2.2810816147900839E-2</v>
      </c>
      <c r="AZ98" s="15">
        <f t="shared" si="49"/>
        <v>-1.6E-2</v>
      </c>
      <c r="BA98" s="15">
        <f t="shared" si="50"/>
        <v>1.5329709716755832E-2</v>
      </c>
      <c r="BB98" s="15">
        <f t="shared" si="51"/>
        <v>-2.0000000000000018E-3</v>
      </c>
      <c r="BC98" s="15">
        <f t="shared" si="52"/>
        <v>1.8293896978682993E-2</v>
      </c>
      <c r="BD98" s="15">
        <f t="shared" si="53"/>
        <v>-4.1666666666666741E-2</v>
      </c>
      <c r="BE98" s="15">
        <f t="shared" si="54"/>
        <v>2.7392213005402368E-2</v>
      </c>
      <c r="BG98" s="16">
        <f t="shared" si="55"/>
        <v>6.173333333333315E-4</v>
      </c>
      <c r="BH98" s="17">
        <f t="shared" si="56"/>
        <v>5.0633333333333444E-4</v>
      </c>
      <c r="BI98" s="17">
        <f t="shared" si="57"/>
        <v>3.5199999999999468E-4</v>
      </c>
      <c r="BJ98" s="17">
        <f t="shared" si="58"/>
        <v>1.1996666666666668E-3</v>
      </c>
      <c r="BK98" s="17">
        <f t="shared" si="59"/>
        <v>7.6533333333333477E-4</v>
      </c>
      <c r="BL98" s="17">
        <f t="shared" si="60"/>
        <v>5.8657196205296601E-2</v>
      </c>
      <c r="BM98" s="43"/>
      <c r="BN98" s="17">
        <f t="shared" si="61"/>
        <v>6.7733333333333274E-4</v>
      </c>
      <c r="BO98" s="17">
        <f t="shared" si="62"/>
        <v>5.2033333333333369E-4</v>
      </c>
      <c r="BP98" s="17">
        <f t="shared" si="63"/>
        <v>2.3499999999999818E-4</v>
      </c>
      <c r="BQ98" s="17">
        <f t="shared" si="64"/>
        <v>3.3466666666666671E-4</v>
      </c>
      <c r="BR98" s="17">
        <f t="shared" si="65"/>
        <v>7.5033333333333462E-4</v>
      </c>
      <c r="BS98" s="17">
        <f t="shared" si="66"/>
        <v>5.0176355653501439E-2</v>
      </c>
      <c r="BT98" s="15"/>
      <c r="BW98" s="17"/>
      <c r="BX98" s="17"/>
      <c r="BY98" s="17"/>
      <c r="BZ98" s="17"/>
      <c r="CA98" s="17"/>
      <c r="CD98" s="17"/>
      <c r="CE98" s="17"/>
      <c r="CF98" s="17"/>
      <c r="CG98" s="17"/>
      <c r="CH98" s="17"/>
    </row>
    <row r="99" spans="1:86" ht="15.75" customHeight="1" x14ac:dyDescent="0.25">
      <c r="A99" s="2">
        <f>'Raw Data'!B99</f>
        <v>151</v>
      </c>
      <c r="B99" s="2">
        <f>'Raw Data'!C99</f>
        <v>156</v>
      </c>
      <c r="C99" s="2" t="str">
        <f>'Raw Data'!D99</f>
        <v>IETSAL</v>
      </c>
      <c r="D99" s="14">
        <f>AVERAGE('Raw Data'!J99,'Raw Data'!P99,'Raw Data'!V99)</f>
        <v>4.8999999999999995E-2</v>
      </c>
      <c r="E99" s="14">
        <f>STDEV('Raw Data'!J99,'Raw Data'!P99,'Raw Data'!V99)</f>
        <v>2.7874719729532715E-2</v>
      </c>
      <c r="F99" s="14">
        <f>AVERAGE('Raw Data'!AB99,'Raw Data'!AH99,'Raw Data'!AN99)</f>
        <v>7.0999999999999994E-2</v>
      </c>
      <c r="G99" s="14">
        <f>STDEV('Raw Data'!AB99,'Raw Data'!AH99,'Raw Data'!AN99)</f>
        <v>2.165640782770771E-2</v>
      </c>
      <c r="H99" s="14">
        <f>AVERAGE('Raw Data'!AT99,'Raw Data'!AZ99,'Raw Data'!BF99)</f>
        <v>5.0999999999999997E-2</v>
      </c>
      <c r="I99" s="14">
        <f>STDEV('Raw Data'!AT99,'Raw Data'!AZ99,'Raw Data'!BF99)</f>
        <v>3.0000000000000002E-2</v>
      </c>
      <c r="J99" s="14">
        <f>AVERAGE('Raw Data'!BL99,'Raw Data'!BR99,'Raw Data'!BX99)</f>
        <v>0.12033333333333333</v>
      </c>
      <c r="K99" s="14">
        <f>STDEV('Raw Data'!BL99,'Raw Data'!BR99,'Raw Data'!BX99)</f>
        <v>2.2590558499809933E-2</v>
      </c>
      <c r="L99" s="14">
        <f>AVERAGE('Raw Data'!CD99,'Raw Data'!CJ99,'Raw Data'!CP99)</f>
        <v>0.66533333333333333</v>
      </c>
      <c r="M99" s="14">
        <f>STDEV('Raw Data'!CD99,'Raw Data'!CJ99,'Raw Data'!CP99)</f>
        <v>0.13831967804088219</v>
      </c>
      <c r="O99" s="14">
        <f>AVERAGE('Raw Data'!J216,'Raw Data'!P216,'Raw Data'!V216)</f>
        <v>4.0666666666666663E-2</v>
      </c>
      <c r="P99" s="14">
        <f>STDEV('Raw Data'!J216,'Raw Data'!P216,'Raw Data'!V216)</f>
        <v>8.5049005481153944E-3</v>
      </c>
      <c r="Q99" s="14">
        <f>AVERAGE('Raw Data'!AB216,'Raw Data'!AH216,'Raw Data'!AN216)</f>
        <v>2.2666666666666668E-2</v>
      </c>
      <c r="R99" s="14">
        <f>STDEV('Raw Data'!AB216,'Raw Data'!AH216,'Raw Data'!AN216)</f>
        <v>1.7616280348965077E-2</v>
      </c>
      <c r="S99" s="14">
        <f>AVERAGE('Raw Data'!AT216,'Raw Data'!AZ216,'Raw Data'!BF216)</f>
        <v>2.6499999999999999E-2</v>
      </c>
      <c r="T99" s="14">
        <f>STDEV('Raw Data'!AT216,'Raw Data'!AZ216,'Raw Data'!BF216)</f>
        <v>2.899137802864845E-2</v>
      </c>
      <c r="U99" s="14">
        <f>AVERAGE('Raw Data'!BL216,'Raw Data'!BR216,'Raw Data'!BX216)</f>
        <v>0.12533333333333332</v>
      </c>
      <c r="V99" s="14">
        <f>STDEV('Raw Data'!BL216,'Raw Data'!BR216,'Raw Data'!BX216)</f>
        <v>1.4843629385474885E-2</v>
      </c>
      <c r="W99" s="14">
        <f>AVERAGE('Raw Data'!CD216,'Raw Data'!CJ216,'Raw Data'!CP216)</f>
        <v>0.49933333333333335</v>
      </c>
      <c r="X99" s="14">
        <f>STDEV('Raw Data'!CD216,'Raw Data'!CJ216,'Raw Data'!CP216)</f>
        <v>1.0115993936995688E-2</v>
      </c>
      <c r="Z99" s="14">
        <f>AVERAGE('Raw Data'!J333,'Raw Data'!P333,'Raw Data'!V333)</f>
        <v>3.5999999999999997E-2</v>
      </c>
      <c r="AA99" s="14">
        <f>STDEV('Raw Data'!J333,'Raw Data'!P333,'Raw Data'!V333)</f>
        <v>1.0440306508910579E-2</v>
      </c>
      <c r="AB99" s="14">
        <f>AVERAGE('Raw Data'!AB333,'Raw Data'!AH333,'Raw Data'!AN333)</f>
        <v>4.4666666666666667E-2</v>
      </c>
      <c r="AC99" s="14">
        <f>STDEV('Raw Data'!AB333,'Raw Data'!AH333,'Raw Data'!AN333)</f>
        <v>1.8556220879622345E-2</v>
      </c>
      <c r="AD99" s="14">
        <f>AVERAGE('Raw Data'!AT333,'Raw Data'!AZ333,'Raw Data'!BF333)</f>
        <v>5.2666666666666667E-2</v>
      </c>
      <c r="AE99" s="14">
        <f>STDEV('Raw Data'!AT333,'Raw Data'!AZ333,'Raw Data'!BF333)</f>
        <v>1.0066445913694341E-2</v>
      </c>
      <c r="AF99" s="14">
        <f>AVERAGE('Raw Data'!BL333,'Raw Data'!BR333,'Raw Data'!BX333)</f>
        <v>0.12</v>
      </c>
      <c r="AG99" s="14">
        <f>STDEV('Raw Data'!BL333,'Raw Data'!BR333,'Raw Data'!BX333)</f>
        <v>1.9000000000000006E-2</v>
      </c>
      <c r="AH99" s="14">
        <f>AVERAGE('Raw Data'!CD333,'Raw Data'!CJ333,'Raw Data'!CP333)</f>
        <v>0.53033333333333332</v>
      </c>
      <c r="AI99" s="14">
        <f>STDEV('Raw Data'!CD333,'Raw Data'!CJ333,'Raw Data'!CP333)</f>
        <v>3.2005207909547077E-2</v>
      </c>
      <c r="AK99" s="15">
        <f t="shared" si="35"/>
        <v>1.2999999999999998E-2</v>
      </c>
      <c r="AL99" s="15">
        <f t="shared" si="36"/>
        <v>2.9765752132274448E-2</v>
      </c>
      <c r="AM99" s="15">
        <f t="shared" si="37"/>
        <v>2.6333333333333327E-2</v>
      </c>
      <c r="AN99" s="15">
        <f t="shared" si="38"/>
        <v>2.851899951494323E-2</v>
      </c>
      <c r="AO99" s="15">
        <f t="shared" si="39"/>
        <v>-1.6666666666666705E-3</v>
      </c>
      <c r="AP99" s="15">
        <f t="shared" si="40"/>
        <v>3.1643851430148855E-2</v>
      </c>
      <c r="AQ99" s="15">
        <f t="shared" si="41"/>
        <v>3.3333333333333826E-4</v>
      </c>
      <c r="AR99" s="15">
        <f t="shared" si="42"/>
        <v>2.9518355871107304E-2</v>
      </c>
      <c r="AS99" s="15">
        <f t="shared" si="43"/>
        <v>0.13500000000000001</v>
      </c>
      <c r="AT99" s="15">
        <f t="shared" si="44"/>
        <v>0.14197417605560048</v>
      </c>
      <c r="AU99" s="33"/>
      <c r="AV99" s="15">
        <f t="shared" si="45"/>
        <v>4.6666666666666662E-3</v>
      </c>
      <c r="AW99" s="15">
        <f t="shared" si="46"/>
        <v>1.34660065844828E-2</v>
      </c>
      <c r="AX99" s="15">
        <f t="shared" si="47"/>
        <v>-2.1999999999999999E-2</v>
      </c>
      <c r="AY99" s="15">
        <f t="shared" si="48"/>
        <v>2.5586454749860627E-2</v>
      </c>
      <c r="AZ99" s="15">
        <f t="shared" si="49"/>
        <v>-2.6166666666666668E-2</v>
      </c>
      <c r="BA99" s="15">
        <f t="shared" si="50"/>
        <v>3.0689303239619721E-2</v>
      </c>
      <c r="BB99" s="15">
        <f t="shared" si="51"/>
        <v>5.3333333333333288E-3</v>
      </c>
      <c r="BC99" s="15">
        <f t="shared" si="52"/>
        <v>2.4110855093366843E-2</v>
      </c>
      <c r="BD99" s="15">
        <f t="shared" si="53"/>
        <v>-3.0999999999999972E-2</v>
      </c>
      <c r="BE99" s="15">
        <f t="shared" si="54"/>
        <v>3.3565855667130974E-2</v>
      </c>
      <c r="BG99" s="16">
        <f t="shared" si="55"/>
        <v>8.8600000000000083E-4</v>
      </c>
      <c r="BH99" s="17">
        <f t="shared" si="56"/>
        <v>8.1333333333333225E-4</v>
      </c>
      <c r="BI99" s="17">
        <f t="shared" si="57"/>
        <v>1.0013333333333337E-3</v>
      </c>
      <c r="BJ99" s="17">
        <f t="shared" si="58"/>
        <v>8.7133333333333507E-4</v>
      </c>
      <c r="BK99" s="17">
        <f t="shared" si="59"/>
        <v>2.0156666666666639E-2</v>
      </c>
      <c r="BL99" s="17">
        <f t="shared" si="60"/>
        <v>0.15404112005132475</v>
      </c>
      <c r="BM99" s="43"/>
      <c r="BN99" s="17">
        <f t="shared" si="61"/>
        <v>1.8133333333333413E-4</v>
      </c>
      <c r="BO99" s="17">
        <f t="shared" si="62"/>
        <v>6.5466666666666538E-4</v>
      </c>
      <c r="BP99" s="17">
        <f t="shared" si="63"/>
        <v>9.4183333333333348E-4</v>
      </c>
      <c r="BQ99" s="17">
        <f t="shared" si="64"/>
        <v>5.8133333333333377E-4</v>
      </c>
      <c r="BR99" s="17">
        <f t="shared" si="65"/>
        <v>1.1266666666666686E-3</v>
      </c>
      <c r="BS99" s="17">
        <f t="shared" si="66"/>
        <v>5.9040946243546395E-2</v>
      </c>
      <c r="BT99" s="15"/>
      <c r="BW99" s="17"/>
      <c r="BX99" s="17"/>
      <c r="BY99" s="17"/>
      <c r="BZ99" s="17"/>
      <c r="CA99" s="17"/>
      <c r="CD99" s="17"/>
      <c r="CE99" s="17"/>
      <c r="CF99" s="17"/>
      <c r="CG99" s="17"/>
      <c r="CH99" s="17"/>
    </row>
    <row r="100" spans="1:86" ht="15.75" customHeight="1" x14ac:dyDescent="0.25">
      <c r="A100" s="2">
        <f>'Raw Data'!B100</f>
        <v>151</v>
      </c>
      <c r="B100" s="2">
        <f>'Raw Data'!C100</f>
        <v>165</v>
      </c>
      <c r="C100" s="2" t="str">
        <f>'Raw Data'!D100</f>
        <v>IETSALDSTNVEAAF</v>
      </c>
      <c r="D100" s="14">
        <f>AVERAGE('Raw Data'!J100,'Raw Data'!P100,'Raw Data'!V100)</f>
        <v>0.42799999999999994</v>
      </c>
      <c r="E100" s="14">
        <f>STDEV('Raw Data'!J100,'Raw Data'!P100,'Raw Data'!V100)</f>
        <v>4.39658958739612E-2</v>
      </c>
      <c r="F100" s="14">
        <f>AVERAGE('Raw Data'!AB100,'Raw Data'!AH100,'Raw Data'!AN100)</f>
        <v>0.79800000000000004</v>
      </c>
      <c r="G100" s="14">
        <f>STDEV('Raw Data'!AB100,'Raw Data'!AH100,'Raw Data'!AN100)</f>
        <v>5.3693575034635184E-2</v>
      </c>
      <c r="H100" s="14">
        <f>AVERAGE('Raw Data'!AT100,'Raw Data'!AZ100,'Raw Data'!BF100)</f>
        <v>2.0783333333333336</v>
      </c>
      <c r="I100" s="14">
        <f>STDEV('Raw Data'!AT100,'Raw Data'!AZ100,'Raw Data'!BF100)</f>
        <v>1.64418166068514E-2</v>
      </c>
      <c r="J100" s="14">
        <f>AVERAGE('Raw Data'!BL100,'Raw Data'!BR100,'Raw Data'!BX100)</f>
        <v>3.3583333333333329</v>
      </c>
      <c r="K100" s="14">
        <f>STDEV('Raw Data'!BL100,'Raw Data'!BR100,'Raw Data'!BX100)</f>
        <v>8.2971882787685081E-2</v>
      </c>
      <c r="L100" s="14">
        <f>AVERAGE('Raw Data'!CD100,'Raw Data'!CJ100,'Raw Data'!CP100)</f>
        <v>5.05</v>
      </c>
      <c r="M100" s="14">
        <f>STDEV('Raw Data'!CD100,'Raw Data'!CJ100,'Raw Data'!CP100)</f>
        <v>4.6776062254105973E-2</v>
      </c>
      <c r="O100" s="14">
        <f>AVERAGE('Raw Data'!J217,'Raw Data'!P217,'Raw Data'!V217)</f>
        <v>0.44600000000000001</v>
      </c>
      <c r="P100" s="14">
        <f>STDEV('Raw Data'!J217,'Raw Data'!P217,'Raw Data'!V217)</f>
        <v>2.7874719729532711E-2</v>
      </c>
      <c r="Q100" s="14">
        <f>AVERAGE('Raw Data'!AB217,'Raw Data'!AH217,'Raw Data'!AN217)</f>
        <v>0.69966666666666677</v>
      </c>
      <c r="R100" s="14">
        <f>STDEV('Raw Data'!AB217,'Raw Data'!AH217,'Raw Data'!AN217)</f>
        <v>4.701418225741389E-2</v>
      </c>
      <c r="S100" s="14">
        <f>AVERAGE('Raw Data'!AT217,'Raw Data'!AZ217,'Raw Data'!BF217)</f>
        <v>2.117</v>
      </c>
      <c r="T100" s="14">
        <f>STDEV('Raw Data'!AT217,'Raw Data'!AZ217,'Raw Data'!BF217)</f>
        <v>1.5556349186104216E-2</v>
      </c>
      <c r="U100" s="14">
        <f>AVERAGE('Raw Data'!BL217,'Raw Data'!BR217,'Raw Data'!BX217)</f>
        <v>3.3013333333333335</v>
      </c>
      <c r="V100" s="14">
        <f>STDEV('Raw Data'!BL217,'Raw Data'!BR217,'Raw Data'!BX217)</f>
        <v>4.9561409718987433E-2</v>
      </c>
      <c r="W100" s="14">
        <f>AVERAGE('Raw Data'!CD217,'Raw Data'!CJ217,'Raw Data'!CP217)</f>
        <v>4.9510000000000005</v>
      </c>
      <c r="X100" s="14">
        <f>STDEV('Raw Data'!CD217,'Raw Data'!CJ217,'Raw Data'!CP217)</f>
        <v>2.6057628441590708E-2</v>
      </c>
      <c r="Z100" s="14">
        <f>AVERAGE('Raw Data'!J334,'Raw Data'!P334,'Raw Data'!V334)</f>
        <v>0.42933333333333334</v>
      </c>
      <c r="AA100" s="14">
        <f>STDEV('Raw Data'!J334,'Raw Data'!P334,'Raw Data'!V334)</f>
        <v>3.1501322723551363E-2</v>
      </c>
      <c r="AB100" s="14">
        <f>AVERAGE('Raw Data'!AB334,'Raw Data'!AH334,'Raw Data'!AN334)</f>
        <v>0.78866666666666674</v>
      </c>
      <c r="AC100" s="14">
        <f>STDEV('Raw Data'!AB334,'Raw Data'!AH334,'Raw Data'!AN334)</f>
        <v>4.7857427149120058E-2</v>
      </c>
      <c r="AD100" s="14">
        <f>AVERAGE('Raw Data'!AT334,'Raw Data'!AZ334,'Raw Data'!BF334)</f>
        <v>2.1743333333333332</v>
      </c>
      <c r="AE100" s="14">
        <f>STDEV('Raw Data'!AT334,'Raw Data'!AZ334,'Raw Data'!BF334)</f>
        <v>6.7678159943465641E-2</v>
      </c>
      <c r="AF100" s="14">
        <f>AVERAGE('Raw Data'!BL334,'Raw Data'!BR334,'Raw Data'!BX334)</f>
        <v>3.3193333333333332</v>
      </c>
      <c r="AG100" s="14">
        <f>STDEV('Raw Data'!BL334,'Raw Data'!BR334,'Raw Data'!BX334)</f>
        <v>1.8339392937971721E-2</v>
      </c>
      <c r="AH100" s="14">
        <f>AVERAGE('Raw Data'!CD334,'Raw Data'!CJ334,'Raw Data'!CP334)</f>
        <v>5.0396666666666663</v>
      </c>
      <c r="AI100" s="14">
        <f>STDEV('Raw Data'!CD334,'Raw Data'!CJ334,'Raw Data'!CP334)</f>
        <v>0.1445072085860539</v>
      </c>
      <c r="AK100" s="15">
        <f t="shared" si="35"/>
        <v>-1.3333333333334085E-3</v>
      </c>
      <c r="AL100" s="15">
        <f t="shared" si="36"/>
        <v>5.408635071192483E-2</v>
      </c>
      <c r="AM100" s="15">
        <f t="shared" si="37"/>
        <v>9.3333333333333046E-3</v>
      </c>
      <c r="AN100" s="15">
        <f t="shared" si="38"/>
        <v>7.1925887782726267E-2</v>
      </c>
      <c r="AO100" s="15">
        <f t="shared" si="39"/>
        <v>-9.5999999999999641E-2</v>
      </c>
      <c r="AP100" s="15">
        <f t="shared" si="40"/>
        <v>6.964672760917523E-2</v>
      </c>
      <c r="AQ100" s="15">
        <f t="shared" si="41"/>
        <v>3.8999999999999702E-2</v>
      </c>
      <c r="AR100" s="15">
        <f t="shared" si="42"/>
        <v>8.4974505980715639E-2</v>
      </c>
      <c r="AS100" s="15">
        <f t="shared" si="43"/>
        <v>1.0333333333333528E-2</v>
      </c>
      <c r="AT100" s="15">
        <f t="shared" si="44"/>
        <v>0.15188921401249428</v>
      </c>
      <c r="AU100" s="33"/>
      <c r="AV100" s="15">
        <f t="shared" si="45"/>
        <v>1.6666666666666663E-2</v>
      </c>
      <c r="AW100" s="15">
        <f t="shared" si="46"/>
        <v>4.2063444144926292E-2</v>
      </c>
      <c r="AX100" s="15">
        <f t="shared" si="47"/>
        <v>-8.8999999999999968E-2</v>
      </c>
      <c r="AY100" s="15">
        <f t="shared" si="48"/>
        <v>6.7087008180918797E-2</v>
      </c>
      <c r="AZ100" s="15">
        <f t="shared" si="49"/>
        <v>-5.7333333333333236E-2</v>
      </c>
      <c r="BA100" s="15">
        <f t="shared" si="50"/>
        <v>6.9443022207658286E-2</v>
      </c>
      <c r="BB100" s="15">
        <f t="shared" si="51"/>
        <v>-1.7999999999999794E-2</v>
      </c>
      <c r="BC100" s="15">
        <f t="shared" si="52"/>
        <v>5.2845687304326629E-2</v>
      </c>
      <c r="BD100" s="15">
        <f t="shared" si="53"/>
        <v>-8.8666666666665783E-2</v>
      </c>
      <c r="BE100" s="15">
        <f t="shared" si="54"/>
        <v>0.14683777897167094</v>
      </c>
      <c r="BG100" s="16">
        <f t="shared" si="55"/>
        <v>2.9253333333333314E-3</v>
      </c>
      <c r="BH100" s="17">
        <f t="shared" si="56"/>
        <v>5.1733333333333319E-3</v>
      </c>
      <c r="BI100" s="17">
        <f t="shared" si="57"/>
        <v>4.8506666666666516E-3</v>
      </c>
      <c r="BJ100" s="17">
        <f t="shared" si="58"/>
        <v>7.2206666666666782E-3</v>
      </c>
      <c r="BK100" s="17">
        <f t="shared" si="59"/>
        <v>2.3070333333333286E-2</v>
      </c>
      <c r="BL100" s="17">
        <f t="shared" si="60"/>
        <v>0.20794310119196857</v>
      </c>
      <c r="BM100" s="43"/>
      <c r="BN100" s="17">
        <f t="shared" si="61"/>
        <v>1.7693333333333339E-3</v>
      </c>
      <c r="BO100" s="17">
        <f t="shared" si="62"/>
        <v>4.5006666666666658E-3</v>
      </c>
      <c r="BP100" s="17">
        <f t="shared" si="63"/>
        <v>4.8223333333333217E-3</v>
      </c>
      <c r="BQ100" s="17">
        <f t="shared" si="64"/>
        <v>2.7926666666666686E-3</v>
      </c>
      <c r="BR100" s="17">
        <f t="shared" si="65"/>
        <v>2.156133333333329E-2</v>
      </c>
      <c r="BS100" s="17">
        <f t="shared" si="66"/>
        <v>0.18827196640321489</v>
      </c>
      <c r="BT100" s="15"/>
      <c r="BW100" s="17"/>
      <c r="BX100" s="17"/>
      <c r="BY100" s="17"/>
      <c r="BZ100" s="17"/>
      <c r="CA100" s="17"/>
      <c r="CD100" s="17"/>
      <c r="CE100" s="17"/>
      <c r="CF100" s="17"/>
      <c r="CG100" s="17"/>
      <c r="CH100" s="17"/>
    </row>
    <row r="101" spans="1:86" ht="15.75" customHeight="1" x14ac:dyDescent="0.25">
      <c r="A101" s="2">
        <f>'Raw Data'!B101</f>
        <v>157</v>
      </c>
      <c r="B101" s="2">
        <f>'Raw Data'!C101</f>
        <v>162</v>
      </c>
      <c r="C101" s="2" t="str">
        <f>'Raw Data'!D101</f>
        <v>DSTNVE</v>
      </c>
      <c r="D101" s="14">
        <f>AVERAGE('Raw Data'!J101,'Raw Data'!P101,'Raw Data'!V101)</f>
        <v>0.29600000000000004</v>
      </c>
      <c r="E101" s="14">
        <f>STDEV('Raw Data'!J101,'Raw Data'!P101,'Raw Data'!V101)</f>
        <v>2.9597297173897478E-2</v>
      </c>
      <c r="F101" s="14">
        <f>AVERAGE('Raw Data'!AB101,'Raw Data'!AH101,'Raw Data'!AN101)</f>
        <v>0.5083333333333333</v>
      </c>
      <c r="G101" s="14">
        <f>STDEV('Raw Data'!AB101,'Raw Data'!AH101,'Raw Data'!AN101)</f>
        <v>6.3508529610858885E-3</v>
      </c>
      <c r="H101" s="14">
        <f>AVERAGE('Raw Data'!AT101,'Raw Data'!AZ101,'Raw Data'!BF101)</f>
        <v>1.0833333333333333</v>
      </c>
      <c r="I101" s="14">
        <f>STDEV('Raw Data'!AT101,'Raw Data'!AZ101,'Raw Data'!BF101)</f>
        <v>1.5885003409925182E-2</v>
      </c>
      <c r="J101" s="14">
        <f>AVERAGE('Raw Data'!BL101,'Raw Data'!BR101,'Raw Data'!BX101)</f>
        <v>1.8259999999999998</v>
      </c>
      <c r="K101" s="14">
        <f>STDEV('Raw Data'!BL101,'Raw Data'!BR101,'Raw Data'!BX101)</f>
        <v>3.5930488446443434E-2</v>
      </c>
      <c r="L101" s="14">
        <f>AVERAGE('Raw Data'!CD101,'Raw Data'!CJ101,'Raw Data'!CP101)</f>
        <v>2.5063333333333335</v>
      </c>
      <c r="M101" s="14">
        <f>STDEV('Raw Data'!CD101,'Raw Data'!CJ101,'Raw Data'!CP101)</f>
        <v>4.5181116999619735E-2</v>
      </c>
      <c r="O101" s="14">
        <f>AVERAGE('Raw Data'!J218,'Raw Data'!P218,'Raw Data'!V218)</f>
        <v>0.32633333333333336</v>
      </c>
      <c r="P101" s="14">
        <f>STDEV('Raw Data'!J218,'Raw Data'!P218,'Raw Data'!V218)</f>
        <v>1.4011899704655814E-2</v>
      </c>
      <c r="Q101" s="14">
        <f>AVERAGE('Raw Data'!AB218,'Raw Data'!AH218,'Raw Data'!AN218)</f>
        <v>0.49266666666666664</v>
      </c>
      <c r="R101" s="14">
        <f>STDEV('Raw Data'!AB218,'Raw Data'!AH218,'Raw Data'!AN218)</f>
        <v>1.0503967504392498E-2</v>
      </c>
      <c r="S101" s="14">
        <f>AVERAGE('Raw Data'!AT218,'Raw Data'!AZ218,'Raw Data'!BF218)</f>
        <v>1.1339999999999999</v>
      </c>
      <c r="T101" s="14">
        <f>STDEV('Raw Data'!AT218,'Raw Data'!AZ218,'Raw Data'!BF218)</f>
        <v>3.9597979746446542E-2</v>
      </c>
      <c r="U101" s="14">
        <f>AVERAGE('Raw Data'!BL218,'Raw Data'!BR218,'Raw Data'!BX218)</f>
        <v>1.7473333333333334</v>
      </c>
      <c r="V101" s="14">
        <f>STDEV('Raw Data'!BL218,'Raw Data'!BR218,'Raw Data'!BX218)</f>
        <v>2.1548395145191947E-2</v>
      </c>
      <c r="W101" s="14">
        <f>AVERAGE('Raw Data'!CD218,'Raw Data'!CJ218,'Raw Data'!CP218)</f>
        <v>2.4796666666666667</v>
      </c>
      <c r="X101" s="14">
        <f>STDEV('Raw Data'!CD218,'Raw Data'!CJ218,'Raw Data'!CP218)</f>
        <v>3.8552993831002837E-2</v>
      </c>
      <c r="Z101" s="14">
        <f>AVERAGE('Raw Data'!J335,'Raw Data'!P335,'Raw Data'!V335)</f>
        <v>0.27366666666666667</v>
      </c>
      <c r="AA101" s="14">
        <f>STDEV('Raw Data'!J335,'Raw Data'!P335,'Raw Data'!V335)</f>
        <v>7.6376261582597098E-3</v>
      </c>
      <c r="AB101" s="14">
        <f>AVERAGE('Raw Data'!AB335,'Raw Data'!AH335,'Raw Data'!AN335)</f>
        <v>0.53466666666666673</v>
      </c>
      <c r="AC101" s="14">
        <f>STDEV('Raw Data'!AB335,'Raw Data'!AH335,'Raw Data'!AN335)</f>
        <v>3.780652501002086E-2</v>
      </c>
      <c r="AD101" s="14">
        <f>AVERAGE('Raw Data'!AT335,'Raw Data'!AZ335,'Raw Data'!BF335)</f>
        <v>1.1439999999999999</v>
      </c>
      <c r="AE101" s="14">
        <f>STDEV('Raw Data'!AT335,'Raw Data'!AZ335,'Raw Data'!BF335)</f>
        <v>3.1953090617340883E-2</v>
      </c>
      <c r="AF101" s="14">
        <f>AVERAGE('Raw Data'!BL335,'Raw Data'!BR335,'Raw Data'!BX335)</f>
        <v>1.7609999999999999</v>
      </c>
      <c r="AG101" s="14">
        <f>STDEV('Raw Data'!BL335,'Raw Data'!BR335,'Raw Data'!BX335)</f>
        <v>1.216552506059645E-2</v>
      </c>
      <c r="AH101" s="14">
        <f>AVERAGE('Raw Data'!CD335,'Raw Data'!CJ335,'Raw Data'!CP335)</f>
        <v>2.5173333333333332</v>
      </c>
      <c r="AI101" s="14">
        <f>STDEV('Raw Data'!CD335,'Raw Data'!CJ335,'Raw Data'!CP335)</f>
        <v>3.9576929306520792E-2</v>
      </c>
      <c r="AK101" s="15">
        <f t="shared" si="35"/>
        <v>2.2333333333333372E-2</v>
      </c>
      <c r="AL101" s="15">
        <f t="shared" si="36"/>
        <v>3.0566866593311991E-2</v>
      </c>
      <c r="AM101" s="15">
        <f t="shared" si="37"/>
        <v>-2.6333333333333431E-2</v>
      </c>
      <c r="AN101" s="15">
        <f t="shared" si="38"/>
        <v>3.8336231774480214E-2</v>
      </c>
      <c r="AO101" s="15">
        <f t="shared" si="39"/>
        <v>-6.0666666666666647E-2</v>
      </c>
      <c r="AP101" s="15">
        <f t="shared" si="40"/>
        <v>3.5683796509527022E-2</v>
      </c>
      <c r="AQ101" s="15">
        <f t="shared" si="41"/>
        <v>6.4999999999999947E-2</v>
      </c>
      <c r="AR101" s="15">
        <f t="shared" si="42"/>
        <v>3.7934153476781383E-2</v>
      </c>
      <c r="AS101" s="15">
        <f t="shared" si="43"/>
        <v>-1.0999999999999677E-2</v>
      </c>
      <c r="AT101" s="15">
        <f t="shared" si="44"/>
        <v>6.0063854910142683E-2</v>
      </c>
      <c r="AU101" s="33"/>
      <c r="AV101" s="15">
        <f t="shared" si="45"/>
        <v>5.2666666666666695E-2</v>
      </c>
      <c r="AW101" s="15">
        <f t="shared" si="46"/>
        <v>1.5958278938114433E-2</v>
      </c>
      <c r="AX101" s="15">
        <f t="shared" si="47"/>
        <v>-4.2000000000000093E-2</v>
      </c>
      <c r="AY101" s="15">
        <f t="shared" si="48"/>
        <v>3.923858645092438E-2</v>
      </c>
      <c r="AZ101" s="15">
        <f t="shared" si="49"/>
        <v>-1.0000000000000009E-2</v>
      </c>
      <c r="BA101" s="15">
        <f t="shared" si="50"/>
        <v>5.0882216932834096E-2</v>
      </c>
      <c r="BB101" s="15">
        <f t="shared" si="51"/>
        <v>-1.3666666666666494E-2</v>
      </c>
      <c r="BC101" s="15">
        <f t="shared" si="52"/>
        <v>2.4745369937289929E-2</v>
      </c>
      <c r="BD101" s="15">
        <f t="shared" si="53"/>
        <v>-3.7666666666666515E-2</v>
      </c>
      <c r="BE101" s="15">
        <f t="shared" si="54"/>
        <v>5.525094267672441E-2</v>
      </c>
      <c r="BG101" s="16">
        <f t="shared" si="55"/>
        <v>9.3433333333333259E-4</v>
      </c>
      <c r="BH101" s="17">
        <f t="shared" si="56"/>
        <v>1.4696666666666664E-3</v>
      </c>
      <c r="BI101" s="17">
        <f t="shared" si="57"/>
        <v>1.2733333333333329E-3</v>
      </c>
      <c r="BJ101" s="17">
        <f t="shared" si="58"/>
        <v>1.4390000000000052E-3</v>
      </c>
      <c r="BK101" s="17">
        <f t="shared" si="59"/>
        <v>3.6076666666666713E-3</v>
      </c>
      <c r="BL101" s="17">
        <f t="shared" si="60"/>
        <v>9.3402355430684994E-2</v>
      </c>
      <c r="BM101" s="43"/>
      <c r="BN101" s="17">
        <f t="shared" si="61"/>
        <v>2.5466666666666671E-4</v>
      </c>
      <c r="BO101" s="17">
        <f t="shared" si="62"/>
        <v>1.5396666666666664E-3</v>
      </c>
      <c r="BP101" s="17">
        <f t="shared" si="63"/>
        <v>2.5889999999999889E-3</v>
      </c>
      <c r="BQ101" s="17">
        <f t="shared" si="64"/>
        <v>6.1233333333333224E-4</v>
      </c>
      <c r="BR101" s="17">
        <f t="shared" si="65"/>
        <v>3.0526666666666866E-3</v>
      </c>
      <c r="BS101" s="17">
        <f t="shared" si="66"/>
        <v>8.9712503773628688E-2</v>
      </c>
      <c r="BT101" s="15"/>
      <c r="BW101" s="17"/>
      <c r="BX101" s="17"/>
      <c r="BY101" s="17"/>
      <c r="BZ101" s="17"/>
      <c r="CA101" s="17"/>
      <c r="CD101" s="17"/>
      <c r="CE101" s="17"/>
      <c r="CF101" s="17"/>
      <c r="CG101" s="17"/>
      <c r="CH101" s="17"/>
    </row>
    <row r="102" spans="1:86" ht="15.75" customHeight="1" x14ac:dyDescent="0.25">
      <c r="A102" s="2">
        <f>'Raw Data'!B102</f>
        <v>157</v>
      </c>
      <c r="B102" s="2">
        <f>'Raw Data'!C102</f>
        <v>162</v>
      </c>
      <c r="C102" s="2" t="str">
        <f>'Raw Data'!D102</f>
        <v>DSTNVE</v>
      </c>
      <c r="D102" s="14">
        <f>AVERAGE('Raw Data'!J102,'Raw Data'!P102,'Raw Data'!V102)</f>
        <v>0.27533333333333337</v>
      </c>
      <c r="E102" s="14">
        <f>STDEV('Raw Data'!J102,'Raw Data'!P102,'Raw Data'!V102)</f>
        <v>2.3459184413217201E-2</v>
      </c>
      <c r="F102" s="14">
        <f>AVERAGE('Raw Data'!AB102,'Raw Data'!AH102,'Raw Data'!AN102)</f>
        <v>0.48</v>
      </c>
      <c r="G102" s="14">
        <f>STDEV('Raw Data'!AB102,'Raw Data'!AH102,'Raw Data'!AN102)</f>
        <v>4.2673176586703741E-2</v>
      </c>
      <c r="H102" s="14">
        <f>AVERAGE('Raw Data'!AT102,'Raw Data'!AZ102,'Raw Data'!BF102)</f>
        <v>1.0039999999999998</v>
      </c>
      <c r="I102" s="14">
        <f>STDEV('Raw Data'!AT102,'Raw Data'!AZ102,'Raw Data'!BF102)</f>
        <v>2.8827070610799112E-2</v>
      </c>
      <c r="J102" s="14">
        <f>AVERAGE('Raw Data'!BL102,'Raw Data'!BR102,'Raw Data'!BX102)</f>
        <v>1.6896666666666667</v>
      </c>
      <c r="K102" s="14">
        <f>STDEV('Raw Data'!BL102,'Raw Data'!BR102,'Raw Data'!BX102)</f>
        <v>6.3216559012123807E-2</v>
      </c>
      <c r="L102" s="14">
        <f>AVERAGE('Raw Data'!CD102,'Raw Data'!CJ102,'Raw Data'!CP102)</f>
        <v>2.3763333333333332</v>
      </c>
      <c r="M102" s="14">
        <f>STDEV('Raw Data'!CD102,'Raw Data'!CJ102,'Raw Data'!CP102)</f>
        <v>2.1221058723195949E-2</v>
      </c>
      <c r="O102" s="14">
        <f>AVERAGE('Raw Data'!J219,'Raw Data'!P219,'Raw Data'!V219)</f>
        <v>0.27033333333333337</v>
      </c>
      <c r="P102" s="14">
        <f>STDEV('Raw Data'!J219,'Raw Data'!P219,'Raw Data'!V219)</f>
        <v>1.2013880860626717E-2</v>
      </c>
      <c r="Q102" s="14">
        <f>AVERAGE('Raw Data'!AB219,'Raw Data'!AH219,'Raw Data'!AN219)</f>
        <v>0.46166666666666667</v>
      </c>
      <c r="R102" s="14">
        <f>STDEV('Raw Data'!AB219,'Raw Data'!AH219,'Raw Data'!AN219)</f>
        <v>6.8602721034470404E-2</v>
      </c>
      <c r="S102" s="14">
        <f>AVERAGE('Raw Data'!AT219,'Raw Data'!AZ219,'Raw Data'!BF219)</f>
        <v>1.0165</v>
      </c>
      <c r="T102" s="14">
        <f>STDEV('Raw Data'!AT219,'Raw Data'!AZ219,'Raw Data'!BF219)</f>
        <v>9.1923881554250471E-3</v>
      </c>
      <c r="U102" s="14">
        <f>AVERAGE('Raw Data'!BL219,'Raw Data'!BR219,'Raw Data'!BX219)</f>
        <v>1.6413333333333331</v>
      </c>
      <c r="V102" s="14">
        <f>STDEV('Raw Data'!BL219,'Raw Data'!BR219,'Raw Data'!BX219)</f>
        <v>4.4814432199162514E-2</v>
      </c>
      <c r="W102" s="14">
        <f>AVERAGE('Raw Data'!CD219,'Raw Data'!CJ219,'Raw Data'!CP219)</f>
        <v>2.3443333333333332</v>
      </c>
      <c r="X102" s="14">
        <f>STDEV('Raw Data'!CD219,'Raw Data'!CJ219,'Raw Data'!CP219)</f>
        <v>7.5055534994649788E-3</v>
      </c>
      <c r="Z102" s="14">
        <f>AVERAGE('Raw Data'!J336,'Raw Data'!P336,'Raw Data'!V336)</f>
        <v>0.24566666666666667</v>
      </c>
      <c r="AA102" s="14">
        <f>STDEV('Raw Data'!J336,'Raw Data'!P336,'Raw Data'!V336)</f>
        <v>4.29107601113441E-2</v>
      </c>
      <c r="AB102" s="14">
        <f>AVERAGE('Raw Data'!AB336,'Raw Data'!AH336,'Raw Data'!AN336)</f>
        <v>0.52100000000000002</v>
      </c>
      <c r="AC102" s="14">
        <f>STDEV('Raw Data'!AB336,'Raw Data'!AH336,'Raw Data'!AN336)</f>
        <v>7.0760158281338234E-2</v>
      </c>
      <c r="AD102" s="14">
        <f>AVERAGE('Raw Data'!AT336,'Raw Data'!AZ336,'Raw Data'!BF336)</f>
        <v>1.0596666666666668</v>
      </c>
      <c r="AE102" s="14">
        <f>STDEV('Raw Data'!AT336,'Raw Data'!AZ336,'Raw Data'!BF336)</f>
        <v>3.2746501085357795E-2</v>
      </c>
      <c r="AF102" s="14">
        <f>AVERAGE('Raw Data'!BL336,'Raw Data'!BR336,'Raw Data'!BX336)</f>
        <v>1.651</v>
      </c>
      <c r="AG102" s="14">
        <f>STDEV('Raw Data'!BL336,'Raw Data'!BR336,'Raw Data'!BX336)</f>
        <v>2.6000000000000023E-2</v>
      </c>
      <c r="AH102" s="14">
        <f>AVERAGE('Raw Data'!CD336,'Raw Data'!CJ336,'Raw Data'!CP336)</f>
        <v>2.3729999999999998</v>
      </c>
      <c r="AI102" s="14">
        <f>STDEV('Raw Data'!CD336,'Raw Data'!CJ336,'Raw Data'!CP336)</f>
        <v>1.2124355652982161E-2</v>
      </c>
      <c r="AK102" s="15">
        <f t="shared" si="35"/>
        <v>2.9666666666666702E-2</v>
      </c>
      <c r="AL102" s="15">
        <f t="shared" si="36"/>
        <v>4.890466917040389E-2</v>
      </c>
      <c r="AM102" s="15">
        <f t="shared" si="37"/>
        <v>-4.1000000000000036E-2</v>
      </c>
      <c r="AN102" s="15">
        <f t="shared" si="38"/>
        <v>8.2631713040454635E-2</v>
      </c>
      <c r="AO102" s="15">
        <f t="shared" si="39"/>
        <v>-5.5666666666666975E-2</v>
      </c>
      <c r="AP102" s="15">
        <f t="shared" si="40"/>
        <v>4.3627208635590442E-2</v>
      </c>
      <c r="AQ102" s="15">
        <f t="shared" si="41"/>
        <v>3.8666666666666627E-2</v>
      </c>
      <c r="AR102" s="15">
        <f t="shared" si="42"/>
        <v>6.8354468276282665E-2</v>
      </c>
      <c r="AS102" s="15">
        <f t="shared" si="43"/>
        <v>3.3333333333334103E-3</v>
      </c>
      <c r="AT102" s="15">
        <f t="shared" si="44"/>
        <v>2.4440403706431107E-2</v>
      </c>
      <c r="AU102" s="33"/>
      <c r="AV102" s="15">
        <f t="shared" si="45"/>
        <v>2.4666666666666698E-2</v>
      </c>
      <c r="AW102" s="15">
        <f t="shared" si="46"/>
        <v>4.4560819860799836E-2</v>
      </c>
      <c r="AX102" s="15">
        <f t="shared" si="47"/>
        <v>-5.9333333333333349E-2</v>
      </c>
      <c r="AY102" s="15">
        <f t="shared" si="48"/>
        <v>9.8556244517196412E-2</v>
      </c>
      <c r="AZ102" s="15">
        <f t="shared" si="49"/>
        <v>-4.3166666666666798E-2</v>
      </c>
      <c r="BA102" s="15">
        <f t="shared" si="50"/>
        <v>3.4012252694188574E-2</v>
      </c>
      <c r="BB102" s="15">
        <f t="shared" si="51"/>
        <v>-9.6666666666669343E-3</v>
      </c>
      <c r="BC102" s="15">
        <f t="shared" si="52"/>
        <v>5.1810552335729204E-2</v>
      </c>
      <c r="BD102" s="15">
        <f t="shared" si="53"/>
        <v>-2.8666666666666618E-2</v>
      </c>
      <c r="BE102" s="15">
        <f t="shared" si="54"/>
        <v>1.425949975747156E-2</v>
      </c>
      <c r="BG102" s="16">
        <f t="shared" si="55"/>
        <v>2.3916666666666526E-3</v>
      </c>
      <c r="BH102" s="17">
        <f t="shared" si="56"/>
        <v>6.8280000000000406E-3</v>
      </c>
      <c r="BI102" s="17">
        <f t="shared" si="57"/>
        <v>1.9033333333333372E-3</v>
      </c>
      <c r="BJ102" s="17">
        <f t="shared" si="58"/>
        <v>4.672333333333333E-3</v>
      </c>
      <c r="BK102" s="17">
        <f t="shared" si="59"/>
        <v>5.9733333333333145E-4</v>
      </c>
      <c r="BL102" s="17">
        <f t="shared" si="60"/>
        <v>0.12803384969087939</v>
      </c>
      <c r="BM102" s="43"/>
      <c r="BN102" s="17">
        <f t="shared" si="61"/>
        <v>1.985666666666653E-3</v>
      </c>
      <c r="BO102" s="17">
        <f t="shared" si="62"/>
        <v>9.7133333333334071E-3</v>
      </c>
      <c r="BP102" s="17">
        <f t="shared" si="63"/>
        <v>1.1568333333333378E-3</v>
      </c>
      <c r="BQ102" s="17">
        <f t="shared" si="64"/>
        <v>2.684333333333335E-3</v>
      </c>
      <c r="BR102" s="17">
        <f t="shared" si="65"/>
        <v>2.0333333333333146E-4</v>
      </c>
      <c r="BS102" s="17">
        <f t="shared" si="66"/>
        <v>0.12547310468781772</v>
      </c>
      <c r="BT102" s="15"/>
      <c r="BW102" s="17"/>
      <c r="BX102" s="17"/>
      <c r="BY102" s="17"/>
      <c r="BZ102" s="17"/>
      <c r="CA102" s="17"/>
      <c r="CD102" s="17"/>
      <c r="CE102" s="17"/>
      <c r="CF102" s="17"/>
      <c r="CG102" s="17"/>
      <c r="CH102" s="17"/>
    </row>
    <row r="103" spans="1:86" ht="15.75" customHeight="1" x14ac:dyDescent="0.25">
      <c r="A103" s="2">
        <f>'Raw Data'!B103</f>
        <v>157</v>
      </c>
      <c r="B103" s="2">
        <f>'Raw Data'!C103</f>
        <v>164</v>
      </c>
      <c r="C103" s="2" t="str">
        <f>'Raw Data'!D103</f>
        <v>DSTNVEAA</v>
      </c>
      <c r="D103" s="14">
        <f>AVERAGE('Raw Data'!J103,'Raw Data'!P103,'Raw Data'!V103)</f>
        <v>0.33366666666666661</v>
      </c>
      <c r="E103" s="14">
        <f>STDEV('Raw Data'!J103,'Raw Data'!P103,'Raw Data'!V103)</f>
        <v>2.7537852736430505E-2</v>
      </c>
      <c r="F103" s="14">
        <f>AVERAGE('Raw Data'!AB103,'Raw Data'!AH103,'Raw Data'!AN103)</f>
        <v>0.6156666666666667</v>
      </c>
      <c r="G103" s="14">
        <f>STDEV('Raw Data'!AB103,'Raw Data'!AH103,'Raw Data'!AN103)</f>
        <v>3.669241520169169E-2</v>
      </c>
      <c r="H103" s="14">
        <f>AVERAGE('Raw Data'!AT103,'Raw Data'!AZ103,'Raw Data'!BF103)</f>
        <v>1.6186666666666667</v>
      </c>
      <c r="I103" s="14">
        <f>STDEV('Raw Data'!AT103,'Raw Data'!AZ103,'Raw Data'!BF103)</f>
        <v>3.1342197327777377E-2</v>
      </c>
      <c r="J103" s="14">
        <f>AVERAGE('Raw Data'!BL103,'Raw Data'!BR103,'Raw Data'!BX103)</f>
        <v>2.4489999999999998</v>
      </c>
      <c r="K103" s="14">
        <f>STDEV('Raw Data'!BL103,'Raw Data'!BR103,'Raw Data'!BX103)</f>
        <v>4.5133136385586949E-2</v>
      </c>
      <c r="L103" s="14">
        <f>AVERAGE('Raw Data'!CD103,'Raw Data'!CJ103,'Raw Data'!CP103)</f>
        <v>3.2286666666666668</v>
      </c>
      <c r="M103" s="14">
        <f>STDEV('Raw Data'!CD103,'Raw Data'!CJ103,'Raw Data'!CP103)</f>
        <v>9.5059630408146106E-2</v>
      </c>
      <c r="O103" s="14">
        <f>AVERAGE('Raw Data'!J220,'Raw Data'!P220,'Raw Data'!V220)</f>
        <v>0.34733333333333327</v>
      </c>
      <c r="P103" s="14">
        <f>STDEV('Raw Data'!J220,'Raw Data'!P220,'Raw Data'!V220)</f>
        <v>2.0008331597945215E-2</v>
      </c>
      <c r="Q103" s="14">
        <f>AVERAGE('Raw Data'!AB220,'Raw Data'!AH220,'Raw Data'!AN220)</f>
        <v>0.58066666666666666</v>
      </c>
      <c r="R103" s="14">
        <f>STDEV('Raw Data'!AB220,'Raw Data'!AH220,'Raw Data'!AN220)</f>
        <v>3.9627431576287293E-2</v>
      </c>
      <c r="S103" s="14">
        <f>AVERAGE('Raw Data'!AT220,'Raw Data'!AZ220,'Raw Data'!BF220)</f>
        <v>1.6655</v>
      </c>
      <c r="T103" s="14">
        <f>STDEV('Raw Data'!AT220,'Raw Data'!AZ220,'Raw Data'!BF220)</f>
        <v>1.6263455967290685E-2</v>
      </c>
      <c r="U103" s="14">
        <f>AVERAGE('Raw Data'!BL220,'Raw Data'!BR220,'Raw Data'!BX220)</f>
        <v>2.4286666666666665</v>
      </c>
      <c r="V103" s="14">
        <f>STDEV('Raw Data'!BL220,'Raw Data'!BR220,'Raw Data'!BX220)</f>
        <v>5.3153864707407232E-2</v>
      </c>
      <c r="W103" s="14">
        <f>AVERAGE('Raw Data'!CD220,'Raw Data'!CJ220,'Raw Data'!CP220)</f>
        <v>3.1686666666666667</v>
      </c>
      <c r="X103" s="14">
        <f>STDEV('Raw Data'!CD220,'Raw Data'!CJ220,'Raw Data'!CP220)</f>
        <v>2.8448784391135799E-2</v>
      </c>
      <c r="Z103" s="14">
        <f>AVERAGE('Raw Data'!J337,'Raw Data'!P337,'Raw Data'!V337)</f>
        <v>0.30933333333333329</v>
      </c>
      <c r="AA103" s="14">
        <f>STDEV('Raw Data'!J337,'Raw Data'!P337,'Raw Data'!V337)</f>
        <v>2.5794056162870827E-2</v>
      </c>
      <c r="AB103" s="14">
        <f>AVERAGE('Raw Data'!AB337,'Raw Data'!AH337,'Raw Data'!AN337)</f>
        <v>0.62766666666666671</v>
      </c>
      <c r="AC103" s="14">
        <f>STDEV('Raw Data'!AB337,'Raw Data'!AH337,'Raw Data'!AN337)</f>
        <v>4.66940395910799E-2</v>
      </c>
      <c r="AD103" s="14">
        <f>AVERAGE('Raw Data'!AT337,'Raw Data'!AZ337,'Raw Data'!BF337)</f>
        <v>1.6896666666666667</v>
      </c>
      <c r="AE103" s="14">
        <f>STDEV('Raw Data'!AT337,'Raw Data'!AZ337,'Raw Data'!BF337)</f>
        <v>5.3500778810530752E-2</v>
      </c>
      <c r="AF103" s="14">
        <f>AVERAGE('Raw Data'!BL337,'Raw Data'!BR337,'Raw Data'!BX337)</f>
        <v>2.4396666666666667</v>
      </c>
      <c r="AG103" s="14">
        <f>STDEV('Raw Data'!BL337,'Raw Data'!BR337,'Raw Data'!BX337)</f>
        <v>4.1040630274562437E-2</v>
      </c>
      <c r="AH103" s="14">
        <f>AVERAGE('Raw Data'!CD337,'Raw Data'!CJ337,'Raw Data'!CP337)</f>
        <v>3.2273333333333336</v>
      </c>
      <c r="AI103" s="14">
        <f>STDEV('Raw Data'!CD337,'Raw Data'!CJ337,'Raw Data'!CP337)</f>
        <v>2.5106440076867343E-2</v>
      </c>
      <c r="AK103" s="15">
        <f t="shared" si="35"/>
        <v>2.4333333333333318E-2</v>
      </c>
      <c r="AL103" s="15">
        <f t="shared" si="36"/>
        <v>3.773150761189735E-2</v>
      </c>
      <c r="AM103" s="15">
        <f t="shared" si="37"/>
        <v>-1.2000000000000011E-2</v>
      </c>
      <c r="AN103" s="15">
        <f t="shared" si="38"/>
        <v>5.9385744641847107E-2</v>
      </c>
      <c r="AO103" s="15">
        <f t="shared" si="39"/>
        <v>-7.0999999999999952E-2</v>
      </c>
      <c r="AP103" s="15">
        <f t="shared" si="40"/>
        <v>6.2005376111000821E-2</v>
      </c>
      <c r="AQ103" s="15">
        <f t="shared" si="41"/>
        <v>9.3333333333331936E-3</v>
      </c>
      <c r="AR103" s="15">
        <f t="shared" si="42"/>
        <v>6.100273217925016E-2</v>
      </c>
      <c r="AS103" s="15">
        <f t="shared" si="43"/>
        <v>1.3333333333331865E-3</v>
      </c>
      <c r="AT103" s="15">
        <f t="shared" si="44"/>
        <v>9.8319208025017493E-2</v>
      </c>
      <c r="AU103" s="33"/>
      <c r="AV103" s="15">
        <f t="shared" si="45"/>
        <v>3.7999999999999978E-2</v>
      </c>
      <c r="AW103" s="15">
        <f t="shared" si="46"/>
        <v>3.2644550336414002E-2</v>
      </c>
      <c r="AX103" s="15">
        <f t="shared" si="47"/>
        <v>-4.7000000000000042E-2</v>
      </c>
      <c r="AY103" s="15">
        <f t="shared" si="48"/>
        <v>6.1242686638215575E-2</v>
      </c>
      <c r="AZ103" s="15">
        <f t="shared" si="49"/>
        <v>-2.416666666666667E-2</v>
      </c>
      <c r="BA103" s="15">
        <f t="shared" si="50"/>
        <v>5.5918094865019675E-2</v>
      </c>
      <c r="BB103" s="15">
        <f t="shared" si="51"/>
        <v>-1.1000000000000121E-2</v>
      </c>
      <c r="BC103" s="15">
        <f t="shared" si="52"/>
        <v>6.7154051751675284E-2</v>
      </c>
      <c r="BD103" s="15">
        <f t="shared" si="53"/>
        <v>-5.8666666666666867E-2</v>
      </c>
      <c r="BE103" s="15">
        <f t="shared" si="54"/>
        <v>3.7942939615515592E-2</v>
      </c>
      <c r="BG103" s="16">
        <f t="shared" si="55"/>
        <v>1.4236666666666677E-3</v>
      </c>
      <c r="BH103" s="17">
        <f t="shared" si="56"/>
        <v>3.5266666666666723E-3</v>
      </c>
      <c r="BI103" s="17">
        <f t="shared" si="57"/>
        <v>3.8446666666666711E-3</v>
      </c>
      <c r="BJ103" s="17">
        <f t="shared" si="58"/>
        <v>3.721333333333323E-3</v>
      </c>
      <c r="BK103" s="17">
        <f t="shared" si="59"/>
        <v>9.6666666666666637E-3</v>
      </c>
      <c r="BL103" s="17">
        <f t="shared" si="60"/>
        <v>0.14893958506723456</v>
      </c>
      <c r="BM103" s="43"/>
      <c r="BN103" s="17">
        <f t="shared" si="61"/>
        <v>1.0656666666666675E-3</v>
      </c>
      <c r="BO103" s="17">
        <f t="shared" si="62"/>
        <v>3.7506666666666686E-3</v>
      </c>
      <c r="BP103" s="17">
        <f t="shared" si="63"/>
        <v>3.12683333333334E-3</v>
      </c>
      <c r="BQ103" s="17">
        <f t="shared" si="64"/>
        <v>4.5096666666666826E-3</v>
      </c>
      <c r="BR103" s="17">
        <f t="shared" si="65"/>
        <v>1.4396666666666624E-3</v>
      </c>
      <c r="BS103" s="17">
        <f t="shared" si="66"/>
        <v>0.1178664498489711</v>
      </c>
      <c r="BT103" s="15"/>
      <c r="BW103" s="17"/>
      <c r="BX103" s="17"/>
      <c r="BY103" s="17"/>
      <c r="BZ103" s="17"/>
      <c r="CA103" s="17"/>
      <c r="CD103" s="17"/>
      <c r="CE103" s="17"/>
      <c r="CF103" s="17"/>
      <c r="CG103" s="17"/>
      <c r="CH103" s="17"/>
    </row>
    <row r="104" spans="1:86" ht="15.75" customHeight="1" x14ac:dyDescent="0.25">
      <c r="A104" s="2">
        <f>'Raw Data'!B104</f>
        <v>157</v>
      </c>
      <c r="B104" s="2">
        <f>'Raw Data'!C104</f>
        <v>165</v>
      </c>
      <c r="C104" s="2" t="str">
        <f>'Raw Data'!D104</f>
        <v>DSTNVEAAF</v>
      </c>
      <c r="D104" s="14">
        <f>AVERAGE('Raw Data'!J104,'Raw Data'!P104,'Raw Data'!V104)</f>
        <v>0.32466666666666666</v>
      </c>
      <c r="E104" s="14">
        <f>STDEV('Raw Data'!J104,'Raw Data'!P104,'Raw Data'!V104)</f>
        <v>4.1681330752908322E-2</v>
      </c>
      <c r="F104" s="14">
        <f>AVERAGE('Raw Data'!AB104,'Raw Data'!AH104,'Raw Data'!AN104)</f>
        <v>0.624</v>
      </c>
      <c r="G104" s="14">
        <f>STDEV('Raw Data'!AB104,'Raw Data'!AH104,'Raw Data'!AN104)</f>
        <v>3.7643060449437458E-2</v>
      </c>
      <c r="H104" s="14">
        <f>AVERAGE('Raw Data'!AT104,'Raw Data'!AZ104,'Raw Data'!BF104)</f>
        <v>1.7510000000000001</v>
      </c>
      <c r="I104" s="14">
        <f>STDEV('Raw Data'!AT104,'Raw Data'!AZ104,'Raw Data'!BF104)</f>
        <v>1.8999999999999972E-2</v>
      </c>
      <c r="J104" s="14">
        <f>AVERAGE('Raw Data'!BL104,'Raw Data'!BR104,'Raw Data'!BX104)</f>
        <v>2.6036666666666668</v>
      </c>
      <c r="K104" s="14">
        <f>STDEV('Raw Data'!BL104,'Raw Data'!BR104,'Raw Data'!BX104)</f>
        <v>3.7978063843926123E-2</v>
      </c>
      <c r="L104" s="14">
        <f>AVERAGE('Raw Data'!CD104,'Raw Data'!CJ104,'Raw Data'!CP104)</f>
        <v>3.3713333333333337</v>
      </c>
      <c r="M104" s="14">
        <f>STDEV('Raw Data'!CD104,'Raw Data'!CJ104,'Raw Data'!CP104)</f>
        <v>2.9365512652315955E-2</v>
      </c>
      <c r="O104" s="14">
        <f>AVERAGE('Raw Data'!J221,'Raw Data'!P221,'Raw Data'!V221)</f>
        <v>0.35533333333333328</v>
      </c>
      <c r="P104" s="14">
        <f>STDEV('Raw Data'!J221,'Raw Data'!P221,'Raw Data'!V221)</f>
        <v>1.0598742063723106E-2</v>
      </c>
      <c r="Q104" s="14">
        <f>AVERAGE('Raw Data'!AB221,'Raw Data'!AH221,'Raw Data'!AN221)</f>
        <v>0.55533333333333335</v>
      </c>
      <c r="R104" s="14">
        <f>STDEV('Raw Data'!AB221,'Raw Data'!AH221,'Raw Data'!AN221)</f>
        <v>2.5106440076867367E-2</v>
      </c>
      <c r="S104" s="14">
        <f>AVERAGE('Raw Data'!AT221,'Raw Data'!AZ221,'Raw Data'!BF221)</f>
        <v>1.8294999999999999</v>
      </c>
      <c r="T104" s="14">
        <f>STDEV('Raw Data'!AT221,'Raw Data'!AZ221,'Raw Data'!BF221)</f>
        <v>4.8790367901871905E-2</v>
      </c>
      <c r="U104" s="14">
        <f>AVERAGE('Raw Data'!BL221,'Raw Data'!BR221,'Raw Data'!BX221)</f>
        <v>2.593</v>
      </c>
      <c r="V104" s="14">
        <f>STDEV('Raw Data'!BL221,'Raw Data'!BR221,'Raw Data'!BX221)</f>
        <v>3.2186953878861974E-2</v>
      </c>
      <c r="W104" s="14">
        <f>AVERAGE('Raw Data'!CD221,'Raw Data'!CJ221,'Raw Data'!CP221)</f>
        <v>3.3286666666666669</v>
      </c>
      <c r="X104" s="14">
        <f>STDEV('Raw Data'!CD221,'Raw Data'!CJ221,'Raw Data'!CP221)</f>
        <v>3.3080709383768177E-2</v>
      </c>
      <c r="Z104" s="14">
        <f>AVERAGE('Raw Data'!J338,'Raw Data'!P338,'Raw Data'!V338)</f>
        <v>0.315</v>
      </c>
      <c r="AA104" s="14">
        <f>STDEV('Raw Data'!J338,'Raw Data'!P338,'Raw Data'!V338)</f>
        <v>1.9519221295943152E-2</v>
      </c>
      <c r="AB104" s="14">
        <f>AVERAGE('Raw Data'!AB338,'Raw Data'!AH338,'Raw Data'!AN338)</f>
        <v>0.628</v>
      </c>
      <c r="AC104" s="14">
        <f>STDEV('Raw Data'!AB338,'Raw Data'!AH338,'Raw Data'!AN338)</f>
        <v>2.762245463386629E-2</v>
      </c>
      <c r="AD104" s="14">
        <f>AVERAGE('Raw Data'!AT338,'Raw Data'!AZ338,'Raw Data'!BF338)</f>
        <v>1.8360000000000001</v>
      </c>
      <c r="AE104" s="14">
        <f>STDEV('Raw Data'!AT338,'Raw Data'!AZ338,'Raw Data'!BF338)</f>
        <v>5.524490926773247E-2</v>
      </c>
      <c r="AF104" s="14">
        <f>AVERAGE('Raw Data'!BL338,'Raw Data'!BR338,'Raw Data'!BX338)</f>
        <v>2.5609999999999999</v>
      </c>
      <c r="AG104" s="14">
        <f>STDEV('Raw Data'!BL338,'Raw Data'!BR338,'Raw Data'!BX338)</f>
        <v>2.740437921208953E-2</v>
      </c>
      <c r="AH104" s="14">
        <f>AVERAGE('Raw Data'!CD338,'Raw Data'!CJ338,'Raw Data'!CP338)</f>
        <v>3.33</v>
      </c>
      <c r="AI104" s="14">
        <f>STDEV('Raw Data'!CD338,'Raw Data'!CJ338,'Raw Data'!CP338)</f>
        <v>7.4484897798144475E-2</v>
      </c>
      <c r="AK104" s="15">
        <f t="shared" si="35"/>
        <v>9.6666666666666567E-3</v>
      </c>
      <c r="AL104" s="15">
        <f t="shared" si="36"/>
        <v>4.6025355330875407E-2</v>
      </c>
      <c r="AM104" s="15">
        <f t="shared" si="37"/>
        <v>-4.0000000000000036E-3</v>
      </c>
      <c r="AN104" s="15">
        <f t="shared" si="38"/>
        <v>4.6690470119715048E-2</v>
      </c>
      <c r="AO104" s="15">
        <f t="shared" si="39"/>
        <v>-8.4999999999999964E-2</v>
      </c>
      <c r="AP104" s="15">
        <f t="shared" si="40"/>
        <v>5.8420886675914052E-2</v>
      </c>
      <c r="AQ104" s="15">
        <f t="shared" si="41"/>
        <v>4.2666666666666853E-2</v>
      </c>
      <c r="AR104" s="15">
        <f t="shared" si="42"/>
        <v>4.6833036772489282E-2</v>
      </c>
      <c r="AS104" s="15">
        <f t="shared" si="43"/>
        <v>4.1333333333333666E-2</v>
      </c>
      <c r="AT104" s="15">
        <f t="shared" si="44"/>
        <v>8.0064557285563984E-2</v>
      </c>
      <c r="AU104" s="33"/>
      <c r="AV104" s="15">
        <f t="shared" si="45"/>
        <v>4.0333333333333277E-2</v>
      </c>
      <c r="AW104" s="15">
        <f t="shared" si="46"/>
        <v>2.2211108331943594E-2</v>
      </c>
      <c r="AX104" s="15">
        <f t="shared" si="47"/>
        <v>-7.2666666666666657E-2</v>
      </c>
      <c r="AY104" s="15">
        <f t="shared" si="48"/>
        <v>3.732738047778511E-2</v>
      </c>
      <c r="AZ104" s="15">
        <f t="shared" si="49"/>
        <v>-6.5000000000001723E-3</v>
      </c>
      <c r="BA104" s="15">
        <f t="shared" si="50"/>
        <v>7.3705495046163319E-2</v>
      </c>
      <c r="BB104" s="15">
        <f t="shared" si="51"/>
        <v>3.2000000000000028E-2</v>
      </c>
      <c r="BC104" s="15">
        <f t="shared" si="52"/>
        <v>4.2272922775696414E-2</v>
      </c>
      <c r="BD104" s="15">
        <f t="shared" si="53"/>
        <v>-1.3333333333331865E-3</v>
      </c>
      <c r="BE104" s="15">
        <f t="shared" si="54"/>
        <v>8.1500511245840387E-2</v>
      </c>
      <c r="BG104" s="16">
        <f t="shared" si="55"/>
        <v>2.1183333333333414E-3</v>
      </c>
      <c r="BH104" s="17">
        <f t="shared" si="56"/>
        <v>2.1800000000000035E-3</v>
      </c>
      <c r="BI104" s="17">
        <f t="shared" si="57"/>
        <v>3.412999999999992E-3</v>
      </c>
      <c r="BJ104" s="17">
        <f t="shared" si="58"/>
        <v>2.1933333333333332E-3</v>
      </c>
      <c r="BK104" s="17">
        <f t="shared" si="59"/>
        <v>6.4103333333333564E-3</v>
      </c>
      <c r="BL104" s="17">
        <f t="shared" si="60"/>
        <v>0.12773018437315445</v>
      </c>
      <c r="BM104" s="43"/>
      <c r="BN104" s="17">
        <f t="shared" si="61"/>
        <v>4.9333333333333412E-4</v>
      </c>
      <c r="BO104" s="17">
        <f t="shared" si="62"/>
        <v>1.393333333333333E-3</v>
      </c>
      <c r="BP104" s="17">
        <f t="shared" si="63"/>
        <v>5.4325000000000059E-3</v>
      </c>
      <c r="BQ104" s="17">
        <f t="shared" si="64"/>
        <v>1.7869999999999926E-3</v>
      </c>
      <c r="BR104" s="17">
        <f t="shared" si="65"/>
        <v>6.6423333333333551E-3</v>
      </c>
      <c r="BS104" s="17">
        <f t="shared" si="66"/>
        <v>0.12549302769476883</v>
      </c>
      <c r="BT104" s="15"/>
      <c r="BW104" s="17"/>
      <c r="BX104" s="17"/>
      <c r="BY104" s="17"/>
      <c r="BZ104" s="17"/>
      <c r="CA104" s="17"/>
      <c r="CD104" s="17"/>
      <c r="CE104" s="17"/>
      <c r="CF104" s="17"/>
      <c r="CG104" s="17"/>
      <c r="CH104" s="17"/>
    </row>
    <row r="105" spans="1:86" ht="15.75" customHeight="1" x14ac:dyDescent="0.25">
      <c r="A105" s="2">
        <f>'Raw Data'!B105</f>
        <v>157</v>
      </c>
      <c r="B105" s="2">
        <f>'Raw Data'!C105</f>
        <v>165</v>
      </c>
      <c r="C105" s="2" t="str">
        <f>'Raw Data'!D105</f>
        <v>DSTNVEAAF</v>
      </c>
      <c r="D105" s="14">
        <f>AVERAGE('Raw Data'!J105,'Raw Data'!P105,'Raw Data'!V105)</f>
        <v>0.33700000000000002</v>
      </c>
      <c r="E105" s="14">
        <f>STDEV('Raw Data'!J105,'Raw Data'!P105,'Raw Data'!V105)</f>
        <v>3.6592348927063978E-2</v>
      </c>
      <c r="F105" s="14">
        <f>AVERAGE('Raw Data'!AB105,'Raw Data'!AH105,'Raw Data'!AN105)</f>
        <v>0.61499999999999999</v>
      </c>
      <c r="G105" s="14">
        <f>STDEV('Raw Data'!AB105,'Raw Data'!AH105,'Raw Data'!AN105)</f>
        <v>2.8618176042508395E-2</v>
      </c>
      <c r="H105" s="14">
        <f>AVERAGE('Raw Data'!AT105,'Raw Data'!AZ105,'Raw Data'!BF105)</f>
        <v>1.7576666666666665</v>
      </c>
      <c r="I105" s="14">
        <f>STDEV('Raw Data'!AT105,'Raw Data'!AZ105,'Raw Data'!BF105)</f>
        <v>1.4468356276140355E-2</v>
      </c>
      <c r="J105" s="14">
        <f>AVERAGE('Raw Data'!BL105,'Raw Data'!BR105,'Raw Data'!BX105)</f>
        <v>2.6013333333333333</v>
      </c>
      <c r="K105" s="14">
        <f>STDEV('Raw Data'!BL105,'Raw Data'!BR105,'Raw Data'!BX105)</f>
        <v>3.8759944960401166E-2</v>
      </c>
      <c r="L105" s="14">
        <f>AVERAGE('Raw Data'!CD105,'Raw Data'!CJ105,'Raw Data'!CP105)</f>
        <v>3.3576666666666668</v>
      </c>
      <c r="M105" s="14">
        <f>STDEV('Raw Data'!CD105,'Raw Data'!CJ105,'Raw Data'!CP105)</f>
        <v>6.0185823358439951E-2</v>
      </c>
      <c r="O105" s="14">
        <f>AVERAGE('Raw Data'!J222,'Raw Data'!P222,'Raw Data'!V222)</f>
        <v>0.34833333333333333</v>
      </c>
      <c r="P105" s="14">
        <f>STDEV('Raw Data'!J222,'Raw Data'!P222,'Raw Data'!V222)</f>
        <v>1.457166199626291E-2</v>
      </c>
      <c r="Q105" s="14">
        <f>AVERAGE('Raw Data'!AB222,'Raw Data'!AH222,'Raw Data'!AN222)</f>
        <v>0.57033333333333347</v>
      </c>
      <c r="R105" s="14">
        <f>STDEV('Raw Data'!AB222,'Raw Data'!AH222,'Raw Data'!AN222)</f>
        <v>4.9893219312180402E-2</v>
      </c>
      <c r="S105" s="14">
        <f>AVERAGE('Raw Data'!AT222,'Raw Data'!AZ222,'Raw Data'!BF222)</f>
        <v>1.8285</v>
      </c>
      <c r="T105" s="14">
        <f>STDEV('Raw Data'!AT222,'Raw Data'!AZ222,'Raw Data'!BF222)</f>
        <v>7.1417784899841283E-2</v>
      </c>
      <c r="U105" s="14">
        <f>AVERAGE('Raw Data'!BL222,'Raw Data'!BR222,'Raw Data'!BX222)</f>
        <v>2.5973333333333333</v>
      </c>
      <c r="V105" s="14">
        <f>STDEV('Raw Data'!BL222,'Raw Data'!BR222,'Raw Data'!BX222)</f>
        <v>2.0207259421636984E-2</v>
      </c>
      <c r="W105" s="14">
        <f>AVERAGE('Raw Data'!CD222,'Raw Data'!CJ222,'Raw Data'!CP222)</f>
        <v>3.3173333333333335</v>
      </c>
      <c r="X105" s="14">
        <f>STDEV('Raw Data'!CD222,'Raw Data'!CJ222,'Raw Data'!CP222)</f>
        <v>7.4768531705078495E-2</v>
      </c>
      <c r="Z105" s="14">
        <f>AVERAGE('Raw Data'!J339,'Raw Data'!P339,'Raw Data'!V339)</f>
        <v>0.31066666666666665</v>
      </c>
      <c r="AA105" s="14">
        <f>STDEV('Raw Data'!J339,'Raw Data'!P339,'Raw Data'!V339)</f>
        <v>2.3072349974229633E-2</v>
      </c>
      <c r="AB105" s="14">
        <f>AVERAGE('Raw Data'!AB339,'Raw Data'!AH339,'Raw Data'!AN339)</f>
        <v>0.63733333333333331</v>
      </c>
      <c r="AC105" s="14">
        <f>STDEV('Raw Data'!AB339,'Raw Data'!AH339,'Raw Data'!AN339)</f>
        <v>1.6165807537309534E-2</v>
      </c>
      <c r="AD105" s="14">
        <f>AVERAGE('Raw Data'!AT339,'Raw Data'!AZ339,'Raw Data'!BF339)</f>
        <v>1.8303333333333336</v>
      </c>
      <c r="AE105" s="14">
        <f>STDEV('Raw Data'!AT339,'Raw Data'!AZ339,'Raw Data'!BF339)</f>
        <v>6.6500626563464296E-2</v>
      </c>
      <c r="AF105" s="14">
        <f>AVERAGE('Raw Data'!BL339,'Raw Data'!BR339,'Raw Data'!BX339)</f>
        <v>2.5513333333333335</v>
      </c>
      <c r="AG105" s="14">
        <f>STDEV('Raw Data'!BL339,'Raw Data'!BR339,'Raw Data'!BX339)</f>
        <v>3.9551653989856536E-2</v>
      </c>
      <c r="AH105" s="14">
        <f>AVERAGE('Raw Data'!CD339,'Raw Data'!CJ339,'Raw Data'!CP339)</f>
        <v>3.3353333333333333</v>
      </c>
      <c r="AI105" s="14">
        <f>STDEV('Raw Data'!CD339,'Raw Data'!CJ339,'Raw Data'!CP339)</f>
        <v>0.10500634901439689</v>
      </c>
      <c r="AK105" s="15">
        <f t="shared" si="35"/>
        <v>2.6333333333333375E-2</v>
      </c>
      <c r="AL105" s="15">
        <f t="shared" si="36"/>
        <v>4.3258910450141193E-2</v>
      </c>
      <c r="AM105" s="15">
        <f t="shared" si="37"/>
        <v>-2.2333333333333316E-2</v>
      </c>
      <c r="AN105" s="15">
        <f t="shared" si="38"/>
        <v>3.2868424564212614E-2</v>
      </c>
      <c r="AO105" s="15">
        <f t="shared" si="39"/>
        <v>-7.2666666666667101E-2</v>
      </c>
      <c r="AP105" s="15">
        <f t="shared" si="40"/>
        <v>6.805634920172153E-2</v>
      </c>
      <c r="AQ105" s="15">
        <f t="shared" si="41"/>
        <v>4.9999999999999822E-2</v>
      </c>
      <c r="AR105" s="15">
        <f t="shared" si="42"/>
        <v>5.5377492419453792E-2</v>
      </c>
      <c r="AS105" s="15">
        <f t="shared" si="43"/>
        <v>2.2333333333333538E-2</v>
      </c>
      <c r="AT105" s="15">
        <f t="shared" si="44"/>
        <v>0.12103167629454144</v>
      </c>
      <c r="AU105" s="33"/>
      <c r="AV105" s="15">
        <f t="shared" si="45"/>
        <v>3.7666666666666682E-2</v>
      </c>
      <c r="AW105" s="15">
        <f t="shared" si="46"/>
        <v>2.7288581250527976E-2</v>
      </c>
      <c r="AX105" s="15">
        <f t="shared" si="47"/>
        <v>-6.6999999999999837E-2</v>
      </c>
      <c r="AY105" s="15">
        <f t="shared" si="48"/>
        <v>5.2446798440578479E-2</v>
      </c>
      <c r="AZ105" s="15">
        <f t="shared" si="49"/>
        <v>-1.8333333333335755E-3</v>
      </c>
      <c r="BA105" s="15">
        <f t="shared" si="50"/>
        <v>9.7585005678809747E-2</v>
      </c>
      <c r="BB105" s="15">
        <f t="shared" si="51"/>
        <v>4.5999999999999819E-2</v>
      </c>
      <c r="BC105" s="15">
        <f t="shared" si="52"/>
        <v>4.4414712277202374E-2</v>
      </c>
      <c r="BD105" s="15">
        <f t="shared" si="53"/>
        <v>-1.7999999999999794E-2</v>
      </c>
      <c r="BE105" s="15">
        <f t="shared" si="54"/>
        <v>0.12890565025113002</v>
      </c>
      <c r="BG105" s="16">
        <f t="shared" si="55"/>
        <v>1.8713333333333349E-3</v>
      </c>
      <c r="BH105" s="17">
        <f t="shared" si="56"/>
        <v>1.0803333333333353E-3</v>
      </c>
      <c r="BI105" s="17">
        <f t="shared" si="57"/>
        <v>4.6316666666666624E-3</v>
      </c>
      <c r="BJ105" s="17">
        <f t="shared" si="58"/>
        <v>3.066666666666662E-3</v>
      </c>
      <c r="BK105" s="17">
        <f t="shared" si="59"/>
        <v>1.4648666666666664E-2</v>
      </c>
      <c r="BL105" s="17">
        <f t="shared" si="60"/>
        <v>0.15905554585322279</v>
      </c>
      <c r="BM105" s="43"/>
      <c r="BN105" s="17">
        <f t="shared" si="61"/>
        <v>7.4466666666666702E-4</v>
      </c>
      <c r="BO105" s="17">
        <f t="shared" si="62"/>
        <v>2.7506666666666651E-3</v>
      </c>
      <c r="BP105" s="17">
        <f t="shared" si="63"/>
        <v>9.5228333333333311E-3</v>
      </c>
      <c r="BQ105" s="17">
        <f t="shared" si="64"/>
        <v>1.9726666666666712E-3</v>
      </c>
      <c r="BR105" s="17">
        <f t="shared" si="65"/>
        <v>1.6616666666666655E-2</v>
      </c>
      <c r="BS105" s="17">
        <f t="shared" si="66"/>
        <v>0.17778498249289784</v>
      </c>
      <c r="BT105" s="15"/>
      <c r="BW105" s="17"/>
      <c r="BX105" s="17"/>
      <c r="BY105" s="17"/>
      <c r="BZ105" s="17"/>
      <c r="CA105" s="17"/>
      <c r="CD105" s="17"/>
      <c r="CE105" s="17"/>
      <c r="CF105" s="17"/>
      <c r="CG105" s="17"/>
      <c r="CH105" s="17"/>
    </row>
    <row r="106" spans="1:86" ht="15.75" customHeight="1" x14ac:dyDescent="0.25">
      <c r="A106" s="2">
        <f>'Raw Data'!B106</f>
        <v>163</v>
      </c>
      <c r="B106" s="2">
        <f>'Raw Data'!C106</f>
        <v>169</v>
      </c>
      <c r="C106" s="2" t="str">
        <f>'Raw Data'!D106</f>
        <v>AAFQTIL</v>
      </c>
      <c r="D106" s="14">
        <f>AVERAGE('Raw Data'!J106,'Raw Data'!P106,'Raw Data'!V106)</f>
        <v>4.8666666666666671E-2</v>
      </c>
      <c r="E106" s="14">
        <f>STDEV('Raw Data'!J106,'Raw Data'!P106,'Raw Data'!V106)</f>
        <v>3.2145502536643188E-3</v>
      </c>
      <c r="F106" s="14">
        <f>AVERAGE('Raw Data'!AB106,'Raw Data'!AH106,'Raw Data'!AN106)</f>
        <v>4.3999999999999991E-2</v>
      </c>
      <c r="G106" s="14">
        <f>STDEV('Raw Data'!AB106,'Raw Data'!AH106,'Raw Data'!AN106)</f>
        <v>8.0000000000000435E-3</v>
      </c>
      <c r="H106" s="14">
        <f>AVERAGE('Raw Data'!AT106,'Raw Data'!AZ106,'Raw Data'!BF106)</f>
        <v>0.10466666666666667</v>
      </c>
      <c r="I106" s="14">
        <f>STDEV('Raw Data'!AT106,'Raw Data'!AZ106,'Raw Data'!BF106)</f>
        <v>4.7056703383612966E-2</v>
      </c>
      <c r="J106" s="14">
        <f>AVERAGE('Raw Data'!BL106,'Raw Data'!BR106,'Raw Data'!BX106)</f>
        <v>0.16700000000000001</v>
      </c>
      <c r="K106" s="14">
        <f>STDEV('Raw Data'!BL106,'Raw Data'!BR106,'Raw Data'!BX106)</f>
        <v>8.4787970844925925E-2</v>
      </c>
      <c r="L106" s="14">
        <f>AVERAGE('Raw Data'!CD106,'Raw Data'!CJ106,'Raw Data'!CP106)</f>
        <v>0.56233333333333335</v>
      </c>
      <c r="M106" s="14">
        <f>STDEV('Raw Data'!CD106,'Raw Data'!CJ106,'Raw Data'!CP106)</f>
        <v>1.3051181300301211E-2</v>
      </c>
      <c r="O106" s="14">
        <f>AVERAGE('Raw Data'!J223,'Raw Data'!P223,'Raw Data'!V223)</f>
        <v>5.5666666666666663E-2</v>
      </c>
      <c r="P106" s="14">
        <f>STDEV('Raw Data'!J223,'Raw Data'!P223,'Raw Data'!V223)</f>
        <v>1.0408329997330715E-2</v>
      </c>
      <c r="Q106" s="14">
        <f>AVERAGE('Raw Data'!AB223,'Raw Data'!AH223,'Raw Data'!AN223)</f>
        <v>5.2333333333333336E-2</v>
      </c>
      <c r="R106" s="14">
        <f>STDEV('Raw Data'!AB223,'Raw Data'!AH223,'Raw Data'!AN223)</f>
        <v>5.6862407030773277E-3</v>
      </c>
      <c r="S106" s="14">
        <f>AVERAGE('Raw Data'!AT223,'Raw Data'!AZ223,'Raw Data'!BF223)</f>
        <v>5.2500000000000005E-2</v>
      </c>
      <c r="T106" s="14">
        <f>STDEV('Raw Data'!AT223,'Raw Data'!AZ223,'Raw Data'!BF223)</f>
        <v>6.3639610306789286E-3</v>
      </c>
      <c r="U106" s="14">
        <f>AVERAGE('Raw Data'!BL223,'Raw Data'!BR223,'Raw Data'!BX223)</f>
        <v>0.11933333333333333</v>
      </c>
      <c r="V106" s="14">
        <f>STDEV('Raw Data'!BL223,'Raw Data'!BR223,'Raw Data'!BX223)</f>
        <v>2.4846193538112248E-2</v>
      </c>
      <c r="W106" s="14">
        <f>AVERAGE('Raw Data'!CD223,'Raw Data'!CJ223,'Raw Data'!CP223)</f>
        <v>0.43566666666666665</v>
      </c>
      <c r="X106" s="14">
        <f>STDEV('Raw Data'!CD223,'Raw Data'!CJ223,'Raw Data'!CP223)</f>
        <v>1.3650396819628858E-2</v>
      </c>
      <c r="Z106" s="14">
        <f>AVERAGE('Raw Data'!J340,'Raw Data'!P340,'Raw Data'!V340)</f>
        <v>6.133333333333333E-2</v>
      </c>
      <c r="AA106" s="14">
        <f>STDEV('Raw Data'!J340,'Raw Data'!P340,'Raw Data'!V340)</f>
        <v>2.3797758998135382E-2</v>
      </c>
      <c r="AB106" s="14">
        <f>AVERAGE('Raw Data'!AB340,'Raw Data'!AH340,'Raw Data'!AN340)</f>
        <v>5.7666666666666665E-2</v>
      </c>
      <c r="AC106" s="14">
        <f>STDEV('Raw Data'!AB340,'Raw Data'!AH340,'Raw Data'!AN340)</f>
        <v>1.2583057392117947E-2</v>
      </c>
      <c r="AD106" s="14">
        <f>AVERAGE('Raw Data'!AT340,'Raw Data'!AZ340,'Raw Data'!BF340)</f>
        <v>7.8333333333333338E-2</v>
      </c>
      <c r="AE106" s="14">
        <f>STDEV('Raw Data'!AT340,'Raw Data'!AZ340,'Raw Data'!BF340)</f>
        <v>1.443375672974063E-2</v>
      </c>
      <c r="AF106" s="14">
        <f>AVERAGE('Raw Data'!BL340,'Raw Data'!BR340,'Raw Data'!BX340)</f>
        <v>0.10533333333333333</v>
      </c>
      <c r="AG106" s="14">
        <f>STDEV('Raw Data'!BL340,'Raw Data'!BR340,'Raw Data'!BX340)</f>
        <v>1.5307950004273365E-2</v>
      </c>
      <c r="AH106" s="14">
        <f>AVERAGE('Raw Data'!CD340,'Raw Data'!CJ340,'Raw Data'!CP340)</f>
        <v>0.48566666666666664</v>
      </c>
      <c r="AI106" s="14">
        <f>STDEV('Raw Data'!CD340,'Raw Data'!CJ340,'Raw Data'!CP340)</f>
        <v>9.5043849529221781E-3</v>
      </c>
      <c r="AK106" s="15">
        <f t="shared" si="35"/>
        <v>-1.2666666666666659E-2</v>
      </c>
      <c r="AL106" s="15">
        <f t="shared" si="36"/>
        <v>2.401388487243717E-2</v>
      </c>
      <c r="AM106" s="15">
        <f t="shared" si="37"/>
        <v>-1.3666666666666674E-2</v>
      </c>
      <c r="AN106" s="15">
        <f t="shared" si="38"/>
        <v>1.4910846164230078E-2</v>
      </c>
      <c r="AO106" s="15">
        <f t="shared" si="39"/>
        <v>2.6333333333333334E-2</v>
      </c>
      <c r="AP106" s="15">
        <f t="shared" si="40"/>
        <v>4.9220591896752569E-2</v>
      </c>
      <c r="AQ106" s="15">
        <f t="shared" si="41"/>
        <v>6.1666666666666675E-2</v>
      </c>
      <c r="AR106" s="15">
        <f t="shared" si="42"/>
        <v>8.6158768174419378E-2</v>
      </c>
      <c r="AS106" s="15">
        <f t="shared" si="43"/>
        <v>7.6666666666666716E-2</v>
      </c>
      <c r="AT106" s="15">
        <f t="shared" si="44"/>
        <v>1.6145174717749743E-2</v>
      </c>
      <c r="AU106" s="33"/>
      <c r="AV106" s="15">
        <f t="shared" si="45"/>
        <v>-5.6666666666666671E-3</v>
      </c>
      <c r="AW106" s="15">
        <f t="shared" si="46"/>
        <v>2.5974346318370901E-2</v>
      </c>
      <c r="AX106" s="15">
        <f t="shared" si="47"/>
        <v>-5.3333333333333288E-3</v>
      </c>
      <c r="AY106" s="15">
        <f t="shared" si="48"/>
        <v>1.3808210118138681E-2</v>
      </c>
      <c r="AZ106" s="15">
        <f t="shared" si="49"/>
        <v>-2.5833333333333333E-2</v>
      </c>
      <c r="BA106" s="15">
        <f t="shared" si="50"/>
        <v>1.5774451918635173E-2</v>
      </c>
      <c r="BB106" s="15">
        <f t="shared" si="51"/>
        <v>1.3999999999999999E-2</v>
      </c>
      <c r="BC106" s="15">
        <f t="shared" si="52"/>
        <v>2.9183328574147668E-2</v>
      </c>
      <c r="BD106" s="15">
        <f t="shared" si="53"/>
        <v>-4.9999999999999989E-2</v>
      </c>
      <c r="BE106" s="15">
        <f t="shared" si="54"/>
        <v>1.6633299933166212E-2</v>
      </c>
      <c r="BG106" s="16">
        <f t="shared" si="55"/>
        <v>5.7666666666666673E-4</v>
      </c>
      <c r="BH106" s="17">
        <f t="shared" si="56"/>
        <v>2.2233333333333483E-4</v>
      </c>
      <c r="BI106" s="17">
        <f t="shared" si="57"/>
        <v>2.4226666666666645E-3</v>
      </c>
      <c r="BJ106" s="17">
        <f t="shared" si="58"/>
        <v>7.4233333333333417E-3</v>
      </c>
      <c r="BK106" s="17">
        <f t="shared" si="59"/>
        <v>2.606666666666655E-4</v>
      </c>
      <c r="BL106" s="17">
        <f t="shared" si="60"/>
        <v>0.10443019997427312</v>
      </c>
      <c r="BM106" s="43"/>
      <c r="BN106" s="17">
        <f t="shared" si="61"/>
        <v>6.7466666666666803E-4</v>
      </c>
      <c r="BO106" s="17">
        <f t="shared" si="62"/>
        <v>1.9066666666666743E-4</v>
      </c>
      <c r="BP106" s="17">
        <f t="shared" si="63"/>
        <v>2.4883333333333289E-4</v>
      </c>
      <c r="BQ106" s="17">
        <f t="shared" si="64"/>
        <v>8.5166666666666377E-4</v>
      </c>
      <c r="BR106" s="17">
        <f t="shared" si="65"/>
        <v>2.7666666666666709E-4</v>
      </c>
      <c r="BS106" s="17">
        <f t="shared" si="66"/>
        <v>4.7355041970206291E-2</v>
      </c>
      <c r="BT106" s="15"/>
      <c r="BW106" s="17"/>
      <c r="BX106" s="17"/>
      <c r="BY106" s="17"/>
      <c r="BZ106" s="17"/>
      <c r="CA106" s="17"/>
      <c r="CD106" s="17"/>
      <c r="CE106" s="17"/>
      <c r="CF106" s="17"/>
      <c r="CG106" s="17"/>
      <c r="CH106" s="17"/>
    </row>
    <row r="107" spans="1:86" ht="15.75" customHeight="1" x14ac:dyDescent="0.25">
      <c r="A107" s="2">
        <f>'Raw Data'!B107</f>
        <v>166</v>
      </c>
      <c r="B107" s="2">
        <f>'Raw Data'!C107</f>
        <v>170</v>
      </c>
      <c r="C107" s="2" t="str">
        <f>'Raw Data'!D107</f>
        <v>QTILT</v>
      </c>
      <c r="D107" s="14">
        <f>AVERAGE('Raw Data'!J107,'Raw Data'!P107,'Raw Data'!V107)</f>
        <v>3.3666666666666664E-2</v>
      </c>
      <c r="E107" s="14">
        <f>STDEV('Raw Data'!J107,'Raw Data'!P107,'Raw Data'!V107)</f>
        <v>1.8903262505010437E-2</v>
      </c>
      <c r="F107" s="14">
        <f>AVERAGE('Raw Data'!AB107,'Raw Data'!AH107,'Raw Data'!AN107)</f>
        <v>1.7999999999999999E-2</v>
      </c>
      <c r="G107" s="14">
        <f>STDEV('Raw Data'!AB107,'Raw Data'!AH107,'Raw Data'!AN107)</f>
        <v>1.473091986265624E-2</v>
      </c>
      <c r="H107" s="14">
        <f>AVERAGE('Raw Data'!AT107,'Raw Data'!AZ107,'Raw Data'!BF107)</f>
        <v>3.4333333333333334E-2</v>
      </c>
      <c r="I107" s="14">
        <f>STDEV('Raw Data'!AT107,'Raw Data'!AZ107,'Raw Data'!BF107)</f>
        <v>6.5064070986477042E-3</v>
      </c>
      <c r="J107" s="14">
        <f>AVERAGE('Raw Data'!BL107,'Raw Data'!BR107,'Raw Data'!BX107)</f>
        <v>3.6999999999999998E-2</v>
      </c>
      <c r="K107" s="14">
        <f>STDEV('Raw Data'!BL107,'Raw Data'!BR107,'Raw Data'!BX107)</f>
        <v>8.544003745317514E-3</v>
      </c>
      <c r="L107" s="14">
        <f>AVERAGE('Raw Data'!CD107,'Raw Data'!CJ107,'Raw Data'!CP107)</f>
        <v>7.4666666666666673E-2</v>
      </c>
      <c r="M107" s="14">
        <f>STDEV('Raw Data'!CD107,'Raw Data'!CJ107,'Raw Data'!CP107)</f>
        <v>1.0969655114602813E-2</v>
      </c>
      <c r="O107" s="14">
        <f>AVERAGE('Raw Data'!J224,'Raw Data'!P224,'Raw Data'!V224)</f>
        <v>3.4999999999999996E-2</v>
      </c>
      <c r="P107" s="14">
        <f>STDEV('Raw Data'!J224,'Raw Data'!P224,'Raw Data'!V224)</f>
        <v>1.5716233645501718E-2</v>
      </c>
      <c r="Q107" s="14">
        <f>AVERAGE('Raw Data'!AB224,'Raw Data'!AH224,'Raw Data'!AN224)</f>
        <v>2.5999999999999995E-2</v>
      </c>
      <c r="R107" s="14">
        <f>STDEV('Raw Data'!AB224,'Raw Data'!AH224,'Raw Data'!AN224)</f>
        <v>1.100000000000001E-2</v>
      </c>
      <c r="S107" s="14">
        <f>AVERAGE('Raw Data'!AT224,'Raw Data'!AZ224,'Raw Data'!BF224)</f>
        <v>2.8000000000000001E-2</v>
      </c>
      <c r="T107" s="14">
        <f>STDEV('Raw Data'!AT224,'Raw Data'!AZ224,'Raw Data'!BF224)</f>
        <v>1.4142135623730963E-3</v>
      </c>
      <c r="U107" s="14">
        <f>AVERAGE('Raw Data'!BL224,'Raw Data'!BR224,'Raw Data'!BX224)</f>
        <v>2.8333333333333335E-2</v>
      </c>
      <c r="V107" s="14">
        <f>STDEV('Raw Data'!BL224,'Raw Data'!BR224,'Raw Data'!BX224)</f>
        <v>8.1445278152470543E-3</v>
      </c>
      <c r="W107" s="14">
        <f>AVERAGE('Raw Data'!CD224,'Raw Data'!CJ224,'Raw Data'!CP224)</f>
        <v>6.1666666666666668E-2</v>
      </c>
      <c r="X107" s="14">
        <f>STDEV('Raw Data'!CD224,'Raw Data'!CJ224,'Raw Data'!CP224)</f>
        <v>1.0408329997330715E-2</v>
      </c>
      <c r="Z107" s="14">
        <f>AVERAGE('Raw Data'!J341,'Raw Data'!P341,'Raw Data'!V341)</f>
        <v>1.8666666666666668E-2</v>
      </c>
      <c r="AA107" s="14">
        <f>STDEV('Raw Data'!J341,'Raw Data'!P341,'Raw Data'!V341)</f>
        <v>9.2915732431775692E-3</v>
      </c>
      <c r="AB107" s="14">
        <f>AVERAGE('Raw Data'!AB341,'Raw Data'!AH341,'Raw Data'!AN341)</f>
        <v>2.7666666666666669E-2</v>
      </c>
      <c r="AC107" s="14">
        <f>STDEV('Raw Data'!AB341,'Raw Data'!AH341,'Raw Data'!AN341)</f>
        <v>1.1015141094572193E-2</v>
      </c>
      <c r="AD107" s="14">
        <f>AVERAGE('Raw Data'!AT341,'Raw Data'!AZ341,'Raw Data'!BF341)</f>
        <v>3.266666666666667E-2</v>
      </c>
      <c r="AE107" s="14">
        <f>STDEV('Raw Data'!AT341,'Raw Data'!AZ341,'Raw Data'!BF341)</f>
        <v>1.4571661996262935E-2</v>
      </c>
      <c r="AF107" s="14">
        <f>AVERAGE('Raw Data'!BL341,'Raw Data'!BR341,'Raw Data'!BX341)</f>
        <v>2.9666666666666664E-2</v>
      </c>
      <c r="AG107" s="14">
        <f>STDEV('Raw Data'!BL341,'Raw Data'!BR341,'Raw Data'!BX341)</f>
        <v>7.0945988845975945E-3</v>
      </c>
      <c r="AH107" s="14">
        <f>AVERAGE('Raw Data'!CD341,'Raw Data'!CJ341,'Raw Data'!CP341)</f>
        <v>5.6666666666666671E-2</v>
      </c>
      <c r="AI107" s="14">
        <f>STDEV('Raw Data'!CD341,'Raw Data'!CJ341,'Raw Data'!CP341)</f>
        <v>7.0237691685684916E-3</v>
      </c>
      <c r="AK107" s="15">
        <f t="shared" si="35"/>
        <v>1.4999999999999996E-2</v>
      </c>
      <c r="AL107" s="15">
        <f t="shared" si="36"/>
        <v>2.1063396370639441E-2</v>
      </c>
      <c r="AM107" s="15">
        <f t="shared" si="37"/>
        <v>-9.6666666666666706E-3</v>
      </c>
      <c r="AN107" s="15">
        <f t="shared" si="38"/>
        <v>1.8393839548428523E-2</v>
      </c>
      <c r="AO107" s="15">
        <f t="shared" si="39"/>
        <v>1.6666666666666635E-3</v>
      </c>
      <c r="AP107" s="15">
        <f t="shared" si="40"/>
        <v>1.5958278938114433E-2</v>
      </c>
      <c r="AQ107" s="15">
        <f t="shared" si="41"/>
        <v>7.3333333333333341E-3</v>
      </c>
      <c r="AR107" s="15">
        <f t="shared" si="42"/>
        <v>1.1105554165971778E-2</v>
      </c>
      <c r="AS107" s="15">
        <f t="shared" si="43"/>
        <v>1.8000000000000002E-2</v>
      </c>
      <c r="AT107" s="15">
        <f t="shared" si="44"/>
        <v>1.302561578838655E-2</v>
      </c>
      <c r="AU107" s="33"/>
      <c r="AV107" s="15">
        <f t="shared" si="45"/>
        <v>1.6333333333333328E-2</v>
      </c>
      <c r="AW107" s="15">
        <f t="shared" si="46"/>
        <v>1.8257418583505543E-2</v>
      </c>
      <c r="AX107" s="15">
        <f t="shared" si="47"/>
        <v>-1.6666666666666739E-3</v>
      </c>
      <c r="AY107" s="15">
        <f t="shared" si="48"/>
        <v>1.5567059238447489E-2</v>
      </c>
      <c r="AZ107" s="15">
        <f t="shared" si="49"/>
        <v>-4.6666666666666697E-3</v>
      </c>
      <c r="BA107" s="15">
        <f t="shared" si="50"/>
        <v>1.4640127503998505E-2</v>
      </c>
      <c r="BB107" s="15">
        <f t="shared" si="51"/>
        <v>-1.3333333333333287E-3</v>
      </c>
      <c r="BC107" s="15">
        <f t="shared" si="52"/>
        <v>1.0801234497346421E-2</v>
      </c>
      <c r="BD107" s="15">
        <f t="shared" si="53"/>
        <v>4.9999999999999975E-3</v>
      </c>
      <c r="BE107" s="15">
        <f t="shared" si="54"/>
        <v>1.255653880122495E-2</v>
      </c>
      <c r="BG107" s="16">
        <f t="shared" si="55"/>
        <v>4.4366666666666675E-4</v>
      </c>
      <c r="BH107" s="17">
        <f t="shared" si="56"/>
        <v>3.3833333333333323E-4</v>
      </c>
      <c r="BI107" s="17">
        <f t="shared" si="57"/>
        <v>2.5466666666666671E-4</v>
      </c>
      <c r="BJ107" s="17">
        <f t="shared" si="58"/>
        <v>1.2333333333333312E-4</v>
      </c>
      <c r="BK107" s="17">
        <f t="shared" si="59"/>
        <v>1.6966666666666495E-4</v>
      </c>
      <c r="BL107" s="17">
        <f t="shared" si="60"/>
        <v>3.6464594700430508E-2</v>
      </c>
      <c r="BM107" s="43"/>
      <c r="BN107" s="17">
        <f t="shared" si="61"/>
        <v>3.3333333333333354E-4</v>
      </c>
      <c r="BO107" s="17">
        <f t="shared" si="62"/>
        <v>2.4233333333333331E-4</v>
      </c>
      <c r="BP107" s="17">
        <f t="shared" si="63"/>
        <v>2.1433333333333352E-4</v>
      </c>
      <c r="BQ107" s="17">
        <f t="shared" si="64"/>
        <v>1.1666666666666639E-4</v>
      </c>
      <c r="BR107" s="17">
        <f t="shared" si="65"/>
        <v>1.5766666666666772E-4</v>
      </c>
      <c r="BS107" s="17">
        <f t="shared" si="66"/>
        <v>3.2624121954978873E-2</v>
      </c>
      <c r="BT107" s="15"/>
      <c r="BW107" s="17"/>
      <c r="BX107" s="17"/>
      <c r="BY107" s="17"/>
      <c r="BZ107" s="17"/>
      <c r="CA107" s="17"/>
      <c r="CD107" s="17"/>
      <c r="CE107" s="17"/>
      <c r="CF107" s="17"/>
      <c r="CG107" s="17"/>
      <c r="CH107" s="17"/>
    </row>
    <row r="108" spans="1:86" ht="15.75" customHeight="1" x14ac:dyDescent="0.25">
      <c r="A108" s="2">
        <f>'Raw Data'!B108</f>
        <v>166</v>
      </c>
      <c r="B108" s="2">
        <f>'Raw Data'!C108</f>
        <v>171</v>
      </c>
      <c r="C108" s="2" t="str">
        <f>'Raw Data'!D108</f>
        <v>QTILTE</v>
      </c>
      <c r="D108" s="14">
        <f>AVERAGE('Raw Data'!J108,'Raw Data'!P108,'Raw Data'!V108)</f>
        <v>3.2333333333333332E-2</v>
      </c>
      <c r="E108" s="14">
        <f>STDEV('Raw Data'!J108,'Raw Data'!P108,'Raw Data'!V108)</f>
        <v>2.0816659994661343E-3</v>
      </c>
      <c r="F108" s="14">
        <f>AVERAGE('Raw Data'!AB108,'Raw Data'!AH108,'Raw Data'!AN108)</f>
        <v>3.3666666666666671E-2</v>
      </c>
      <c r="G108" s="14">
        <f>STDEV('Raw Data'!AB108,'Raw Data'!AH108,'Raw Data'!AN108)</f>
        <v>5.6862407030773268E-3</v>
      </c>
      <c r="H108" s="14">
        <f>AVERAGE('Raw Data'!AT108,'Raw Data'!AZ108,'Raw Data'!BF108)</f>
        <v>4.2666666666666665E-2</v>
      </c>
      <c r="I108" s="14">
        <f>STDEV('Raw Data'!AT108,'Raw Data'!AZ108,'Raw Data'!BF108)</f>
        <v>2.0816659994661304E-3</v>
      </c>
      <c r="J108" s="14">
        <f>AVERAGE('Raw Data'!BL108,'Raw Data'!BR108,'Raw Data'!BX108)</f>
        <v>5.1666666666666666E-2</v>
      </c>
      <c r="K108" s="14">
        <f>STDEV('Raw Data'!BL108,'Raw Data'!BR108,'Raw Data'!BX108)</f>
        <v>1.3503086067019382E-2</v>
      </c>
      <c r="L108" s="14">
        <f>AVERAGE('Raw Data'!CD108,'Raw Data'!CJ108,'Raw Data'!CP108)</f>
        <v>0.10000000000000002</v>
      </c>
      <c r="M108" s="14">
        <f>STDEV('Raw Data'!CD108,'Raw Data'!CJ108,'Raw Data'!CP108)</f>
        <v>2.6457513110645851E-3</v>
      </c>
      <c r="O108" s="14">
        <f>AVERAGE('Raw Data'!J225,'Raw Data'!P225,'Raw Data'!V225)</f>
        <v>2.7666666666666662E-2</v>
      </c>
      <c r="P108" s="14">
        <f>STDEV('Raw Data'!J225,'Raw Data'!P225,'Raw Data'!V225)</f>
        <v>8.3266639978645321E-3</v>
      </c>
      <c r="Q108" s="14">
        <f>AVERAGE('Raw Data'!AB225,'Raw Data'!AH225,'Raw Data'!AN225)</f>
        <v>3.5666666666666666E-2</v>
      </c>
      <c r="R108" s="14">
        <f>STDEV('Raw Data'!AB225,'Raw Data'!AH225,'Raw Data'!AN225)</f>
        <v>2.1825062046494471E-2</v>
      </c>
      <c r="S108" s="14">
        <f>AVERAGE('Raw Data'!AT225,'Raw Data'!AZ225,'Raw Data'!BF225)</f>
        <v>4.7E-2</v>
      </c>
      <c r="T108" s="14">
        <f>STDEV('Raw Data'!AT225,'Raw Data'!AZ225,'Raw Data'!BF225)</f>
        <v>1.1313708498984745E-2</v>
      </c>
      <c r="U108" s="14">
        <f>AVERAGE('Raw Data'!BL225,'Raw Data'!BR225,'Raw Data'!BX225)</f>
        <v>5.0999999999999997E-2</v>
      </c>
      <c r="V108" s="14">
        <f>STDEV('Raw Data'!BL225,'Raw Data'!BR225,'Raw Data'!BX225)</f>
        <v>1.212435565298214E-2</v>
      </c>
      <c r="W108" s="14">
        <f>AVERAGE('Raw Data'!CD225,'Raw Data'!CJ225,'Raw Data'!CP225)</f>
        <v>7.400000000000001E-2</v>
      </c>
      <c r="X108" s="14">
        <f>STDEV('Raw Data'!CD225,'Raw Data'!CJ225,'Raw Data'!CP225)</f>
        <v>7.9372539331937705E-3</v>
      </c>
      <c r="Z108" s="14">
        <f>AVERAGE('Raw Data'!J342,'Raw Data'!P342,'Raw Data'!V342)</f>
        <v>3.2666666666666663E-2</v>
      </c>
      <c r="AA108" s="14">
        <f>STDEV('Raw Data'!J342,'Raw Data'!P342,'Raw Data'!V342)</f>
        <v>1.1547005383792528E-2</v>
      </c>
      <c r="AB108" s="14">
        <f>AVERAGE('Raw Data'!AB342,'Raw Data'!AH342,'Raw Data'!AN342)</f>
        <v>4.1666666666666664E-2</v>
      </c>
      <c r="AC108" s="14">
        <f>STDEV('Raw Data'!AB342,'Raw Data'!AH342,'Raw Data'!AN342)</f>
        <v>3.7859388972001817E-3</v>
      </c>
      <c r="AD108" s="14">
        <f>AVERAGE('Raw Data'!AT342,'Raw Data'!AZ342,'Raw Data'!BF342)</f>
        <v>5.0999999999999997E-2</v>
      </c>
      <c r="AE108" s="14">
        <f>STDEV('Raw Data'!AT342,'Raw Data'!AZ342,'Raw Data'!BF342)</f>
        <v>4.5825756949558405E-3</v>
      </c>
      <c r="AF108" s="14">
        <f>AVERAGE('Raw Data'!BL342,'Raw Data'!BR342,'Raw Data'!BX342)</f>
        <v>6.3333333333333339E-2</v>
      </c>
      <c r="AG108" s="14">
        <f>STDEV('Raw Data'!BL342,'Raw Data'!BR342,'Raw Data'!BX342)</f>
        <v>1.7156145643277044E-2</v>
      </c>
      <c r="AH108" s="14">
        <f>AVERAGE('Raw Data'!CD342,'Raw Data'!CJ342,'Raw Data'!CP342)</f>
        <v>9.0666666666666673E-2</v>
      </c>
      <c r="AI108" s="14">
        <f>STDEV('Raw Data'!CD342,'Raw Data'!CJ342,'Raw Data'!CP342)</f>
        <v>1.6772994167212108E-2</v>
      </c>
      <c r="AK108" s="15">
        <f t="shared" si="35"/>
        <v>-3.3333333333333132E-4</v>
      </c>
      <c r="AL108" s="15">
        <f t="shared" si="36"/>
        <v>1.1733143937865374E-2</v>
      </c>
      <c r="AM108" s="15">
        <f t="shared" si="37"/>
        <v>-7.9999999999999932E-3</v>
      </c>
      <c r="AN108" s="15">
        <f t="shared" si="38"/>
        <v>6.8313005106397312E-3</v>
      </c>
      <c r="AO108" s="15">
        <f t="shared" si="39"/>
        <v>-8.3333333333333315E-3</v>
      </c>
      <c r="AP108" s="15">
        <f t="shared" si="40"/>
        <v>5.0332229568471661E-3</v>
      </c>
      <c r="AQ108" s="15">
        <f t="shared" si="41"/>
        <v>-1.1666666666666672E-2</v>
      </c>
      <c r="AR108" s="15">
        <f t="shared" si="42"/>
        <v>2.1832697191750423E-2</v>
      </c>
      <c r="AS108" s="15">
        <f t="shared" si="43"/>
        <v>9.3333333333333462E-3</v>
      </c>
      <c r="AT108" s="15">
        <f t="shared" si="44"/>
        <v>1.6980380835933315E-2</v>
      </c>
      <c r="AU108" s="33"/>
      <c r="AV108" s="15">
        <f t="shared" si="45"/>
        <v>-5.000000000000001E-3</v>
      </c>
      <c r="AW108" s="15">
        <f t="shared" si="46"/>
        <v>1.423610433604176E-2</v>
      </c>
      <c r="AX108" s="15">
        <f t="shared" si="47"/>
        <v>-5.9999999999999984E-3</v>
      </c>
      <c r="AY108" s="15">
        <f t="shared" si="48"/>
        <v>2.2150996967781535E-2</v>
      </c>
      <c r="AZ108" s="15">
        <f t="shared" si="49"/>
        <v>-3.9999999999999966E-3</v>
      </c>
      <c r="BA108" s="15">
        <f t="shared" si="50"/>
        <v>1.2206555615733689E-2</v>
      </c>
      <c r="BB108" s="15">
        <f t="shared" si="51"/>
        <v>-1.2333333333333342E-2</v>
      </c>
      <c r="BC108" s="15">
        <f t="shared" si="52"/>
        <v>2.1007935008784989E-2</v>
      </c>
      <c r="BD108" s="15">
        <f t="shared" si="53"/>
        <v>-1.6666666666666663E-2</v>
      </c>
      <c r="BE108" s="15">
        <f t="shared" si="54"/>
        <v>1.8556220879622321E-2</v>
      </c>
      <c r="BG108" s="16">
        <f t="shared" si="55"/>
        <v>1.3766666666666696E-4</v>
      </c>
      <c r="BH108" s="17">
        <f t="shared" si="56"/>
        <v>4.6666666666666651E-5</v>
      </c>
      <c r="BI108" s="17">
        <f t="shared" si="57"/>
        <v>2.533333333333333E-5</v>
      </c>
      <c r="BJ108" s="17">
        <f t="shared" si="58"/>
        <v>4.766666666666668E-4</v>
      </c>
      <c r="BK108" s="17">
        <f t="shared" si="59"/>
        <v>2.8833333333333142E-4</v>
      </c>
      <c r="BL108" s="17">
        <f t="shared" si="60"/>
        <v>3.1219651930581564E-2</v>
      </c>
      <c r="BM108" s="43"/>
      <c r="BN108" s="17">
        <f t="shared" si="61"/>
        <v>2.0266666666666699E-4</v>
      </c>
      <c r="BO108" s="17">
        <f t="shared" si="62"/>
        <v>4.906666666666667E-4</v>
      </c>
      <c r="BP108" s="17">
        <f t="shared" si="63"/>
        <v>1.4899999999999966E-4</v>
      </c>
      <c r="BQ108" s="17">
        <f t="shared" si="64"/>
        <v>4.4133333333333394E-4</v>
      </c>
      <c r="BR108" s="17">
        <f t="shared" si="65"/>
        <v>3.4433333333333137E-4</v>
      </c>
      <c r="BS108" s="17">
        <f t="shared" si="66"/>
        <v>4.0348482003664012E-2</v>
      </c>
      <c r="BT108" s="15"/>
      <c r="BW108" s="17"/>
      <c r="BX108" s="17"/>
      <c r="BY108" s="17"/>
      <c r="BZ108" s="17"/>
      <c r="CA108" s="17"/>
      <c r="CD108" s="17"/>
      <c r="CE108" s="17"/>
      <c r="CF108" s="17"/>
      <c r="CG108" s="17"/>
      <c r="CH108" s="17"/>
    </row>
    <row r="109" spans="1:86" ht="15.75" customHeight="1" x14ac:dyDescent="0.25">
      <c r="A109" s="2">
        <f>'Raw Data'!B109</f>
        <v>170</v>
      </c>
      <c r="B109" s="2">
        <f>'Raw Data'!C109</f>
        <v>183</v>
      </c>
      <c r="C109" s="2" t="str">
        <f>'Raw Data'!D109</f>
        <v>TEIYRIVSQKQMSD</v>
      </c>
      <c r="D109" s="14">
        <f>AVERAGE('Raw Data'!J109,'Raw Data'!P109,'Raw Data'!V109)</f>
        <v>2.9396666666666662</v>
      </c>
      <c r="E109" s="14">
        <f>STDEV('Raw Data'!J109,'Raw Data'!P109,'Raw Data'!V109)</f>
        <v>0.18814179050209259</v>
      </c>
      <c r="F109" s="14">
        <f>AVERAGE('Raw Data'!AB109,'Raw Data'!AH109,'Raw Data'!AN109)</f>
        <v>3.4359999999999999</v>
      </c>
      <c r="G109" s="14">
        <f>STDEV('Raw Data'!AB109,'Raw Data'!AH109,'Raw Data'!AN109)</f>
        <v>7.5604232685743178E-2</v>
      </c>
      <c r="H109" s="14">
        <f>AVERAGE('Raw Data'!AT109,'Raw Data'!AZ109,'Raw Data'!BF109)</f>
        <v>4.2173333333333334</v>
      </c>
      <c r="I109" s="14">
        <f>STDEV('Raw Data'!AT109,'Raw Data'!AZ109,'Raw Data'!BF109)</f>
        <v>1.1718930554164855E-2</v>
      </c>
      <c r="J109" s="14">
        <f>AVERAGE('Raw Data'!BL109,'Raw Data'!BR109,'Raw Data'!BX109)</f>
        <v>4.6690000000000005</v>
      </c>
      <c r="K109" s="14">
        <f>STDEV('Raw Data'!BL109,'Raw Data'!BR109,'Raw Data'!BX109)</f>
        <v>8.9011235245894438E-2</v>
      </c>
      <c r="L109" s="14">
        <f>AVERAGE('Raw Data'!CD109,'Raw Data'!CJ109,'Raw Data'!CP109)</f>
        <v>5.3010000000000002</v>
      </c>
      <c r="M109" s="14">
        <f>STDEV('Raw Data'!CD109,'Raw Data'!CJ109,'Raw Data'!CP109)</f>
        <v>5.13906606301184E-2</v>
      </c>
      <c r="O109" s="14">
        <f>AVERAGE('Raw Data'!J226,'Raw Data'!P226,'Raw Data'!V226)</f>
        <v>3.2453333333333334</v>
      </c>
      <c r="P109" s="14">
        <f>STDEV('Raw Data'!J226,'Raw Data'!P226,'Raw Data'!V226)</f>
        <v>8.1574097195944009E-2</v>
      </c>
      <c r="Q109" s="14">
        <f>AVERAGE('Raw Data'!AB226,'Raw Data'!AH226,'Raw Data'!AN226)</f>
        <v>3.3873333333333329</v>
      </c>
      <c r="R109" s="14">
        <f>STDEV('Raw Data'!AB226,'Raw Data'!AH226,'Raw Data'!AN226)</f>
        <v>0.11717223789504636</v>
      </c>
      <c r="S109" s="14">
        <f>AVERAGE('Raw Data'!AT226,'Raw Data'!AZ226,'Raw Data'!BF226)</f>
        <v>4.0679999999999996</v>
      </c>
      <c r="T109" s="14">
        <f>STDEV('Raw Data'!AT226,'Raw Data'!AZ226,'Raw Data'!BF226)</f>
        <v>8.4852813742382644E-3</v>
      </c>
      <c r="U109" s="14">
        <f>AVERAGE('Raw Data'!BL226,'Raw Data'!BR226,'Raw Data'!BX226)</f>
        <v>4.6253333333333329</v>
      </c>
      <c r="V109" s="14">
        <f>STDEV('Raw Data'!BL226,'Raw Data'!BR226,'Raw Data'!BX226)</f>
        <v>4.4836740886613866E-2</v>
      </c>
      <c r="W109" s="14">
        <f>AVERAGE('Raw Data'!CD226,'Raw Data'!CJ226,'Raw Data'!CP226)</f>
        <v>5.0150000000000006</v>
      </c>
      <c r="X109" s="14">
        <f>STDEV('Raw Data'!CD226,'Raw Data'!CJ226,'Raw Data'!CP226)</f>
        <v>0.10047885349664373</v>
      </c>
      <c r="Z109" s="14">
        <f>AVERAGE('Raw Data'!J343,'Raw Data'!P343,'Raw Data'!V343)</f>
        <v>3.0433333333333334</v>
      </c>
      <c r="AA109" s="14">
        <f>STDEV('Raw Data'!J343,'Raw Data'!P343,'Raw Data'!V343)</f>
        <v>0.11924903912960198</v>
      </c>
      <c r="AB109" s="14">
        <f>AVERAGE('Raw Data'!AB343,'Raw Data'!AH343,'Raw Data'!AN343)</f>
        <v>3.3606666666666669</v>
      </c>
      <c r="AC109" s="14">
        <f>STDEV('Raw Data'!AB343,'Raw Data'!AH343,'Raw Data'!AN343)</f>
        <v>0.1723871611615358</v>
      </c>
      <c r="AD109" s="14">
        <f>AVERAGE('Raw Data'!AT343,'Raw Data'!AZ343,'Raw Data'!BF343)</f>
        <v>4.0486666666666666</v>
      </c>
      <c r="AE109" s="14">
        <f>STDEV('Raw Data'!AT343,'Raw Data'!AZ343,'Raw Data'!BF343)</f>
        <v>8.7185625726568669E-2</v>
      </c>
      <c r="AF109" s="14">
        <f>AVERAGE('Raw Data'!BL343,'Raw Data'!BR343,'Raw Data'!BX343)</f>
        <v>4.5350000000000001</v>
      </c>
      <c r="AG109" s="14">
        <f>STDEV('Raw Data'!BL343,'Raw Data'!BR343,'Raw Data'!BX343)</f>
        <v>6.3663176169588095E-2</v>
      </c>
      <c r="AH109" s="14">
        <f>AVERAGE('Raw Data'!CD343,'Raw Data'!CJ343,'Raw Data'!CP343)</f>
        <v>4.9959999999999996</v>
      </c>
      <c r="AI109" s="14">
        <f>STDEV('Raw Data'!CD343,'Raw Data'!CJ343,'Raw Data'!CP343)</f>
        <v>0.19362851029742503</v>
      </c>
      <c r="AK109" s="15">
        <f t="shared" si="35"/>
        <v>-0.10366666666666724</v>
      </c>
      <c r="AL109" s="15">
        <f t="shared" si="36"/>
        <v>0.2227502338195555</v>
      </c>
      <c r="AM109" s="15">
        <f t="shared" si="37"/>
        <v>7.533333333333303E-2</v>
      </c>
      <c r="AN109" s="15">
        <f t="shared" si="38"/>
        <v>0.18823743871327328</v>
      </c>
      <c r="AO109" s="15">
        <f t="shared" si="39"/>
        <v>0.16866666666666674</v>
      </c>
      <c r="AP109" s="15">
        <f t="shared" si="40"/>
        <v>8.7969691750435564E-2</v>
      </c>
      <c r="AQ109" s="15">
        <f t="shared" si="41"/>
        <v>0.13400000000000034</v>
      </c>
      <c r="AR109" s="15">
        <f t="shared" si="42"/>
        <v>0.10943491216243548</v>
      </c>
      <c r="AS109" s="15">
        <f t="shared" si="43"/>
        <v>0.3050000000000006</v>
      </c>
      <c r="AT109" s="15">
        <f t="shared" si="44"/>
        <v>0.20033222406792184</v>
      </c>
      <c r="AU109" s="33"/>
      <c r="AV109" s="15">
        <f t="shared" si="45"/>
        <v>0.20199999999999996</v>
      </c>
      <c r="AW109" s="15">
        <f t="shared" si="46"/>
        <v>0.14448067921582686</v>
      </c>
      <c r="AX109" s="15">
        <f t="shared" si="47"/>
        <v>2.666666666666595E-2</v>
      </c>
      <c r="AY109" s="15">
        <f t="shared" si="48"/>
        <v>0.2084386400518547</v>
      </c>
      <c r="AZ109" s="15">
        <f t="shared" si="49"/>
        <v>1.933333333333298E-2</v>
      </c>
      <c r="BA109" s="15">
        <f t="shared" si="50"/>
        <v>8.7597564654123272E-2</v>
      </c>
      <c r="BB109" s="15">
        <f t="shared" si="51"/>
        <v>9.033333333333271E-2</v>
      </c>
      <c r="BC109" s="15">
        <f t="shared" si="52"/>
        <v>7.786740867226391E-2</v>
      </c>
      <c r="BD109" s="15">
        <f t="shared" si="53"/>
        <v>1.9000000000001016E-2</v>
      </c>
      <c r="BE109" s="15">
        <f t="shared" si="54"/>
        <v>0.21814673960433154</v>
      </c>
      <c r="BG109" s="16">
        <f t="shared" si="55"/>
        <v>4.9617666666666643E-2</v>
      </c>
      <c r="BH109" s="17">
        <f t="shared" si="56"/>
        <v>3.5433333333333317E-2</v>
      </c>
      <c r="BI109" s="17">
        <f t="shared" si="57"/>
        <v>7.7386666666666507E-3</v>
      </c>
      <c r="BJ109" s="17">
        <f t="shared" si="58"/>
        <v>1.1975999999999968E-2</v>
      </c>
      <c r="BK109" s="17">
        <f t="shared" si="59"/>
        <v>4.0133000000000044E-2</v>
      </c>
      <c r="BL109" s="17">
        <f t="shared" si="60"/>
        <v>0.38065557485299834</v>
      </c>
      <c r="BM109" s="43"/>
      <c r="BN109" s="17">
        <f t="shared" si="61"/>
        <v>2.0874666666666663E-2</v>
      </c>
      <c r="BO109" s="17">
        <f t="shared" si="62"/>
        <v>4.3446666666666647E-2</v>
      </c>
      <c r="BP109" s="17">
        <f t="shared" si="63"/>
        <v>7.6733333333333072E-3</v>
      </c>
      <c r="BQ109" s="17">
        <f t="shared" si="64"/>
        <v>6.0633333333333607E-3</v>
      </c>
      <c r="BR109" s="17">
        <f t="shared" si="65"/>
        <v>4.7588000000000026E-2</v>
      </c>
      <c r="BS109" s="17">
        <f t="shared" si="66"/>
        <v>0.35446579524687571</v>
      </c>
      <c r="BT109" s="15"/>
      <c r="BW109" s="17"/>
      <c r="BX109" s="17"/>
      <c r="BY109" s="17"/>
      <c r="BZ109" s="17"/>
      <c r="CA109" s="17"/>
      <c r="CD109" s="17"/>
      <c r="CE109" s="17"/>
      <c r="CF109" s="17"/>
      <c r="CG109" s="17"/>
      <c r="CH109" s="17"/>
    </row>
    <row r="110" spans="1:86" ht="15.75" customHeight="1" x14ac:dyDescent="0.25">
      <c r="A110" s="2">
        <f>'Raw Data'!B110</f>
        <v>170</v>
      </c>
      <c r="B110" s="2">
        <f>'Raw Data'!C110</f>
        <v>193</v>
      </c>
      <c r="C110" s="2" t="str">
        <f>'Raw Data'!D110</f>
        <v>TEIYRIVSQKQMSDRRENDMSPSN</v>
      </c>
      <c r="D110" s="14">
        <f>AVERAGE('Raw Data'!J110,'Raw Data'!P110,'Raw Data'!V110)</f>
        <v>6.1879999999999997</v>
      </c>
      <c r="E110" s="14">
        <f>STDEV('Raw Data'!J110,'Raw Data'!P110,'Raw Data'!V110)</f>
        <v>0.54925494990942036</v>
      </c>
      <c r="F110" s="14">
        <f>AVERAGE('Raw Data'!AB110,'Raw Data'!AH110,'Raw Data'!AN110)</f>
        <v>6.8563333333333327</v>
      </c>
      <c r="G110" s="14">
        <f>STDEV('Raw Data'!AB110,'Raw Data'!AH110,'Raw Data'!AN110)</f>
        <v>0.17918798322804291</v>
      </c>
      <c r="H110" s="14">
        <f>AVERAGE('Raw Data'!AT110,'Raw Data'!AZ110,'Raw Data'!BF110)</f>
        <v>7.8163333333333327</v>
      </c>
      <c r="I110" s="14">
        <f>STDEV('Raw Data'!AT110,'Raw Data'!AZ110,'Raw Data'!BF110)</f>
        <v>3.8436094147732032E-2</v>
      </c>
      <c r="J110" s="14">
        <f>AVERAGE('Raw Data'!BL110,'Raw Data'!BR110,'Raw Data'!BX110)</f>
        <v>8.0503333333333327</v>
      </c>
      <c r="K110" s="14">
        <f>STDEV('Raw Data'!BL110,'Raw Data'!BR110,'Raw Data'!BX110)</f>
        <v>0.20014328200899803</v>
      </c>
      <c r="L110" s="14">
        <f>AVERAGE('Raw Data'!CD110,'Raw Data'!CJ110,'Raw Data'!CP110)</f>
        <v>8.7643333333333331</v>
      </c>
      <c r="M110" s="14">
        <f>STDEV('Raw Data'!CD110,'Raw Data'!CJ110,'Raw Data'!CP110)</f>
        <v>7.4674850741955484E-2</v>
      </c>
      <c r="O110" s="14">
        <f>AVERAGE('Raw Data'!J227,'Raw Data'!P227,'Raw Data'!V227)</f>
        <v>6.9306666666666672</v>
      </c>
      <c r="P110" s="14">
        <f>STDEV('Raw Data'!J227,'Raw Data'!P227,'Raw Data'!V227)</f>
        <v>0.28900749701925249</v>
      </c>
      <c r="Q110" s="14">
        <f>AVERAGE('Raw Data'!AB227,'Raw Data'!AH227,'Raw Data'!AN227)</f>
        <v>6.7486666666666659</v>
      </c>
      <c r="R110" s="14">
        <f>STDEV('Raw Data'!AB227,'Raw Data'!AH227,'Raw Data'!AN227)</f>
        <v>0.34730438139092551</v>
      </c>
      <c r="S110" s="14">
        <f>AVERAGE('Raw Data'!AT227,'Raw Data'!AZ227,'Raw Data'!BF227)</f>
        <v>7.6050000000000004</v>
      </c>
      <c r="T110" s="14">
        <f>STDEV('Raw Data'!AT227,'Raw Data'!AZ227,'Raw Data'!BF227)</f>
        <v>0.13152186130069843</v>
      </c>
      <c r="U110" s="14">
        <f>AVERAGE('Raw Data'!BL227,'Raw Data'!BR227,'Raw Data'!BX227)</f>
        <v>8.1276666666666664</v>
      </c>
      <c r="V110" s="14">
        <f>STDEV('Raw Data'!BL227,'Raw Data'!BR227,'Raw Data'!BX227)</f>
        <v>8.6673717661892288E-2</v>
      </c>
      <c r="W110" s="14">
        <f>AVERAGE('Raw Data'!CD227,'Raw Data'!CJ227,'Raw Data'!CP227)</f>
        <v>8.6009999999999991</v>
      </c>
      <c r="X110" s="14">
        <f>STDEV('Raw Data'!CD227,'Raw Data'!CJ227,'Raw Data'!CP227)</f>
        <v>0.20035967658189074</v>
      </c>
      <c r="Z110" s="14">
        <f>AVERAGE('Raw Data'!J344,'Raw Data'!P344,'Raw Data'!V344)</f>
        <v>6.5343333333333335</v>
      </c>
      <c r="AA110" s="14">
        <f>STDEV('Raw Data'!J344,'Raw Data'!P344,'Raw Data'!V344)</f>
        <v>0.21399610588357279</v>
      </c>
      <c r="AB110" s="14">
        <f>AVERAGE('Raw Data'!AB344,'Raw Data'!AH344,'Raw Data'!AN344)</f>
        <v>6.538333333333334</v>
      </c>
      <c r="AC110" s="14">
        <f>STDEV('Raw Data'!AB344,'Raw Data'!AH344,'Raw Data'!AN344)</f>
        <v>0.51149421632442105</v>
      </c>
      <c r="AD110" s="14">
        <f>AVERAGE('Raw Data'!AT344,'Raw Data'!AZ344,'Raw Data'!BF344)</f>
        <v>7.4306666666666672</v>
      </c>
      <c r="AE110" s="14">
        <f>STDEV('Raw Data'!AT344,'Raw Data'!AZ344,'Raw Data'!BF344)</f>
        <v>0.22451132116963107</v>
      </c>
      <c r="AF110" s="14">
        <f>AVERAGE('Raw Data'!BL344,'Raw Data'!BR344,'Raw Data'!BX344)</f>
        <v>7.881333333333334</v>
      </c>
      <c r="AG110" s="14">
        <f>STDEV('Raw Data'!BL344,'Raw Data'!BR344,'Raw Data'!BX344)</f>
        <v>9.6469338825003442E-2</v>
      </c>
      <c r="AH110" s="14">
        <f>AVERAGE('Raw Data'!CD344,'Raw Data'!CJ344,'Raw Data'!CP344)</f>
        <v>8.4103333333333339</v>
      </c>
      <c r="AI110" s="14">
        <f>STDEV('Raw Data'!CD344,'Raw Data'!CJ344,'Raw Data'!CP344)</f>
        <v>0.21222707964190923</v>
      </c>
      <c r="AK110" s="15">
        <f t="shared" si="35"/>
        <v>-0.34633333333333383</v>
      </c>
      <c r="AL110" s="15">
        <f t="shared" si="36"/>
        <v>0.58947038376269012</v>
      </c>
      <c r="AM110" s="15">
        <f t="shared" si="37"/>
        <v>0.31799999999999873</v>
      </c>
      <c r="AN110" s="15">
        <f t="shared" si="38"/>
        <v>0.54197293905384891</v>
      </c>
      <c r="AO110" s="15">
        <f t="shared" si="39"/>
        <v>0.38566666666666549</v>
      </c>
      <c r="AP110" s="15">
        <f t="shared" si="40"/>
        <v>0.22777766937666774</v>
      </c>
      <c r="AQ110" s="15">
        <f t="shared" si="41"/>
        <v>0.16899999999999871</v>
      </c>
      <c r="AR110" s="15">
        <f t="shared" si="42"/>
        <v>0.2221793569768952</v>
      </c>
      <c r="AS110" s="15">
        <f t="shared" si="43"/>
        <v>0.3539999999999992</v>
      </c>
      <c r="AT110" s="15">
        <f t="shared" si="44"/>
        <v>0.22498148071933968</v>
      </c>
      <c r="AU110" s="33"/>
      <c r="AV110" s="15">
        <f t="shared" si="45"/>
        <v>0.39633333333333365</v>
      </c>
      <c r="AW110" s="15">
        <f t="shared" si="46"/>
        <v>0.35961043737170167</v>
      </c>
      <c r="AX110" s="15">
        <f t="shared" si="47"/>
        <v>0.21033333333333193</v>
      </c>
      <c r="AY110" s="15">
        <f t="shared" si="48"/>
        <v>0.61826100205873169</v>
      </c>
      <c r="AZ110" s="15">
        <f t="shared" si="49"/>
        <v>0.17433333333333323</v>
      </c>
      <c r="BA110" s="15">
        <f t="shared" si="50"/>
        <v>0.2601986420666591</v>
      </c>
      <c r="BB110" s="15">
        <f t="shared" si="51"/>
        <v>0.2463333333333324</v>
      </c>
      <c r="BC110" s="15">
        <f t="shared" si="52"/>
        <v>0.12968680220695833</v>
      </c>
      <c r="BD110" s="15">
        <f t="shared" si="53"/>
        <v>0.19066666666666521</v>
      </c>
      <c r="BE110" s="15">
        <f t="shared" si="54"/>
        <v>0.29186355259492941</v>
      </c>
      <c r="BG110" s="16">
        <f t="shared" si="55"/>
        <v>0.34747533333333314</v>
      </c>
      <c r="BH110" s="17">
        <f t="shared" si="56"/>
        <v>0.29373466666666703</v>
      </c>
      <c r="BI110" s="17">
        <f t="shared" si="57"/>
        <v>5.1882666666666563E-2</v>
      </c>
      <c r="BJ110" s="17">
        <f t="shared" si="58"/>
        <v>4.9363666666666632E-2</v>
      </c>
      <c r="BK110" s="17">
        <f t="shared" si="59"/>
        <v>5.0616666666666615E-2</v>
      </c>
      <c r="BL110" s="17">
        <f t="shared" si="60"/>
        <v>0.89054646144937322</v>
      </c>
      <c r="BM110" s="43"/>
      <c r="BN110" s="17">
        <f t="shared" si="61"/>
        <v>0.12931966666666658</v>
      </c>
      <c r="BO110" s="17">
        <f t="shared" si="62"/>
        <v>0.38224666666666701</v>
      </c>
      <c r="BP110" s="17">
        <f t="shared" si="63"/>
        <v>6.7703333333333379E-2</v>
      </c>
      <c r="BQ110" s="17">
        <f t="shared" si="64"/>
        <v>1.6818666666666732E-2</v>
      </c>
      <c r="BR110" s="17">
        <f t="shared" si="65"/>
        <v>8.5184333333333126E-2</v>
      </c>
      <c r="BS110" s="17">
        <f t="shared" si="66"/>
        <v>0.82539243191748901</v>
      </c>
      <c r="BT110" s="15"/>
      <c r="BW110" s="17"/>
      <c r="BX110" s="17"/>
      <c r="BY110" s="17"/>
      <c r="BZ110" s="17"/>
      <c r="CA110" s="17"/>
      <c r="CD110" s="17"/>
      <c r="CE110" s="17"/>
      <c r="CF110" s="17"/>
      <c r="CG110" s="17"/>
      <c r="CH110" s="17"/>
    </row>
    <row r="111" spans="1:86" ht="15.75" customHeight="1" x14ac:dyDescent="0.25">
      <c r="A111" s="2">
        <f>'Raw Data'!B111</f>
        <v>170</v>
      </c>
      <c r="B111" s="2">
        <f>'Raw Data'!C111</f>
        <v>193</v>
      </c>
      <c r="C111" s="2" t="str">
        <f>'Raw Data'!D111</f>
        <v>TEIYRIVSQKQMSDRRENDMSPSN</v>
      </c>
      <c r="D111" s="14">
        <f>AVERAGE('Raw Data'!J111,'Raw Data'!P111,'Raw Data'!V111)</f>
        <v>6.2103333333333337</v>
      </c>
      <c r="E111" s="14">
        <f>STDEV('Raw Data'!J111,'Raw Data'!P111,'Raw Data'!V111)</f>
        <v>0.49468205277059857</v>
      </c>
      <c r="F111" s="14">
        <f>AVERAGE('Raw Data'!AB111,'Raw Data'!AH111,'Raw Data'!AN111)</f>
        <v>6.9203333333333328</v>
      </c>
      <c r="G111" s="14">
        <f>STDEV('Raw Data'!AB111,'Raw Data'!AH111,'Raw Data'!AN111)</f>
        <v>0.24183947844248524</v>
      </c>
      <c r="H111" s="14">
        <f>AVERAGE('Raw Data'!AT111,'Raw Data'!AZ111,'Raw Data'!BF111)</f>
        <v>7.8476666666666661</v>
      </c>
      <c r="I111" s="14">
        <f>STDEV('Raw Data'!AT111,'Raw Data'!AZ111,'Raw Data'!BF111)</f>
        <v>9.6857283326207952E-2</v>
      </c>
      <c r="J111" s="14">
        <f>AVERAGE('Raw Data'!BL111,'Raw Data'!BR111,'Raw Data'!BX111)</f>
        <v>8.2053333333333338</v>
      </c>
      <c r="K111" s="14">
        <f>STDEV('Raw Data'!BL111,'Raw Data'!BR111,'Raw Data'!BX111)</f>
        <v>9.4028364514828142E-2</v>
      </c>
      <c r="L111" s="14">
        <f>AVERAGE('Raw Data'!CD111,'Raw Data'!CJ111,'Raw Data'!CP111)</f>
        <v>8.8736666666666668</v>
      </c>
      <c r="M111" s="14">
        <f>STDEV('Raw Data'!CD111,'Raw Data'!CJ111,'Raw Data'!CP111)</f>
        <v>0.14796733873843043</v>
      </c>
      <c r="O111" s="14">
        <f>AVERAGE('Raw Data'!J228,'Raw Data'!P228,'Raw Data'!V228)</f>
        <v>6.8956666666666671</v>
      </c>
      <c r="P111" s="14">
        <f>STDEV('Raw Data'!J228,'Raw Data'!P228,'Raw Data'!V228)</f>
        <v>0.28016840173962004</v>
      </c>
      <c r="Q111" s="14">
        <f>AVERAGE('Raw Data'!AB228,'Raw Data'!AH228,'Raw Data'!AN228)</f>
        <v>6.665</v>
      </c>
      <c r="R111" s="14">
        <f>STDEV('Raw Data'!AB228,'Raw Data'!AH228,'Raw Data'!AN228)</f>
        <v>0.361631027429893</v>
      </c>
      <c r="S111" s="14">
        <f>AVERAGE('Raw Data'!AT228,'Raw Data'!AZ228,'Raw Data'!BF228)</f>
        <v>7.5280000000000005</v>
      </c>
      <c r="T111" s="14">
        <f>STDEV('Raw Data'!AT228,'Raw Data'!AZ228,'Raw Data'!BF228)</f>
        <v>5.7982756057296789E-2</v>
      </c>
      <c r="U111" s="14">
        <f>AVERAGE('Raw Data'!BL228,'Raw Data'!BR228,'Raw Data'!BX228)</f>
        <v>8.1216666666666644</v>
      </c>
      <c r="V111" s="14">
        <f>STDEV('Raw Data'!BL228,'Raw Data'!BR228,'Raw Data'!BX228)</f>
        <v>8.1297806448472343E-2</v>
      </c>
      <c r="W111" s="14">
        <f>AVERAGE('Raw Data'!CD228,'Raw Data'!CJ228,'Raw Data'!CP228)</f>
        <v>8.4706666666666663</v>
      </c>
      <c r="X111" s="14">
        <f>STDEV('Raw Data'!CD228,'Raw Data'!CJ228,'Raw Data'!CP228)</f>
        <v>0.15478156651660205</v>
      </c>
      <c r="Z111" s="14">
        <f>AVERAGE('Raw Data'!J345,'Raw Data'!P345,'Raw Data'!V345)</f>
        <v>6.4906666666666668</v>
      </c>
      <c r="AA111" s="14">
        <f>STDEV('Raw Data'!J345,'Raw Data'!P345,'Raw Data'!V345)</f>
        <v>0.24088448130449028</v>
      </c>
      <c r="AB111" s="14">
        <f>AVERAGE('Raw Data'!AB345,'Raw Data'!AH345,'Raw Data'!AN345)</f>
        <v>6.7890000000000006</v>
      </c>
      <c r="AC111" s="14">
        <f>STDEV('Raw Data'!AB345,'Raw Data'!AH345,'Raw Data'!AN345)</f>
        <v>0.15571448230655976</v>
      </c>
      <c r="AD111" s="14">
        <f>AVERAGE('Raw Data'!AT345,'Raw Data'!AZ345,'Raw Data'!BF345)</f>
        <v>7.3870000000000005</v>
      </c>
      <c r="AE111" s="14">
        <f>STDEV('Raw Data'!AT345,'Raw Data'!AZ345,'Raw Data'!BF345)</f>
        <v>0.27643986687885685</v>
      </c>
      <c r="AF111" s="14">
        <f>AVERAGE('Raw Data'!BL345,'Raw Data'!BR345,'Raw Data'!BX345)</f>
        <v>7.8993333333333338</v>
      </c>
      <c r="AG111" s="14">
        <f>STDEV('Raw Data'!BL345,'Raw Data'!BR345,'Raw Data'!BX345)</f>
        <v>0.13995118196475986</v>
      </c>
      <c r="AH111" s="14">
        <f>AVERAGE('Raw Data'!CD345,'Raw Data'!CJ345,'Raw Data'!CP345)</f>
        <v>8.3386666666666667</v>
      </c>
      <c r="AI111" s="14">
        <f>STDEV('Raw Data'!CD345,'Raw Data'!CJ345,'Raw Data'!CP345)</f>
        <v>0.23963583482720832</v>
      </c>
      <c r="AK111" s="15">
        <f t="shared" si="35"/>
        <v>-0.2803333333333331</v>
      </c>
      <c r="AL111" s="15">
        <f t="shared" si="36"/>
        <v>0.55021420071338278</v>
      </c>
      <c r="AM111" s="15">
        <f t="shared" si="37"/>
        <v>0.13133333333333219</v>
      </c>
      <c r="AN111" s="15">
        <f t="shared" si="38"/>
        <v>0.28763402673072808</v>
      </c>
      <c r="AO111" s="15">
        <f t="shared" si="39"/>
        <v>0.46066666666666567</v>
      </c>
      <c r="AP111" s="15">
        <f t="shared" si="40"/>
        <v>0.29291693930760204</v>
      </c>
      <c r="AQ111" s="15">
        <f t="shared" si="41"/>
        <v>0.30600000000000005</v>
      </c>
      <c r="AR111" s="15">
        <f t="shared" si="42"/>
        <v>0.16860506121308078</v>
      </c>
      <c r="AS111" s="15">
        <f t="shared" si="43"/>
        <v>0.53500000000000014</v>
      </c>
      <c r="AT111" s="15">
        <f t="shared" si="44"/>
        <v>0.28163747383234794</v>
      </c>
      <c r="AU111" s="33"/>
      <c r="AV111" s="15">
        <f t="shared" si="45"/>
        <v>0.40500000000000025</v>
      </c>
      <c r="AW111" s="15">
        <f t="shared" si="46"/>
        <v>0.36948567856774428</v>
      </c>
      <c r="AX111" s="15">
        <f t="shared" si="47"/>
        <v>-0.12400000000000055</v>
      </c>
      <c r="AY111" s="15">
        <f t="shared" si="48"/>
        <v>0.39373087255128969</v>
      </c>
      <c r="AZ111" s="15">
        <f t="shared" si="49"/>
        <v>0.14100000000000001</v>
      </c>
      <c r="BA111" s="15">
        <f t="shared" si="50"/>
        <v>0.28245530619905174</v>
      </c>
      <c r="BB111" s="15">
        <f t="shared" si="51"/>
        <v>0.22233333333333061</v>
      </c>
      <c r="BC111" s="15">
        <f t="shared" si="52"/>
        <v>0.16185075429749038</v>
      </c>
      <c r="BD111" s="15">
        <f t="shared" si="53"/>
        <v>0.13199999999999967</v>
      </c>
      <c r="BE111" s="15">
        <f t="shared" si="54"/>
        <v>0.28527647408552004</v>
      </c>
      <c r="BG111" s="16">
        <f t="shared" si="55"/>
        <v>0.30273566666666668</v>
      </c>
      <c r="BH111" s="17">
        <f t="shared" si="56"/>
        <v>8.2733333333333187E-2</v>
      </c>
      <c r="BI111" s="17">
        <f t="shared" si="57"/>
        <v>8.5800333333333423E-2</v>
      </c>
      <c r="BJ111" s="17">
        <f t="shared" si="58"/>
        <v>2.8427666666666716E-2</v>
      </c>
      <c r="BK111" s="17">
        <f t="shared" si="59"/>
        <v>7.9319666666666469E-2</v>
      </c>
      <c r="BL111" s="17">
        <f t="shared" si="60"/>
        <v>0.76093144675894853</v>
      </c>
      <c r="BM111" s="43"/>
      <c r="BN111" s="17">
        <f t="shared" si="61"/>
        <v>0.13651966666666646</v>
      </c>
      <c r="BO111" s="17">
        <f t="shared" si="62"/>
        <v>0.15502399999999991</v>
      </c>
      <c r="BP111" s="17">
        <f t="shared" si="63"/>
        <v>7.9781000000000074E-2</v>
      </c>
      <c r="BQ111" s="17">
        <f t="shared" si="64"/>
        <v>2.61956666666666E-2</v>
      </c>
      <c r="BR111" s="17">
        <f t="shared" si="65"/>
        <v>8.1382666666666381E-2</v>
      </c>
      <c r="BS111" s="17">
        <f t="shared" si="66"/>
        <v>0.6920281786170267</v>
      </c>
      <c r="BT111" s="15"/>
      <c r="BW111" s="17"/>
      <c r="BX111" s="17"/>
      <c r="BY111" s="17"/>
      <c r="BZ111" s="17"/>
      <c r="CA111" s="17"/>
      <c r="CD111" s="17"/>
      <c r="CE111" s="17"/>
      <c r="CF111" s="17"/>
      <c r="CG111" s="17"/>
      <c r="CH111" s="17"/>
    </row>
    <row r="112" spans="1:86" ht="15.75" customHeight="1" x14ac:dyDescent="0.25">
      <c r="A112" s="2">
        <f>'Raw Data'!B112</f>
        <v>173</v>
      </c>
      <c r="B112" s="2">
        <f>'Raw Data'!C112</f>
        <v>182</v>
      </c>
      <c r="C112" s="2" t="str">
        <f>'Raw Data'!D112</f>
        <v>YRIVSQKQMS</v>
      </c>
      <c r="D112" s="14">
        <f>AVERAGE('Raw Data'!J112,'Raw Data'!P112,'Raw Data'!V112)</f>
        <v>2.7756666666666665</v>
      </c>
      <c r="E112" s="14">
        <f>STDEV('Raw Data'!J112,'Raw Data'!P112,'Raw Data'!V112)</f>
        <v>0.20167382907391163</v>
      </c>
      <c r="F112" s="14">
        <f>AVERAGE('Raw Data'!AB112,'Raw Data'!AH112,'Raw Data'!AN112)</f>
        <v>3.0783333333333336</v>
      </c>
      <c r="G112" s="14">
        <f>STDEV('Raw Data'!AB112,'Raw Data'!AH112,'Raw Data'!AN112)</f>
        <v>9.4001773032923952E-2</v>
      </c>
      <c r="H112" s="14">
        <f>AVERAGE('Raw Data'!AT112,'Raw Data'!AZ112,'Raw Data'!BF112)</f>
        <v>3.8826666666666667</v>
      </c>
      <c r="I112" s="14">
        <f>STDEV('Raw Data'!AT112,'Raw Data'!AZ112,'Raw Data'!BF112)</f>
        <v>9.6717802566711336E-2</v>
      </c>
      <c r="J112" s="14">
        <f>AVERAGE('Raw Data'!BL112,'Raw Data'!BR112,'Raw Data'!BX112)</f>
        <v>4.0219999999999994</v>
      </c>
      <c r="K112" s="14">
        <f>STDEV('Raw Data'!BL112,'Raw Data'!BR112,'Raw Data'!BX112)</f>
        <v>0.31541559885332238</v>
      </c>
      <c r="L112" s="14">
        <f>AVERAGE('Raw Data'!CD112,'Raw Data'!CJ112,'Raw Data'!CP112)</f>
        <v>4.4606666666666666</v>
      </c>
      <c r="M112" s="14">
        <f>STDEV('Raw Data'!CD112,'Raw Data'!CJ112,'Raw Data'!CP112)</f>
        <v>0.41212174576614313</v>
      </c>
      <c r="O112" s="14">
        <f>AVERAGE('Raw Data'!J229,'Raw Data'!P229,'Raw Data'!V229)</f>
        <v>3.0643333333333334</v>
      </c>
      <c r="P112" s="14">
        <f>STDEV('Raw Data'!J229,'Raw Data'!P229,'Raw Data'!V229)</f>
        <v>8.2245567256438265E-2</v>
      </c>
      <c r="Q112" s="14">
        <f>AVERAGE('Raw Data'!AB229,'Raw Data'!AH229,'Raw Data'!AN229)</f>
        <v>3.1356666666666668</v>
      </c>
      <c r="R112" s="14">
        <f>STDEV('Raw Data'!AB229,'Raw Data'!AH229,'Raw Data'!AN229)</f>
        <v>6.8624582573108175E-2</v>
      </c>
      <c r="S112" s="14">
        <f>AVERAGE('Raw Data'!AT229,'Raw Data'!AZ229,'Raw Data'!BF229)</f>
        <v>3.5705</v>
      </c>
      <c r="T112" s="14">
        <f>STDEV('Raw Data'!AT229,'Raw Data'!AZ229,'Raw Data'!BF229)</f>
        <v>0.1760695885154501</v>
      </c>
      <c r="U112" s="14">
        <f>AVERAGE('Raw Data'!BL229,'Raw Data'!BR229,'Raw Data'!BX229)</f>
        <v>4.1776666666666671</v>
      </c>
      <c r="V112" s="14">
        <f>STDEV('Raw Data'!BL229,'Raw Data'!BR229,'Raw Data'!BX229)</f>
        <v>4.4275651698572803E-2</v>
      </c>
      <c r="W112" s="14">
        <f>AVERAGE('Raw Data'!CD229,'Raw Data'!CJ229,'Raw Data'!CP229)</f>
        <v>4.5383333333333331</v>
      </c>
      <c r="X112" s="14">
        <f>STDEV('Raw Data'!CD229,'Raw Data'!CJ229,'Raw Data'!CP229)</f>
        <v>0.1858126296389277</v>
      </c>
      <c r="Z112" s="14">
        <f>AVERAGE('Raw Data'!J346,'Raw Data'!P346,'Raw Data'!V346)</f>
        <v>2.8369999999999997</v>
      </c>
      <c r="AA112" s="14">
        <f>STDEV('Raw Data'!J346,'Raw Data'!P346,'Raw Data'!V346)</f>
        <v>0.18665208276362746</v>
      </c>
      <c r="AB112" s="14">
        <f>AVERAGE('Raw Data'!AB346,'Raw Data'!AH346,'Raw Data'!AN346)</f>
        <v>3.1463333333333332</v>
      </c>
      <c r="AC112" s="14">
        <f>STDEV('Raw Data'!AB346,'Raw Data'!AH346,'Raw Data'!AN346)</f>
        <v>0.15457791994115247</v>
      </c>
      <c r="AD112" s="14">
        <f>AVERAGE('Raw Data'!AT346,'Raw Data'!AZ346,'Raw Data'!BF346)</f>
        <v>3.7633333333333336</v>
      </c>
      <c r="AE112" s="14">
        <f>STDEV('Raw Data'!AT346,'Raw Data'!AZ346,'Raw Data'!BF346)</f>
        <v>0.22077439465058762</v>
      </c>
      <c r="AF112" s="14">
        <f>AVERAGE('Raw Data'!BL346,'Raw Data'!BR346,'Raw Data'!BX346)</f>
        <v>4.2703333333333333</v>
      </c>
      <c r="AG112" s="14">
        <f>STDEV('Raw Data'!BL346,'Raw Data'!BR346,'Raw Data'!BX346)</f>
        <v>8.0934129595204615E-2</v>
      </c>
      <c r="AH112" s="14">
        <f>AVERAGE('Raw Data'!CD346,'Raw Data'!CJ346,'Raw Data'!CP346)</f>
        <v>4.4473333333333329</v>
      </c>
      <c r="AI112" s="14">
        <f>STDEV('Raw Data'!CD346,'Raw Data'!CJ346,'Raw Data'!CP346)</f>
        <v>0.33439098871430928</v>
      </c>
      <c r="AK112" s="15">
        <f t="shared" si="35"/>
        <v>-6.133333333333324E-2</v>
      </c>
      <c r="AL112" s="15">
        <f t="shared" si="36"/>
        <v>0.27479325561835277</v>
      </c>
      <c r="AM112" s="15">
        <f t="shared" si="37"/>
        <v>-6.7999999999999616E-2</v>
      </c>
      <c r="AN112" s="15">
        <f t="shared" si="38"/>
        <v>0.18091618685641894</v>
      </c>
      <c r="AO112" s="15">
        <f t="shared" si="39"/>
        <v>0.11933333333333307</v>
      </c>
      <c r="AP112" s="15">
        <f t="shared" si="40"/>
        <v>0.24103042684828563</v>
      </c>
      <c r="AQ112" s="15">
        <f t="shared" si="41"/>
        <v>-0.24833333333333396</v>
      </c>
      <c r="AR112" s="15">
        <f t="shared" si="42"/>
        <v>0.3256337410854922</v>
      </c>
      <c r="AS112" s="15">
        <f t="shared" si="43"/>
        <v>1.3333333333333641E-2</v>
      </c>
      <c r="AT112" s="15">
        <f t="shared" si="44"/>
        <v>0.53071806702491942</v>
      </c>
      <c r="AU112" s="33"/>
      <c r="AV112" s="15">
        <f t="shared" si="45"/>
        <v>0.22733333333333361</v>
      </c>
      <c r="AW112" s="15">
        <f t="shared" si="46"/>
        <v>0.20396895188565672</v>
      </c>
      <c r="AX112" s="15">
        <f t="shared" si="47"/>
        <v>-1.066666666666638E-2</v>
      </c>
      <c r="AY112" s="15">
        <f t="shared" si="48"/>
        <v>0.16912618563270054</v>
      </c>
      <c r="AZ112" s="15">
        <f t="shared" si="49"/>
        <v>-0.19283333333333363</v>
      </c>
      <c r="BA112" s="15">
        <f t="shared" si="50"/>
        <v>0.28238596518476855</v>
      </c>
      <c r="BB112" s="15">
        <f t="shared" si="51"/>
        <v>-9.2666666666666231E-2</v>
      </c>
      <c r="BC112" s="15">
        <f t="shared" si="52"/>
        <v>9.2253274557961937E-2</v>
      </c>
      <c r="BD112" s="15">
        <f t="shared" si="53"/>
        <v>9.1000000000000192E-2</v>
      </c>
      <c r="BE112" s="15">
        <f t="shared" si="54"/>
        <v>0.3825489075486514</v>
      </c>
      <c r="BG112" s="16">
        <f t="shared" si="55"/>
        <v>7.5511333333333361E-2</v>
      </c>
      <c r="BH112" s="17">
        <f t="shared" si="56"/>
        <v>3.2730666666666693E-2</v>
      </c>
      <c r="BI112" s="17">
        <f t="shared" si="57"/>
        <v>5.8095666666666768E-2</v>
      </c>
      <c r="BJ112" s="17">
        <f t="shared" si="58"/>
        <v>0.10603733333333337</v>
      </c>
      <c r="BK112" s="17">
        <f t="shared" si="59"/>
        <v>0.28166166666666687</v>
      </c>
      <c r="BL112" s="17">
        <f t="shared" si="60"/>
        <v>0.74433639348527558</v>
      </c>
      <c r="BM112" s="43"/>
      <c r="BN112" s="17">
        <f t="shared" si="61"/>
        <v>4.1603333333333346E-2</v>
      </c>
      <c r="BO112" s="17">
        <f t="shared" si="62"/>
        <v>2.8603666666666683E-2</v>
      </c>
      <c r="BP112" s="17">
        <f t="shared" si="63"/>
        <v>7.9741833333333317E-2</v>
      </c>
      <c r="BQ112" s="17">
        <f t="shared" si="64"/>
        <v>8.510666666666708E-3</v>
      </c>
      <c r="BR112" s="17">
        <f t="shared" si="65"/>
        <v>0.14634366666666662</v>
      </c>
      <c r="BS112" s="17">
        <f t="shared" si="66"/>
        <v>0.55208981757198416</v>
      </c>
      <c r="BT112" s="15"/>
      <c r="BW112" s="17"/>
      <c r="BX112" s="17"/>
      <c r="BY112" s="17"/>
      <c r="BZ112" s="17"/>
      <c r="CA112" s="17"/>
      <c r="CD112" s="17"/>
      <c r="CE112" s="17"/>
      <c r="CF112" s="17"/>
      <c r="CG112" s="17"/>
      <c r="CH112" s="17"/>
    </row>
    <row r="113" spans="1:86" ht="15.75" customHeight="1" x14ac:dyDescent="0.25">
      <c r="A113" s="2">
        <f>'Raw Data'!B113</f>
        <v>173</v>
      </c>
      <c r="B113" s="2">
        <f>'Raw Data'!C113</f>
        <v>183</v>
      </c>
      <c r="C113" s="2" t="str">
        <f>'Raw Data'!D113</f>
        <v>YRIVSQKQMSD</v>
      </c>
      <c r="D113" s="14">
        <f>AVERAGE('Raw Data'!J113,'Raw Data'!P113,'Raw Data'!V113)</f>
        <v>3.1283333333333334</v>
      </c>
      <c r="E113" s="14">
        <f>STDEV('Raw Data'!J113,'Raw Data'!P113,'Raw Data'!V113)</f>
        <v>0.19207377055010239</v>
      </c>
      <c r="F113" s="14">
        <f>AVERAGE('Raw Data'!AB113,'Raw Data'!AH113,'Raw Data'!AN113)</f>
        <v>3.5606666666666666</v>
      </c>
      <c r="G113" s="14">
        <f>STDEV('Raw Data'!AB113,'Raw Data'!AH113,'Raw Data'!AN113)</f>
        <v>0.16683025305181706</v>
      </c>
      <c r="H113" s="14">
        <f>AVERAGE('Raw Data'!AT113,'Raw Data'!AZ113,'Raw Data'!BF113)</f>
        <v>4.3929999999999998</v>
      </c>
      <c r="I113" s="14">
        <f>STDEV('Raw Data'!AT113,'Raw Data'!AZ113,'Raw Data'!BF113)</f>
        <v>3.8105117766515206E-2</v>
      </c>
      <c r="J113" s="14">
        <f>AVERAGE('Raw Data'!BL113,'Raw Data'!BR113,'Raw Data'!BX113)</f>
        <v>4.7246666666666668</v>
      </c>
      <c r="K113" s="14">
        <f>STDEV('Raw Data'!BL113,'Raw Data'!BR113,'Raw Data'!BX113)</f>
        <v>7.7423080107506245E-2</v>
      </c>
      <c r="L113" s="14">
        <f>AVERAGE('Raw Data'!CD113,'Raw Data'!CJ113,'Raw Data'!CP113)</f>
        <v>5.3066666666666658</v>
      </c>
      <c r="M113" s="14">
        <f>STDEV('Raw Data'!CD113,'Raw Data'!CJ113,'Raw Data'!CP113)</f>
        <v>9.1215861193836664E-2</v>
      </c>
      <c r="O113" s="14">
        <f>AVERAGE('Raw Data'!J230,'Raw Data'!P230,'Raw Data'!V230)</f>
        <v>3.5429999999999997</v>
      </c>
      <c r="P113" s="14">
        <f>STDEV('Raw Data'!J230,'Raw Data'!P230,'Raw Data'!V230)</f>
        <v>0.12418131904598205</v>
      </c>
      <c r="Q113" s="14">
        <f>AVERAGE('Raw Data'!AB230,'Raw Data'!AH230,'Raw Data'!AN230)</f>
        <v>3.6080000000000001</v>
      </c>
      <c r="R113" s="14">
        <f>STDEV('Raw Data'!AB230,'Raw Data'!AH230,'Raw Data'!AN230)</f>
        <v>0.12000416659433134</v>
      </c>
      <c r="S113" s="14">
        <f>AVERAGE('Raw Data'!AT230,'Raw Data'!AZ230,'Raw Data'!BF230)</f>
        <v>4.1880000000000006</v>
      </c>
      <c r="T113" s="14">
        <f>STDEV('Raw Data'!AT230,'Raw Data'!AZ230,'Raw Data'!BF230)</f>
        <v>8.061017305526634E-2</v>
      </c>
      <c r="U113" s="14">
        <f>AVERAGE('Raw Data'!BL230,'Raw Data'!BR230,'Raw Data'!BX230)</f>
        <v>4.7283333333333335</v>
      </c>
      <c r="V113" s="14">
        <f>STDEV('Raw Data'!BL230,'Raw Data'!BR230,'Raw Data'!BX230)</f>
        <v>7.6950200346284553E-2</v>
      </c>
      <c r="W113" s="14">
        <f>AVERAGE('Raw Data'!CD230,'Raw Data'!CJ230,'Raw Data'!CP230)</f>
        <v>5.0866666666666669</v>
      </c>
      <c r="X113" s="14">
        <f>STDEV('Raw Data'!CD230,'Raw Data'!CJ230,'Raw Data'!CP230)</f>
        <v>5.4418134232379969E-2</v>
      </c>
      <c r="Z113" s="14">
        <f>AVERAGE('Raw Data'!J347,'Raw Data'!P347,'Raw Data'!V347)</f>
        <v>3.281333333333333</v>
      </c>
      <c r="AA113" s="14">
        <f>STDEV('Raw Data'!J347,'Raw Data'!P347,'Raw Data'!V347)</f>
        <v>0.13467120454400552</v>
      </c>
      <c r="AB113" s="14">
        <f>AVERAGE('Raw Data'!AB347,'Raw Data'!AH347,'Raw Data'!AN347)</f>
        <v>3.515333333333333</v>
      </c>
      <c r="AC113" s="14">
        <f>STDEV('Raw Data'!AB347,'Raw Data'!AH347,'Raw Data'!AN347)</f>
        <v>0.24049185710400553</v>
      </c>
      <c r="AD113" s="14">
        <f>AVERAGE('Raw Data'!AT347,'Raw Data'!AZ347,'Raw Data'!BF347)</f>
        <v>4.1789999999999994</v>
      </c>
      <c r="AE113" s="14">
        <f>STDEV('Raw Data'!AT347,'Raw Data'!AZ347,'Raw Data'!BF347)</f>
        <v>6.5475186139483652E-2</v>
      </c>
      <c r="AF113" s="14">
        <f>AVERAGE('Raw Data'!BL347,'Raw Data'!BR347,'Raw Data'!BX347)</f>
        <v>4.6976666666666667</v>
      </c>
      <c r="AG113" s="14">
        <f>STDEV('Raw Data'!BL347,'Raw Data'!BR347,'Raw Data'!BX347)</f>
        <v>2.8183919765236962E-2</v>
      </c>
      <c r="AH113" s="14">
        <f>AVERAGE('Raw Data'!CD347,'Raw Data'!CJ347,'Raw Data'!CP347)</f>
        <v>5.0793333333333335</v>
      </c>
      <c r="AI113" s="14">
        <f>STDEV('Raw Data'!CD347,'Raw Data'!CJ347,'Raw Data'!CP347)</f>
        <v>0.11159002344893265</v>
      </c>
      <c r="AK113" s="15">
        <f t="shared" si="35"/>
        <v>-0.15299999999999958</v>
      </c>
      <c r="AL113" s="15">
        <f t="shared" si="36"/>
        <v>0.23458189756813452</v>
      </c>
      <c r="AM113" s="15">
        <f t="shared" si="37"/>
        <v>4.533333333333367E-2</v>
      </c>
      <c r="AN113" s="15">
        <f t="shared" si="38"/>
        <v>0.2926921021597042</v>
      </c>
      <c r="AO113" s="15">
        <f t="shared" si="39"/>
        <v>0.21400000000000041</v>
      </c>
      <c r="AP113" s="15">
        <f t="shared" si="40"/>
        <v>7.5756187866074839E-2</v>
      </c>
      <c r="AQ113" s="15">
        <f t="shared" si="41"/>
        <v>2.7000000000000135E-2</v>
      </c>
      <c r="AR113" s="15">
        <f t="shared" si="42"/>
        <v>8.2393365428696033E-2</v>
      </c>
      <c r="AS113" s="15">
        <f t="shared" si="43"/>
        <v>0.22733333333333228</v>
      </c>
      <c r="AT113" s="15">
        <f t="shared" si="44"/>
        <v>0.14412725858305436</v>
      </c>
      <c r="AU113" s="33"/>
      <c r="AV113" s="15">
        <f t="shared" si="45"/>
        <v>0.26166666666666671</v>
      </c>
      <c r="AW113" s="15">
        <f t="shared" si="46"/>
        <v>0.18318660795301975</v>
      </c>
      <c r="AX113" s="15">
        <f t="shared" si="47"/>
        <v>9.2666666666667119E-2</v>
      </c>
      <c r="AY113" s="15">
        <f t="shared" si="48"/>
        <v>0.26877003801267252</v>
      </c>
      <c r="AZ113" s="15">
        <f t="shared" si="49"/>
        <v>9.0000000000012292E-3</v>
      </c>
      <c r="BA113" s="15">
        <f t="shared" si="50"/>
        <v>0.10385085459446167</v>
      </c>
      <c r="BB113" s="15">
        <f t="shared" si="51"/>
        <v>3.0666666666666842E-2</v>
      </c>
      <c r="BC113" s="15">
        <f t="shared" si="52"/>
        <v>8.1949171238436855E-2</v>
      </c>
      <c r="BD113" s="15">
        <f t="shared" si="53"/>
        <v>7.3333333333334139E-3</v>
      </c>
      <c r="BE113" s="15">
        <f t="shared" si="54"/>
        <v>0.12415178881782842</v>
      </c>
      <c r="BG113" s="16">
        <f t="shared" si="55"/>
        <v>5.502866666666676E-2</v>
      </c>
      <c r="BH113" s="17">
        <f t="shared" si="56"/>
        <v>8.5668666666666726E-2</v>
      </c>
      <c r="BI113" s="17">
        <f t="shared" si="57"/>
        <v>5.7390000000000245E-3</v>
      </c>
      <c r="BJ113" s="17">
        <f t="shared" si="58"/>
        <v>6.7886666666666425E-3</v>
      </c>
      <c r="BK113" s="17">
        <f t="shared" si="59"/>
        <v>2.0772666666666616E-2</v>
      </c>
      <c r="BL113" s="17">
        <f t="shared" si="60"/>
        <v>0.41713027541364911</v>
      </c>
      <c r="BM113" s="43"/>
      <c r="BN113" s="17">
        <f t="shared" si="61"/>
        <v>3.3557333333333356E-2</v>
      </c>
      <c r="BO113" s="17">
        <f t="shared" si="62"/>
        <v>7.2237333333333431E-2</v>
      </c>
      <c r="BP113" s="17">
        <f t="shared" si="63"/>
        <v>1.078500000000002E-2</v>
      </c>
      <c r="BQ113" s="17">
        <f t="shared" si="64"/>
        <v>6.7156666666666458E-3</v>
      </c>
      <c r="BR113" s="17">
        <f t="shared" si="65"/>
        <v>1.5413666666666664E-2</v>
      </c>
      <c r="BS113" s="17">
        <f t="shared" si="66"/>
        <v>0.37243657178102169</v>
      </c>
      <c r="BT113" s="15"/>
      <c r="BW113" s="17"/>
      <c r="BX113" s="17"/>
      <c r="BY113" s="17"/>
      <c r="BZ113" s="17"/>
      <c r="CA113" s="17"/>
      <c r="CD113" s="17"/>
      <c r="CE113" s="17"/>
      <c r="CF113" s="17"/>
      <c r="CG113" s="17"/>
      <c r="CH113" s="17"/>
    </row>
    <row r="114" spans="1:86" ht="15.75" customHeight="1" x14ac:dyDescent="0.25">
      <c r="A114" s="2">
        <f>'Raw Data'!B114</f>
        <v>173</v>
      </c>
      <c r="B114" s="2">
        <f>'Raw Data'!C114</f>
        <v>183</v>
      </c>
      <c r="C114" s="2" t="str">
        <f>'Raw Data'!D114</f>
        <v>YRIVSQKQMSD</v>
      </c>
      <c r="D114" s="14">
        <f>AVERAGE('Raw Data'!J114,'Raw Data'!P114,'Raw Data'!V114)</f>
        <v>3.0879999999999996</v>
      </c>
      <c r="E114" s="14">
        <f>STDEV('Raw Data'!J114,'Raw Data'!P114,'Raw Data'!V114)</f>
        <v>0.21833689564523903</v>
      </c>
      <c r="F114" s="14">
        <f>AVERAGE('Raw Data'!AB114,'Raw Data'!AH114,'Raw Data'!AN114)</f>
        <v>3.5866666666666664</v>
      </c>
      <c r="G114" s="14">
        <f>STDEV('Raw Data'!AB114,'Raw Data'!AH114,'Raw Data'!AN114)</f>
        <v>0.14505631090488041</v>
      </c>
      <c r="H114" s="14">
        <f>AVERAGE('Raw Data'!AT114,'Raw Data'!AZ114,'Raw Data'!BF114)</f>
        <v>4.3326666666666673</v>
      </c>
      <c r="I114" s="14">
        <f>STDEV('Raw Data'!AT114,'Raw Data'!AZ114,'Raw Data'!BF114)</f>
        <v>1.6502525059315602E-2</v>
      </c>
      <c r="J114" s="14">
        <f>AVERAGE('Raw Data'!BL114,'Raw Data'!BR114,'Raw Data'!BX114)</f>
        <v>4.7253333333333325</v>
      </c>
      <c r="K114" s="14">
        <f>STDEV('Raw Data'!BL114,'Raw Data'!BR114,'Raw Data'!BX114)</f>
        <v>8.8189190569668285E-2</v>
      </c>
      <c r="L114" s="14">
        <f>AVERAGE('Raw Data'!CD114,'Raw Data'!CJ114,'Raw Data'!CP114)</f>
        <v>5.2313333333333336</v>
      </c>
      <c r="M114" s="14">
        <f>STDEV('Raw Data'!CD114,'Raw Data'!CJ114,'Raw Data'!CP114)</f>
        <v>9.8286994731416E-2</v>
      </c>
      <c r="O114" s="14">
        <f>AVERAGE('Raw Data'!J231,'Raw Data'!P231,'Raw Data'!V231)</f>
        <v>3.5286666666666666</v>
      </c>
      <c r="P114" s="14">
        <f>STDEV('Raw Data'!J231,'Raw Data'!P231,'Raw Data'!V231)</f>
        <v>9.8154639897120116E-2</v>
      </c>
      <c r="Q114" s="14">
        <f>AVERAGE('Raw Data'!AB231,'Raw Data'!AH231,'Raw Data'!AN231)</f>
        <v>3.6153333333333335</v>
      </c>
      <c r="R114" s="14">
        <f>STDEV('Raw Data'!AB231,'Raw Data'!AH231,'Raw Data'!AN231)</f>
        <v>9.7756500210131103E-2</v>
      </c>
      <c r="S114" s="14">
        <f>AVERAGE('Raw Data'!AT231,'Raw Data'!AZ231,'Raw Data'!BF231)</f>
        <v>4.1829999999999998</v>
      </c>
      <c r="T114" s="14">
        <f>STDEV('Raw Data'!AT231,'Raw Data'!AZ231,'Raw Data'!BF231)</f>
        <v>6.5053823869162739E-2</v>
      </c>
      <c r="U114" s="14">
        <f>AVERAGE('Raw Data'!BL231,'Raw Data'!BR231,'Raw Data'!BX231)</f>
        <v>4.6730000000000009</v>
      </c>
      <c r="V114" s="14">
        <f>STDEV('Raw Data'!BL231,'Raw Data'!BR231,'Raw Data'!BX231)</f>
        <v>6.42105910267146E-2</v>
      </c>
      <c r="W114" s="14">
        <f>AVERAGE('Raw Data'!CD231,'Raw Data'!CJ231,'Raw Data'!CP231)</f>
        <v>5.0889999999999995</v>
      </c>
      <c r="X114" s="14">
        <f>STDEV('Raw Data'!CD231,'Raw Data'!CJ231,'Raw Data'!CP231)</f>
        <v>8.0517078933602507E-2</v>
      </c>
      <c r="Z114" s="14">
        <f>AVERAGE('Raw Data'!J348,'Raw Data'!P348,'Raw Data'!V348)</f>
        <v>3.2723333333333335</v>
      </c>
      <c r="AA114" s="14">
        <f>STDEV('Raw Data'!J348,'Raw Data'!P348,'Raw Data'!V348)</f>
        <v>0.11500144926623028</v>
      </c>
      <c r="AB114" s="14">
        <f>AVERAGE('Raw Data'!AB348,'Raw Data'!AH348,'Raw Data'!AN348)</f>
        <v>3.544</v>
      </c>
      <c r="AC114" s="14">
        <f>STDEV('Raw Data'!AB348,'Raw Data'!AH348,'Raw Data'!AN348)</f>
        <v>0.17098537949193207</v>
      </c>
      <c r="AD114" s="14">
        <f>AVERAGE('Raw Data'!AT348,'Raw Data'!AZ348,'Raw Data'!BF348)</f>
        <v>4.1413333333333329</v>
      </c>
      <c r="AE114" s="14">
        <f>STDEV('Raw Data'!AT348,'Raw Data'!AZ348,'Raw Data'!BF348)</f>
        <v>8.5001960761698483E-2</v>
      </c>
      <c r="AF114" s="14">
        <f>AVERAGE('Raw Data'!BL348,'Raw Data'!BR348,'Raw Data'!BX348)</f>
        <v>4.6190000000000007</v>
      </c>
      <c r="AG114" s="14">
        <f>STDEV('Raw Data'!BL348,'Raw Data'!BR348,'Raw Data'!BX348)</f>
        <v>6.3663176169588095E-2</v>
      </c>
      <c r="AH114" s="14">
        <f>AVERAGE('Raw Data'!CD348,'Raw Data'!CJ348,'Raw Data'!CP348)</f>
        <v>5.0683333333333325</v>
      </c>
      <c r="AI114" s="14">
        <f>STDEV('Raw Data'!CD348,'Raw Data'!CJ348,'Raw Data'!CP348)</f>
        <v>0.12973177457097132</v>
      </c>
      <c r="AK114" s="15">
        <f t="shared" si="35"/>
        <v>-0.1843333333333339</v>
      </c>
      <c r="AL114" s="15">
        <f t="shared" si="36"/>
        <v>0.2467718244316667</v>
      </c>
      <c r="AM114" s="15">
        <f t="shared" si="37"/>
        <v>4.2666666666666409E-2</v>
      </c>
      <c r="AN114" s="15">
        <f t="shared" si="38"/>
        <v>0.22422607639017669</v>
      </c>
      <c r="AO114" s="15">
        <f t="shared" si="39"/>
        <v>0.19133333333333447</v>
      </c>
      <c r="AP114" s="15">
        <f t="shared" si="40"/>
        <v>8.6589067824215937E-2</v>
      </c>
      <c r="AQ114" s="15">
        <f t="shared" si="41"/>
        <v>0.10633333333333184</v>
      </c>
      <c r="AR114" s="15">
        <f t="shared" si="42"/>
        <v>0.10876733578300647</v>
      </c>
      <c r="AS114" s="15">
        <f t="shared" si="43"/>
        <v>0.16300000000000114</v>
      </c>
      <c r="AT114" s="15">
        <f t="shared" si="44"/>
        <v>0.16275953633095272</v>
      </c>
      <c r="AU114" s="33"/>
      <c r="AV114" s="15">
        <f t="shared" si="45"/>
        <v>0.25633333333333308</v>
      </c>
      <c r="AW114" s="15">
        <f t="shared" si="46"/>
        <v>0.1511941356887451</v>
      </c>
      <c r="AX114" s="15">
        <f t="shared" si="47"/>
        <v>7.1333333333333471E-2</v>
      </c>
      <c r="AY114" s="15">
        <f t="shared" si="48"/>
        <v>0.19695769427299201</v>
      </c>
      <c r="AZ114" s="15">
        <f t="shared" si="49"/>
        <v>4.1666666666666963E-2</v>
      </c>
      <c r="BA114" s="15">
        <f t="shared" si="50"/>
        <v>0.10703893372662759</v>
      </c>
      <c r="BB114" s="15">
        <f t="shared" si="51"/>
        <v>5.400000000000027E-2</v>
      </c>
      <c r="BC114" s="15">
        <f t="shared" si="52"/>
        <v>9.0421236443658584E-2</v>
      </c>
      <c r="BD114" s="15">
        <f t="shared" si="53"/>
        <v>2.0666666666667055E-2</v>
      </c>
      <c r="BE114" s="15">
        <f t="shared" si="54"/>
        <v>0.15268704376381545</v>
      </c>
      <c r="BG114" s="16">
        <f t="shared" si="55"/>
        <v>6.0896333333333337E-2</v>
      </c>
      <c r="BH114" s="17">
        <f t="shared" si="56"/>
        <v>5.0277333333333354E-2</v>
      </c>
      <c r="BI114" s="17">
        <f t="shared" si="57"/>
        <v>7.4976666666666681E-3</v>
      </c>
      <c r="BJ114" s="17">
        <f t="shared" si="58"/>
        <v>1.183033333333328E-2</v>
      </c>
      <c r="BK114" s="17">
        <f t="shared" si="59"/>
        <v>2.6490666666666718E-2</v>
      </c>
      <c r="BL114" s="17">
        <f t="shared" si="60"/>
        <v>0.39622258054448811</v>
      </c>
      <c r="BM114" s="43"/>
      <c r="BN114" s="17">
        <f t="shared" si="61"/>
        <v>2.2859666666666664E-2</v>
      </c>
      <c r="BO114" s="17">
        <f t="shared" si="62"/>
        <v>3.8792333333333387E-2</v>
      </c>
      <c r="BP114" s="17">
        <f t="shared" si="63"/>
        <v>1.1457333333333375E-2</v>
      </c>
      <c r="BQ114" s="17">
        <f t="shared" si="64"/>
        <v>8.1760000000000114E-3</v>
      </c>
      <c r="BR114" s="17">
        <f t="shared" si="65"/>
        <v>2.3313333333333294E-2</v>
      </c>
      <c r="BS114" s="17">
        <f t="shared" si="66"/>
        <v>0.32341717126130881</v>
      </c>
      <c r="BT114" s="15"/>
      <c r="BW114" s="17"/>
      <c r="BX114" s="17"/>
      <c r="BY114" s="17"/>
      <c r="BZ114" s="17"/>
      <c r="CA114" s="17"/>
      <c r="CD114" s="17"/>
      <c r="CE114" s="17"/>
      <c r="CF114" s="17"/>
      <c r="CG114" s="17"/>
      <c r="CH114" s="17"/>
    </row>
    <row r="115" spans="1:86" ht="15.75" customHeight="1" x14ac:dyDescent="0.25">
      <c r="A115" s="2">
        <f>'Raw Data'!B115</f>
        <v>173</v>
      </c>
      <c r="B115" s="2">
        <f>'Raw Data'!C115</f>
        <v>193</v>
      </c>
      <c r="C115" s="2" t="str">
        <f>'Raw Data'!D115</f>
        <v>YRIVSQKQMSDRRENDMSPSN</v>
      </c>
      <c r="D115" s="14">
        <f>AVERAGE('Raw Data'!J115,'Raw Data'!P115,'Raw Data'!V115)</f>
        <v>6.4623333333333335</v>
      </c>
      <c r="E115" s="14">
        <f>STDEV('Raw Data'!J115,'Raw Data'!P115,'Raw Data'!V115)</f>
        <v>0.57484983546430068</v>
      </c>
      <c r="F115" s="14">
        <f>AVERAGE('Raw Data'!AB115,'Raw Data'!AH115,'Raw Data'!AN115)</f>
        <v>7.0553333333333326</v>
      </c>
      <c r="G115" s="14">
        <f>STDEV('Raw Data'!AB115,'Raw Data'!AH115,'Raw Data'!AN115)</f>
        <v>0.347779144477258</v>
      </c>
      <c r="H115" s="14">
        <f>AVERAGE('Raw Data'!AT115,'Raw Data'!AZ115,'Raw Data'!BF115)</f>
        <v>7.9089999999999998</v>
      </c>
      <c r="I115" s="14">
        <f>STDEV('Raw Data'!AT115,'Raw Data'!AZ115,'Raw Data'!BF115)</f>
        <v>2.8618176042508568E-2</v>
      </c>
      <c r="J115" s="14">
        <f>AVERAGE('Raw Data'!BL115,'Raw Data'!BR115,'Raw Data'!BX115)</f>
        <v>8.221333333333332</v>
      </c>
      <c r="K115" s="14">
        <f>STDEV('Raw Data'!BL115,'Raw Data'!BR115,'Raw Data'!BX115)</f>
        <v>0.135433870702027</v>
      </c>
      <c r="L115" s="14">
        <f>AVERAGE('Raw Data'!CD115,'Raw Data'!CJ115,'Raw Data'!CP115)</f>
        <v>8.7343333333333337</v>
      </c>
      <c r="M115" s="14">
        <f>STDEV('Raw Data'!CD115,'Raw Data'!CJ115,'Raw Data'!CP115)</f>
        <v>0.22936070573080597</v>
      </c>
      <c r="O115" s="14">
        <f>AVERAGE('Raw Data'!J232,'Raw Data'!P232,'Raw Data'!V232)</f>
        <v>7.1849999999999996</v>
      </c>
      <c r="P115" s="14">
        <f>STDEV('Raw Data'!J232,'Raw Data'!P232,'Raw Data'!V232)</f>
        <v>0.15875452749449356</v>
      </c>
      <c r="Q115" s="14">
        <f>AVERAGE('Raw Data'!AB232,'Raw Data'!AH232,'Raw Data'!AN232)</f>
        <v>7.0419999999999989</v>
      </c>
      <c r="R115" s="14">
        <f>STDEV('Raw Data'!AB232,'Raw Data'!AH232,'Raw Data'!AN232)</f>
        <v>0.19900000000000007</v>
      </c>
      <c r="S115" s="14">
        <f>AVERAGE('Raw Data'!AT232,'Raw Data'!AZ232,'Raw Data'!BF232)</f>
        <v>7.5644999999999998</v>
      </c>
      <c r="T115" s="14">
        <f>STDEV('Raw Data'!AT232,'Raw Data'!AZ232,'Raw Data'!BF232)</f>
        <v>2.899137802864871E-2</v>
      </c>
      <c r="U115" s="14">
        <f>AVERAGE('Raw Data'!BL232,'Raw Data'!BR232,'Raw Data'!BX232)</f>
        <v>8.1403333333333325</v>
      </c>
      <c r="V115" s="14">
        <f>STDEV('Raw Data'!BL232,'Raw Data'!BR232,'Raw Data'!BX232)</f>
        <v>0.14000833308533275</v>
      </c>
      <c r="W115" s="14">
        <f>AVERAGE('Raw Data'!CD232,'Raw Data'!CJ232,'Raw Data'!CP232)</f>
        <v>8.4846666666666675</v>
      </c>
      <c r="X115" s="14">
        <f>STDEV('Raw Data'!CD232,'Raw Data'!CJ232,'Raw Data'!CP232)</f>
        <v>9.2651677444789637E-2</v>
      </c>
      <c r="Z115" s="14">
        <f>AVERAGE('Raw Data'!J349,'Raw Data'!P349,'Raw Data'!V349)</f>
        <v>6.8370000000000006</v>
      </c>
      <c r="AA115" s="14">
        <f>STDEV('Raw Data'!J349,'Raw Data'!P349,'Raw Data'!V349)</f>
        <v>0.33411225658451993</v>
      </c>
      <c r="AB115" s="14">
        <f>AVERAGE('Raw Data'!AB349,'Raw Data'!AH349,'Raw Data'!AN349)</f>
        <v>6.7523333333333326</v>
      </c>
      <c r="AC115" s="14">
        <f>STDEV('Raw Data'!AB349,'Raw Data'!AH349,'Raw Data'!AN349)</f>
        <v>0.65710374624813472</v>
      </c>
      <c r="AD115" s="14">
        <f>AVERAGE('Raw Data'!AT349,'Raw Data'!AZ349,'Raw Data'!BF349)</f>
        <v>7.63</v>
      </c>
      <c r="AE115" s="14">
        <f>STDEV('Raw Data'!AT349,'Raw Data'!AZ349,'Raw Data'!BF349)</f>
        <v>0.12773801313626257</v>
      </c>
      <c r="AF115" s="14">
        <f>AVERAGE('Raw Data'!BL349,'Raw Data'!BR349,'Raw Data'!BX349)</f>
        <v>8.0890000000000004</v>
      </c>
      <c r="AG115" s="14">
        <f>STDEV('Raw Data'!BL349,'Raw Data'!BR349,'Raw Data'!BX349)</f>
        <v>6.5276335681470246E-2</v>
      </c>
      <c r="AH115" s="14">
        <f>AVERAGE('Raw Data'!CD349,'Raw Data'!CJ349,'Raw Data'!CP349)</f>
        <v>8.456666666666667</v>
      </c>
      <c r="AI115" s="14">
        <f>STDEV('Raw Data'!CD349,'Raw Data'!CJ349,'Raw Data'!CP349)</f>
        <v>0.21769780277562123</v>
      </c>
      <c r="AK115" s="15">
        <f t="shared" si="35"/>
        <v>-0.37466666666666715</v>
      </c>
      <c r="AL115" s="15">
        <f t="shared" si="36"/>
        <v>0.66489347517729003</v>
      </c>
      <c r="AM115" s="15">
        <f t="shared" si="37"/>
        <v>0.30299999999999994</v>
      </c>
      <c r="AN115" s="15">
        <f t="shared" si="38"/>
        <v>0.74346194701993085</v>
      </c>
      <c r="AO115" s="15">
        <f t="shared" si="39"/>
        <v>0.27899999999999991</v>
      </c>
      <c r="AP115" s="15">
        <f t="shared" si="40"/>
        <v>0.13090454537562857</v>
      </c>
      <c r="AQ115" s="15">
        <f t="shared" si="41"/>
        <v>0.13233333333333164</v>
      </c>
      <c r="AR115" s="15">
        <f t="shared" si="42"/>
        <v>0.15034404987671893</v>
      </c>
      <c r="AS115" s="15">
        <f t="shared" si="43"/>
        <v>0.27766666666666673</v>
      </c>
      <c r="AT115" s="15">
        <f t="shared" si="44"/>
        <v>0.3162256578247038</v>
      </c>
      <c r="AU115" s="33"/>
      <c r="AV115" s="15">
        <f t="shared" si="45"/>
        <v>0.34799999999999898</v>
      </c>
      <c r="AW115" s="15">
        <f t="shared" si="46"/>
        <v>0.36991080005860871</v>
      </c>
      <c r="AX115" s="15">
        <f t="shared" si="47"/>
        <v>0.28966666666666629</v>
      </c>
      <c r="AY115" s="15">
        <f t="shared" si="48"/>
        <v>0.68657580304969457</v>
      </c>
      <c r="AZ115" s="15">
        <f t="shared" si="49"/>
        <v>-6.5500000000000114E-2</v>
      </c>
      <c r="BA115" s="15">
        <f t="shared" si="50"/>
        <v>0.13098664054017112</v>
      </c>
      <c r="BB115" s="15">
        <f t="shared" si="51"/>
        <v>5.1333333333332121E-2</v>
      </c>
      <c r="BC115" s="15">
        <f t="shared" si="52"/>
        <v>0.15447761434374063</v>
      </c>
      <c r="BD115" s="15">
        <f t="shared" si="53"/>
        <v>2.8000000000000469E-2</v>
      </c>
      <c r="BE115" s="15">
        <f t="shared" si="54"/>
        <v>0.23659388552256927</v>
      </c>
      <c r="BG115" s="16">
        <f t="shared" si="55"/>
        <v>0.44208333333333361</v>
      </c>
      <c r="BH115" s="17">
        <f t="shared" si="56"/>
        <v>0.55273566666666651</v>
      </c>
      <c r="BI115" s="17">
        <f t="shared" si="57"/>
        <v>1.7135999999999998E-2</v>
      </c>
      <c r="BJ115" s="17">
        <f t="shared" si="58"/>
        <v>2.2603333333333347E-2</v>
      </c>
      <c r="BK115" s="17">
        <f t="shared" si="59"/>
        <v>9.9998666666666652E-2</v>
      </c>
      <c r="BL115" s="17">
        <f t="shared" si="60"/>
        <v>1.0651558571401651</v>
      </c>
      <c r="BM115" s="43"/>
      <c r="BN115" s="17">
        <f t="shared" si="61"/>
        <v>0.13683399999999998</v>
      </c>
      <c r="BO115" s="17">
        <f t="shared" si="62"/>
        <v>0.47138633333333296</v>
      </c>
      <c r="BP115" s="17">
        <f t="shared" si="63"/>
        <v>1.7157499999999999E-2</v>
      </c>
      <c r="BQ115" s="17">
        <f t="shared" si="64"/>
        <v>2.3863333333333462E-2</v>
      </c>
      <c r="BR115" s="17">
        <f t="shared" si="65"/>
        <v>5.5976666666666612E-2</v>
      </c>
      <c r="BS115" s="17">
        <f t="shared" si="66"/>
        <v>0.8397724890310071</v>
      </c>
      <c r="BT115" s="15"/>
      <c r="BW115" s="17"/>
      <c r="BX115" s="17"/>
      <c r="BY115" s="17"/>
      <c r="BZ115" s="17"/>
      <c r="CA115" s="17"/>
      <c r="CD115" s="17"/>
      <c r="CE115" s="17"/>
      <c r="CF115" s="17"/>
      <c r="CG115" s="17"/>
      <c r="CH115" s="17"/>
    </row>
    <row r="116" spans="1:86" ht="15.75" customHeight="1" x14ac:dyDescent="0.25">
      <c r="A116" s="2">
        <f>'Raw Data'!B116</f>
        <v>173</v>
      </c>
      <c r="B116" s="2">
        <f>'Raw Data'!C116</f>
        <v>212</v>
      </c>
      <c r="C116" s="2" t="str">
        <f>'Raw Data'!D116</f>
        <v>YRIVSQKQMSDRRENDMSPSNNVVPIHVPPTTENKPKVQC</v>
      </c>
      <c r="D116" s="14">
        <f>AVERAGE('Raw Data'!J116,'Raw Data'!P116,'Raw Data'!V116)</f>
        <v>13.909333333333334</v>
      </c>
      <c r="E116" s="14">
        <f>STDEV('Raw Data'!J116,'Raw Data'!P116,'Raw Data'!V116)</f>
        <v>1.6216924287093821</v>
      </c>
      <c r="F116" s="14">
        <f>AVERAGE('Raw Data'!AB116,'Raw Data'!AH116,'Raw Data'!AN116)</f>
        <v>16.603333333333335</v>
      </c>
      <c r="G116" s="14">
        <f>STDEV('Raw Data'!AB116,'Raw Data'!AH116,'Raw Data'!AN116)</f>
        <v>2.0075373803078569</v>
      </c>
      <c r="H116" s="14">
        <f>AVERAGE('Raw Data'!AT116,'Raw Data'!AZ116,'Raw Data'!BF116)</f>
        <v>16.475666666666665</v>
      </c>
      <c r="I116" s="14">
        <f>STDEV('Raw Data'!AT116,'Raw Data'!AZ116,'Raw Data'!BF116)</f>
        <v>0.20754356972292076</v>
      </c>
      <c r="J116" s="14">
        <f>AVERAGE('Raw Data'!BL116,'Raw Data'!BR116,'Raw Data'!BX116)</f>
        <v>18.201666666666668</v>
      </c>
      <c r="K116" s="14">
        <f>STDEV('Raw Data'!BL116,'Raw Data'!BR116,'Raw Data'!BX116)</f>
        <v>1.4801419976925629</v>
      </c>
      <c r="L116" s="14">
        <f>AVERAGE('Raw Data'!CD116,'Raw Data'!CJ116,'Raw Data'!CP116)</f>
        <v>19.825666666666667</v>
      </c>
      <c r="M116" s="14">
        <f>STDEV('Raw Data'!CD116,'Raw Data'!CJ116,'Raw Data'!CP116)</f>
        <v>2.0067711213123758</v>
      </c>
      <c r="O116" s="14">
        <f>AVERAGE('Raw Data'!J233,'Raw Data'!P233,'Raw Data'!V233)</f>
        <v>14.750333333333336</v>
      </c>
      <c r="P116" s="14">
        <f>STDEV('Raw Data'!J233,'Raw Data'!P233,'Raw Data'!V233)</f>
        <v>0.49332477470053504</v>
      </c>
      <c r="Q116" s="14">
        <f>AVERAGE('Raw Data'!AB233,'Raw Data'!AH233,'Raw Data'!AN233)</f>
        <v>15.356</v>
      </c>
      <c r="R116" s="14">
        <f>STDEV('Raw Data'!AB233,'Raw Data'!AH233,'Raw Data'!AN233)</f>
        <v>0.63539672646308132</v>
      </c>
      <c r="S116" s="14">
        <f>AVERAGE('Raw Data'!AT233,'Raw Data'!AZ233,'Raw Data'!BF233)</f>
        <v>15.813499999999999</v>
      </c>
      <c r="T116" s="14">
        <f>STDEV('Raw Data'!AT233,'Raw Data'!AZ233,'Raw Data'!BF233)</f>
        <v>0.18314065632731605</v>
      </c>
      <c r="U116" s="14">
        <f>AVERAGE('Raw Data'!BL233,'Raw Data'!BR233,'Raw Data'!BX233)</f>
        <v>16.299666666666663</v>
      </c>
      <c r="V116" s="14">
        <f>STDEV('Raw Data'!BL233,'Raw Data'!BR233,'Raw Data'!BX233)</f>
        <v>0.19295681727612857</v>
      </c>
      <c r="W116" s="14">
        <f>AVERAGE('Raw Data'!CD233,'Raw Data'!CJ233,'Raw Data'!CP233)</f>
        <v>17.411333333333335</v>
      </c>
      <c r="X116" s="14">
        <f>STDEV('Raw Data'!CD233,'Raw Data'!CJ233,'Raw Data'!CP233)</f>
        <v>0.89210163845457258</v>
      </c>
      <c r="Z116" s="14">
        <f>AVERAGE('Raw Data'!J350,'Raw Data'!P350,'Raw Data'!V350)</f>
        <v>13.934333333333333</v>
      </c>
      <c r="AA116" s="14">
        <f>STDEV('Raw Data'!J350,'Raw Data'!P350,'Raw Data'!V350)</f>
        <v>0.36809962419613201</v>
      </c>
      <c r="AB116" s="14">
        <f>AVERAGE('Raw Data'!AB350,'Raw Data'!AH350,'Raw Data'!AN350)</f>
        <v>14.085333333333333</v>
      </c>
      <c r="AC116" s="14">
        <f>STDEV('Raw Data'!AB350,'Raw Data'!AH350,'Raw Data'!AN350)</f>
        <v>1.1877223300642845</v>
      </c>
      <c r="AD116" s="14">
        <f>AVERAGE('Raw Data'!AT350,'Raw Data'!AZ350,'Raw Data'!BF350)</f>
        <v>16.069333333333333</v>
      </c>
      <c r="AE116" s="14">
        <f>STDEV('Raw Data'!AT350,'Raw Data'!AZ350,'Raw Data'!BF350)</f>
        <v>0.31172477176723234</v>
      </c>
      <c r="AF116" s="14">
        <f>AVERAGE('Raw Data'!BL350,'Raw Data'!BR350,'Raw Data'!BX350)</f>
        <v>16.081666666666667</v>
      </c>
      <c r="AG116" s="14">
        <f>STDEV('Raw Data'!BL350,'Raw Data'!BR350,'Raw Data'!BX350)</f>
        <v>0.3553833610811481</v>
      </c>
      <c r="AH116" s="14">
        <f>AVERAGE('Raw Data'!CD350,'Raw Data'!CJ350,'Raw Data'!CP350)</f>
        <v>18.554333333333332</v>
      </c>
      <c r="AI116" s="14">
        <f>STDEV('Raw Data'!CD350,'Raw Data'!CJ350,'Raw Data'!CP350)</f>
        <v>0.49671957212629952</v>
      </c>
      <c r="AK116" s="15">
        <f t="shared" si="35"/>
        <v>-2.4999999999998579E-2</v>
      </c>
      <c r="AL116" s="15">
        <f t="shared" si="36"/>
        <v>1.6629442764767159</v>
      </c>
      <c r="AM116" s="15">
        <f t="shared" si="37"/>
        <v>2.5180000000000025</v>
      </c>
      <c r="AN116" s="15">
        <f t="shared" si="38"/>
        <v>2.3325716852149831</v>
      </c>
      <c r="AO116" s="15">
        <f t="shared" si="39"/>
        <v>0.40633333333333255</v>
      </c>
      <c r="AP116" s="15">
        <f t="shared" si="40"/>
        <v>0.37449521581278705</v>
      </c>
      <c r="AQ116" s="15">
        <f t="shared" si="41"/>
        <v>2.120000000000001</v>
      </c>
      <c r="AR116" s="15">
        <f t="shared" si="42"/>
        <v>1.5222081548417301</v>
      </c>
      <c r="AS116" s="15">
        <f t="shared" si="43"/>
        <v>1.2713333333333345</v>
      </c>
      <c r="AT116" s="15">
        <f t="shared" si="44"/>
        <v>2.0673317746957465</v>
      </c>
      <c r="AU116" s="33"/>
      <c r="AV116" s="15">
        <f t="shared" si="45"/>
        <v>0.8160000000000025</v>
      </c>
      <c r="AW116" s="15">
        <f t="shared" si="46"/>
        <v>0.61552145914392553</v>
      </c>
      <c r="AX116" s="15">
        <f t="shared" si="47"/>
        <v>1.2706666666666671</v>
      </c>
      <c r="AY116" s="15">
        <f t="shared" si="48"/>
        <v>1.3470016085117837</v>
      </c>
      <c r="AZ116" s="15">
        <f t="shared" si="49"/>
        <v>-0.25583333333333336</v>
      </c>
      <c r="BA116" s="15">
        <f t="shared" si="50"/>
        <v>0.36154229812476052</v>
      </c>
      <c r="BB116" s="15">
        <f t="shared" si="51"/>
        <v>0.21799999999999642</v>
      </c>
      <c r="BC116" s="15">
        <f t="shared" si="52"/>
        <v>0.40438801498890514</v>
      </c>
      <c r="BD116" s="15">
        <f t="shared" si="53"/>
        <v>-1.1429999999999971</v>
      </c>
      <c r="BE116" s="15">
        <f t="shared" si="54"/>
        <v>1.0210659462868532</v>
      </c>
      <c r="BG116" s="16">
        <f t="shared" si="55"/>
        <v>2.7653836666666685</v>
      </c>
      <c r="BH116" s="17">
        <f t="shared" si="56"/>
        <v>5.4408906666666663</v>
      </c>
      <c r="BI116" s="17">
        <f t="shared" si="57"/>
        <v>0.14024666666666594</v>
      </c>
      <c r="BJ116" s="17">
        <f t="shared" si="58"/>
        <v>2.3171176666666646</v>
      </c>
      <c r="BK116" s="17">
        <f t="shared" si="59"/>
        <v>4.273860666666665</v>
      </c>
      <c r="BL116" s="17">
        <f t="shared" si="60"/>
        <v>3.8649061221889118</v>
      </c>
      <c r="BM116" s="43"/>
      <c r="BN116" s="17">
        <f t="shared" si="61"/>
        <v>0.37886666666666718</v>
      </c>
      <c r="BO116" s="17">
        <f t="shared" si="62"/>
        <v>1.8144133333333328</v>
      </c>
      <c r="BP116" s="17">
        <f t="shared" si="63"/>
        <v>0.13071283333333322</v>
      </c>
      <c r="BQ116" s="17">
        <f t="shared" si="64"/>
        <v>0.16352966666666696</v>
      </c>
      <c r="BR116" s="17">
        <f t="shared" si="65"/>
        <v>1.042575666666667</v>
      </c>
      <c r="BS116" s="17">
        <f t="shared" si="66"/>
        <v>1.8788555470463042</v>
      </c>
      <c r="BT116" s="15"/>
      <c r="BW116" s="17"/>
      <c r="BX116" s="17"/>
      <c r="BY116" s="17"/>
      <c r="BZ116" s="17"/>
      <c r="CA116" s="17"/>
      <c r="CD116" s="17"/>
      <c r="CE116" s="17"/>
      <c r="CF116" s="17"/>
      <c r="CG116" s="17"/>
      <c r="CH116" s="17"/>
    </row>
    <row r="117" spans="1:86" ht="15.75" customHeight="1" x14ac:dyDescent="0.25">
      <c r="A117" s="2">
        <f>'Raw Data'!B117</f>
        <v>173</v>
      </c>
      <c r="B117" s="2">
        <f>'Raw Data'!C117</f>
        <v>216</v>
      </c>
      <c r="C117" s="2" t="str">
        <f>'Raw Data'!D117</f>
        <v>YRIVSQKQMSDRRENDMSPSNNVVPIHVPPTTENKPKVQCCQNI</v>
      </c>
      <c r="D117" s="14">
        <f>AVERAGE('Raw Data'!J117,'Raw Data'!P117,'Raw Data'!V117)</f>
        <v>13.957000000000001</v>
      </c>
      <c r="E117" s="14">
        <f>STDEV('Raw Data'!J117,'Raw Data'!P117,'Raw Data'!V117)</f>
        <v>0.76033742509493829</v>
      </c>
      <c r="F117" s="14">
        <f>AVERAGE('Raw Data'!AB117,'Raw Data'!AH117,'Raw Data'!AN117)</f>
        <v>15.593999999999999</v>
      </c>
      <c r="G117" s="14">
        <f>STDEV('Raw Data'!AB117,'Raw Data'!AH117,'Raw Data'!AN117)</f>
        <v>0.60565914506428409</v>
      </c>
      <c r="H117" s="14">
        <f>AVERAGE('Raw Data'!AT117,'Raw Data'!AZ117,'Raw Data'!BF117)</f>
        <v>17.485333333333333</v>
      </c>
      <c r="I117" s="14">
        <f>STDEV('Raw Data'!AT117,'Raw Data'!AZ117,'Raw Data'!BF117)</f>
        <v>0.18033949465752974</v>
      </c>
      <c r="J117" s="14">
        <f>AVERAGE('Raw Data'!BL117,'Raw Data'!BR117,'Raw Data'!BX117)</f>
        <v>17.912333333333333</v>
      </c>
      <c r="K117" s="14">
        <f>STDEV('Raw Data'!BL117,'Raw Data'!BR117,'Raw Data'!BX117)</f>
        <v>0.1267293704447931</v>
      </c>
      <c r="L117" s="14">
        <f>AVERAGE('Raw Data'!CD117,'Raw Data'!CJ117,'Raw Data'!CP117)</f>
        <v>18.473333333333333</v>
      </c>
      <c r="M117" s="14">
        <f>STDEV('Raw Data'!CD117,'Raw Data'!CJ117,'Raw Data'!CP117)</f>
        <v>0.33193423043328013</v>
      </c>
      <c r="O117" s="14">
        <f>AVERAGE('Raw Data'!J234,'Raw Data'!P234,'Raw Data'!V234)</f>
        <v>14.817</v>
      </c>
      <c r="P117" s="14">
        <f>STDEV('Raw Data'!J234,'Raw Data'!P234,'Raw Data'!V234)</f>
        <v>0.74799999999999933</v>
      </c>
      <c r="Q117" s="14">
        <f>AVERAGE('Raw Data'!AB234,'Raw Data'!AH234,'Raw Data'!AN234)</f>
        <v>14.868</v>
      </c>
      <c r="R117" s="14">
        <f>STDEV('Raw Data'!AB234,'Raw Data'!AH234,'Raw Data'!AN234)</f>
        <v>0.49214123988952524</v>
      </c>
      <c r="S117" s="14">
        <f>AVERAGE('Raw Data'!AT234,'Raw Data'!AZ234,'Raw Data'!BF234)</f>
        <v>16.847000000000001</v>
      </c>
      <c r="T117" s="14">
        <f>STDEV('Raw Data'!AT234,'Raw Data'!AZ234,'Raw Data'!BF234)</f>
        <v>0.19233304448274235</v>
      </c>
      <c r="U117" s="14">
        <f>AVERAGE('Raw Data'!BL234,'Raw Data'!BR234,'Raw Data'!BX234)</f>
        <v>17.385999999999999</v>
      </c>
      <c r="V117" s="14">
        <f>STDEV('Raw Data'!BL234,'Raw Data'!BR234,'Raw Data'!BX234)</f>
        <v>0.2885775459040425</v>
      </c>
      <c r="W117" s="14">
        <f>AVERAGE('Raw Data'!CD234,'Raw Data'!CJ234,'Raw Data'!CP234)</f>
        <v>17.529333333333334</v>
      </c>
      <c r="X117" s="14">
        <f>STDEV('Raw Data'!CD234,'Raw Data'!CJ234,'Raw Data'!CP234)</f>
        <v>0.41944526857902731</v>
      </c>
      <c r="Z117" s="14">
        <f>AVERAGE('Raw Data'!J351,'Raw Data'!P351,'Raw Data'!V351)</f>
        <v>13.872</v>
      </c>
      <c r="AA117" s="14">
        <f>STDEV('Raw Data'!J351,'Raw Data'!P351,'Raw Data'!V351)</f>
        <v>0.49918633795407458</v>
      </c>
      <c r="AB117" s="14">
        <f>AVERAGE('Raw Data'!AB351,'Raw Data'!AH351,'Raw Data'!AN351)</f>
        <v>14.247333333333335</v>
      </c>
      <c r="AC117" s="14">
        <f>STDEV('Raw Data'!AB351,'Raw Data'!AH351,'Raw Data'!AN351)</f>
        <v>1.1200666646826578</v>
      </c>
      <c r="AD117" s="14">
        <f>AVERAGE('Raw Data'!AT351,'Raw Data'!AZ351,'Raw Data'!BF351)</f>
        <v>16.755333333333333</v>
      </c>
      <c r="AE117" s="14">
        <f>STDEV('Raw Data'!AT351,'Raw Data'!AZ351,'Raw Data'!BF351)</f>
        <v>0.23652977261506236</v>
      </c>
      <c r="AF117" s="14">
        <f>AVERAGE('Raw Data'!BL351,'Raw Data'!BR351,'Raw Data'!BX351)</f>
        <v>16.798666666666666</v>
      </c>
      <c r="AG117" s="14">
        <f>STDEV('Raw Data'!BL351,'Raw Data'!BR351,'Raw Data'!BX351)</f>
        <v>0.32722520277835326</v>
      </c>
      <c r="AH117" s="14">
        <f>AVERAGE('Raw Data'!CD351,'Raw Data'!CJ351,'Raw Data'!CP351)</f>
        <v>17.249666666666666</v>
      </c>
      <c r="AI117" s="14">
        <f>STDEV('Raw Data'!CD351,'Raw Data'!CJ351,'Raw Data'!CP351)</f>
        <v>0.56817720240549408</v>
      </c>
      <c r="AK117" s="15">
        <f t="shared" si="35"/>
        <v>8.5000000000000853E-2</v>
      </c>
      <c r="AL117" s="15">
        <f t="shared" si="36"/>
        <v>0.90956033334793152</v>
      </c>
      <c r="AM117" s="15">
        <f t="shared" si="37"/>
        <v>1.346666666666664</v>
      </c>
      <c r="AN117" s="15">
        <f t="shared" si="38"/>
        <v>1.2733311954606834</v>
      </c>
      <c r="AO117" s="15">
        <f t="shared" si="39"/>
        <v>0.73000000000000043</v>
      </c>
      <c r="AP117" s="15">
        <f t="shared" si="40"/>
        <v>0.29743682802683719</v>
      </c>
      <c r="AQ117" s="15">
        <f t="shared" si="41"/>
        <v>1.113666666666667</v>
      </c>
      <c r="AR117" s="15">
        <f t="shared" si="42"/>
        <v>0.35090834510833169</v>
      </c>
      <c r="AS117" s="15">
        <f t="shared" si="43"/>
        <v>1.2236666666666665</v>
      </c>
      <c r="AT117" s="15">
        <f t="shared" si="44"/>
        <v>0.65803166083910258</v>
      </c>
      <c r="AU117" s="33"/>
      <c r="AV117" s="15">
        <f t="shared" si="45"/>
        <v>0.94500000000000028</v>
      </c>
      <c r="AW117" s="15">
        <f t="shared" si="46"/>
        <v>0.89927248373337798</v>
      </c>
      <c r="AX117" s="15">
        <f t="shared" si="47"/>
        <v>0.62066666666666492</v>
      </c>
      <c r="AY117" s="15">
        <f t="shared" si="48"/>
        <v>1.2234182985934667</v>
      </c>
      <c r="AZ117" s="15">
        <f t="shared" si="49"/>
        <v>9.1666666666668561E-2</v>
      </c>
      <c r="BA117" s="15">
        <f t="shared" si="50"/>
        <v>0.30485789039047956</v>
      </c>
      <c r="BB117" s="15">
        <f t="shared" si="51"/>
        <v>0.58733333333333348</v>
      </c>
      <c r="BC117" s="15">
        <f t="shared" si="52"/>
        <v>0.43629500722943659</v>
      </c>
      <c r="BD117" s="15">
        <f t="shared" si="53"/>
        <v>0.2796666666666674</v>
      </c>
      <c r="BE117" s="15">
        <f t="shared" si="54"/>
        <v>0.70622918848392702</v>
      </c>
      <c r="BG117" s="16">
        <f t="shared" si="55"/>
        <v>0.82730000000000026</v>
      </c>
      <c r="BH117" s="17">
        <f t="shared" si="56"/>
        <v>1.6213723333333332</v>
      </c>
      <c r="BI117" s="17">
        <f t="shared" si="57"/>
        <v>8.8468666666666321E-2</v>
      </c>
      <c r="BJ117" s="17">
        <f t="shared" si="58"/>
        <v>0.12313666666666802</v>
      </c>
      <c r="BK117" s="17">
        <f t="shared" si="59"/>
        <v>0.43300566666666773</v>
      </c>
      <c r="BL117" s="17">
        <f t="shared" si="60"/>
        <v>1.7587732467072996</v>
      </c>
      <c r="BM117" s="43"/>
      <c r="BN117" s="17">
        <f t="shared" si="61"/>
        <v>0.80869099999999861</v>
      </c>
      <c r="BO117" s="17">
        <f t="shared" si="62"/>
        <v>1.496752333333333</v>
      </c>
      <c r="BP117" s="17">
        <f t="shared" si="63"/>
        <v>9.293833333333365E-2</v>
      </c>
      <c r="BQ117" s="17">
        <f t="shared" si="64"/>
        <v>0.19035333333333412</v>
      </c>
      <c r="BR117" s="17">
        <f t="shared" si="65"/>
        <v>0.4987596666666661</v>
      </c>
      <c r="BS117" s="17">
        <f t="shared" si="66"/>
        <v>1.7571268214521869</v>
      </c>
      <c r="BT117" s="15"/>
      <c r="BW117" s="17"/>
      <c r="BX117" s="17"/>
      <c r="BY117" s="17"/>
      <c r="BZ117" s="17"/>
      <c r="CA117" s="17"/>
      <c r="CD117" s="17"/>
      <c r="CE117" s="17"/>
      <c r="CF117" s="17"/>
      <c r="CG117" s="17"/>
      <c r="CH117" s="17"/>
    </row>
    <row r="118" spans="1:86" ht="15.75" customHeight="1" x14ac:dyDescent="0.25">
      <c r="A118" s="2">
        <f>'Raw Data'!B118</f>
        <v>184</v>
      </c>
      <c r="B118" s="2">
        <f>'Raw Data'!C118</f>
        <v>216</v>
      </c>
      <c r="C118" s="2" t="str">
        <f>'Raw Data'!D118</f>
        <v>RRENDMSPSNNVVPIHVPPTTENKPKVQCCQNI</v>
      </c>
      <c r="D118" s="14">
        <f>AVERAGE('Raw Data'!J118,'Raw Data'!P118,'Raw Data'!V118)</f>
        <v>11.161000000000001</v>
      </c>
      <c r="E118" s="14">
        <f>STDEV('Raw Data'!J118,'Raw Data'!P118,'Raw Data'!V118)</f>
        <v>0.93395984924406639</v>
      </c>
      <c r="F118" s="14">
        <f>AVERAGE('Raw Data'!AB118,'Raw Data'!AH118,'Raw Data'!AN118)</f>
        <v>12.784333333333334</v>
      </c>
      <c r="G118" s="14">
        <f>STDEV('Raw Data'!AB118,'Raw Data'!AH118,'Raw Data'!AN118)</f>
        <v>0.52501460297151037</v>
      </c>
      <c r="H118" s="14">
        <f>AVERAGE('Raw Data'!AT118,'Raw Data'!AZ118,'Raw Data'!BF118)</f>
        <v>14.144</v>
      </c>
      <c r="I118" s="14">
        <f>STDEV('Raw Data'!AT118,'Raw Data'!AZ118,'Raw Data'!BF118)</f>
        <v>0.14371151658792058</v>
      </c>
      <c r="J118" s="14">
        <f>AVERAGE('Raw Data'!BL118,'Raw Data'!BR118,'Raw Data'!BX118)</f>
        <v>14.286999999999999</v>
      </c>
      <c r="K118" s="14">
        <f>STDEV('Raw Data'!BL118,'Raw Data'!BR118,'Raw Data'!BX118)</f>
        <v>0.11230761327710614</v>
      </c>
      <c r="L118" s="14">
        <f>AVERAGE('Raw Data'!CD118,'Raw Data'!CJ118,'Raw Data'!CP118)</f>
        <v>14.300666666666666</v>
      </c>
      <c r="M118" s="14">
        <f>STDEV('Raw Data'!CD118,'Raw Data'!CJ118,'Raw Data'!CP118)</f>
        <v>0.26580506641772861</v>
      </c>
      <c r="O118" s="14">
        <f>AVERAGE('Raw Data'!J235,'Raw Data'!P235,'Raw Data'!V235)</f>
        <v>11.988333333333335</v>
      </c>
      <c r="P118" s="14">
        <f>STDEV('Raw Data'!J235,'Raw Data'!P235,'Raw Data'!V235)</f>
        <v>0.58509600351851054</v>
      </c>
      <c r="Q118" s="14">
        <f>AVERAGE('Raw Data'!AB235,'Raw Data'!AH235,'Raw Data'!AN235)</f>
        <v>11.944666666666665</v>
      </c>
      <c r="R118" s="14">
        <f>STDEV('Raw Data'!AB235,'Raw Data'!AH235,'Raw Data'!AN235)</f>
        <v>0.43287450067350136</v>
      </c>
      <c r="S118" s="14">
        <f>AVERAGE('Raw Data'!AT235,'Raw Data'!AZ235,'Raw Data'!BF235)</f>
        <v>13.704000000000001</v>
      </c>
      <c r="T118" s="14">
        <f>STDEV('Raw Data'!AT235,'Raw Data'!AZ235,'Raw Data'!BF235)</f>
        <v>0.19091883092036754</v>
      </c>
      <c r="U118" s="14">
        <f>AVERAGE('Raw Data'!BL235,'Raw Data'!BR235,'Raw Data'!BX235)</f>
        <v>13.875999999999999</v>
      </c>
      <c r="V118" s="14">
        <f>STDEV('Raw Data'!BL235,'Raw Data'!BR235,'Raw Data'!BX235)</f>
        <v>0.23020860105565202</v>
      </c>
      <c r="W118" s="14">
        <f>AVERAGE('Raw Data'!CD235,'Raw Data'!CJ235,'Raw Data'!CP235)</f>
        <v>13.716333333333333</v>
      </c>
      <c r="X118" s="14">
        <f>STDEV('Raw Data'!CD235,'Raw Data'!CJ235,'Raw Data'!CP235)</f>
        <v>0.32796696988162333</v>
      </c>
      <c r="Z118" s="14">
        <f>AVERAGE('Raw Data'!J352,'Raw Data'!P352,'Raw Data'!V352)</f>
        <v>11.199666666666667</v>
      </c>
      <c r="AA118" s="14">
        <f>STDEV('Raw Data'!J352,'Raw Data'!P352,'Raw Data'!V352)</f>
        <v>0.42270123412799926</v>
      </c>
      <c r="AB118" s="14">
        <f>AVERAGE('Raw Data'!AB352,'Raw Data'!AH352,'Raw Data'!AN352)</f>
        <v>11.790333333333335</v>
      </c>
      <c r="AC118" s="14">
        <f>STDEV('Raw Data'!AB352,'Raw Data'!AH352,'Raw Data'!AN352)</f>
        <v>0.70726256322057124</v>
      </c>
      <c r="AD118" s="14">
        <f>AVERAGE('Raw Data'!AT352,'Raw Data'!AZ352,'Raw Data'!BF352)</f>
        <v>13.623333333333335</v>
      </c>
      <c r="AE118" s="14">
        <f>STDEV('Raw Data'!AT352,'Raw Data'!AZ352,'Raw Data'!BF352)</f>
        <v>0.16114072524763295</v>
      </c>
      <c r="AF118" s="14">
        <f>AVERAGE('Raw Data'!BL352,'Raw Data'!BR352,'Raw Data'!BX352)</f>
        <v>13.459333333333333</v>
      </c>
      <c r="AG118" s="14">
        <f>STDEV('Raw Data'!BL352,'Raw Data'!BR352,'Raw Data'!BX352)</f>
        <v>0.23125166666066049</v>
      </c>
      <c r="AH118" s="14">
        <f>AVERAGE('Raw Data'!CD352,'Raw Data'!CJ352,'Raw Data'!CP352)</f>
        <v>13.463999999999999</v>
      </c>
      <c r="AI118" s="14">
        <f>STDEV('Raw Data'!CD352,'Raw Data'!CJ352,'Raw Data'!CP352)</f>
        <v>0.4288111472431656</v>
      </c>
      <c r="AK118" s="15">
        <f t="shared" si="35"/>
        <v>-3.8666666666665961E-2</v>
      </c>
      <c r="AL118" s="15">
        <f t="shared" si="36"/>
        <v>1.0251621010032184</v>
      </c>
      <c r="AM118" s="15">
        <f t="shared" si="37"/>
        <v>0.99399999999999977</v>
      </c>
      <c r="AN118" s="15">
        <f t="shared" si="38"/>
        <v>0.88082953326206381</v>
      </c>
      <c r="AO118" s="15">
        <f t="shared" si="39"/>
        <v>0.52066666666666528</v>
      </c>
      <c r="AP118" s="15">
        <f t="shared" si="40"/>
        <v>0.21591510677424428</v>
      </c>
      <c r="AQ118" s="15">
        <f t="shared" si="41"/>
        <v>0.82766666666666566</v>
      </c>
      <c r="AR118" s="15">
        <f t="shared" si="42"/>
        <v>0.25708040246843644</v>
      </c>
      <c r="AS118" s="15">
        <f t="shared" si="43"/>
        <v>0.83666666666666778</v>
      </c>
      <c r="AT118" s="15">
        <f t="shared" si="44"/>
        <v>0.50451098435349551</v>
      </c>
      <c r="AU118" s="33"/>
      <c r="AV118" s="15">
        <f t="shared" si="45"/>
        <v>0.78866666666666774</v>
      </c>
      <c r="AW118" s="15">
        <f t="shared" si="46"/>
        <v>0.72181276427247143</v>
      </c>
      <c r="AX118" s="15">
        <f t="shared" si="47"/>
        <v>0.1543333333333301</v>
      </c>
      <c r="AY118" s="15">
        <f t="shared" si="48"/>
        <v>0.82921689965090895</v>
      </c>
      <c r="AZ118" s="15">
        <f t="shared" si="49"/>
        <v>8.0666666666665776E-2</v>
      </c>
      <c r="BA118" s="15">
        <f t="shared" si="50"/>
        <v>0.24983261062826251</v>
      </c>
      <c r="BB118" s="15">
        <f t="shared" si="51"/>
        <v>0.41666666666666607</v>
      </c>
      <c r="BC118" s="15">
        <f t="shared" si="52"/>
        <v>0.32630251812288175</v>
      </c>
      <c r="BD118" s="15">
        <f t="shared" si="53"/>
        <v>0.25233333333333441</v>
      </c>
      <c r="BE118" s="15">
        <f t="shared" si="54"/>
        <v>0.53985306642949937</v>
      </c>
      <c r="BG118" s="16">
        <f t="shared" si="55"/>
        <v>1.0509573333333329</v>
      </c>
      <c r="BH118" s="17">
        <f t="shared" si="56"/>
        <v>0.7758606666666652</v>
      </c>
      <c r="BI118" s="17">
        <f t="shared" si="57"/>
        <v>4.6619333333333304E-2</v>
      </c>
      <c r="BJ118" s="17">
        <f t="shared" si="58"/>
        <v>6.6090333333333265E-2</v>
      </c>
      <c r="BK118" s="17">
        <f t="shared" si="59"/>
        <v>0.254531333333333</v>
      </c>
      <c r="BL118" s="17">
        <f t="shared" si="60"/>
        <v>1.4812356328417156</v>
      </c>
      <c r="BM118" s="43"/>
      <c r="BN118" s="17">
        <f t="shared" si="61"/>
        <v>0.52101366666666638</v>
      </c>
      <c r="BO118" s="17">
        <f t="shared" si="62"/>
        <v>0.68760066666666564</v>
      </c>
      <c r="BP118" s="17">
        <f t="shared" si="63"/>
        <v>6.2416333333333025E-2</v>
      </c>
      <c r="BQ118" s="17">
        <f t="shared" si="64"/>
        <v>0.10647333333333357</v>
      </c>
      <c r="BR118" s="17">
        <f t="shared" si="65"/>
        <v>0.29144133333333344</v>
      </c>
      <c r="BS118" s="17">
        <f t="shared" si="66"/>
        <v>1.291876671100354</v>
      </c>
      <c r="BT118" s="15"/>
      <c r="BW118" s="17"/>
      <c r="BX118" s="17"/>
      <c r="BY118" s="17"/>
      <c r="BZ118" s="17"/>
      <c r="CA118" s="17"/>
      <c r="CD118" s="17"/>
      <c r="CE118" s="17"/>
      <c r="CF118" s="17"/>
      <c r="CG118" s="17"/>
      <c r="CH118" s="17"/>
    </row>
    <row r="119" spans="1:86" ht="15.75" customHeight="1" x14ac:dyDescent="0.25">
      <c r="A119" s="2">
        <f>'Raw Data'!B119</f>
        <v>194</v>
      </c>
      <c r="B119" s="2">
        <f>'Raw Data'!C119</f>
        <v>213</v>
      </c>
      <c r="C119" s="2" t="str">
        <f>'Raw Data'!D119</f>
        <v>NVVPIHVPPTTENKPKVQCC</v>
      </c>
      <c r="D119" s="14">
        <f>AVERAGE('Raw Data'!J119,'Raw Data'!P119,'Raw Data'!V119)</f>
        <v>7.1993333333333327</v>
      </c>
      <c r="E119" s="14">
        <f>STDEV('Raw Data'!J119,'Raw Data'!P119,'Raw Data'!V119)</f>
        <v>0.42740184058252845</v>
      </c>
      <c r="F119" s="14">
        <f>AVERAGE('Raw Data'!AB119,'Raw Data'!AH119,'Raw Data'!AN119)</f>
        <v>8.4913333333333316</v>
      </c>
      <c r="G119" s="14">
        <f>STDEV('Raw Data'!AB119,'Raw Data'!AH119,'Raw Data'!AN119)</f>
        <v>0.34104887235311815</v>
      </c>
      <c r="H119" s="14">
        <f>AVERAGE('Raw Data'!AT119,'Raw Data'!AZ119,'Raw Data'!BF119)</f>
        <v>9.3286666666666669</v>
      </c>
      <c r="I119" s="14">
        <f>STDEV('Raw Data'!AT119,'Raw Data'!AZ119,'Raw Data'!BF119)</f>
        <v>0.12543657095653324</v>
      </c>
      <c r="J119" s="14">
        <f>AVERAGE('Raw Data'!BL119,'Raw Data'!BR119,'Raw Data'!BX119)</f>
        <v>9.2156666666666656</v>
      </c>
      <c r="K119" s="14">
        <f>STDEV('Raw Data'!BL119,'Raw Data'!BR119,'Raw Data'!BX119)</f>
        <v>8.0983537421708759E-2</v>
      </c>
      <c r="L119" s="14">
        <f>AVERAGE('Raw Data'!CD119,'Raw Data'!CJ119,'Raw Data'!CP119)</f>
        <v>9.3103333333333342</v>
      </c>
      <c r="M119" s="14">
        <f>STDEV('Raw Data'!CD119,'Raw Data'!CJ119,'Raw Data'!CP119)</f>
        <v>0.21694315691750546</v>
      </c>
      <c r="O119" s="14">
        <f>AVERAGE('Raw Data'!J236,'Raw Data'!P236,'Raw Data'!V236)</f>
        <v>8.3469999999999995</v>
      </c>
      <c r="P119" s="14">
        <f>STDEV('Raw Data'!J236,'Raw Data'!P236,'Raw Data'!V236)</f>
        <v>0.25651315755726833</v>
      </c>
      <c r="Q119" s="14">
        <f>AVERAGE('Raw Data'!AB236,'Raw Data'!AH236,'Raw Data'!AN236)</f>
        <v>8.424333333333335</v>
      </c>
      <c r="R119" s="14">
        <f>STDEV('Raw Data'!AB236,'Raw Data'!AH236,'Raw Data'!AN236)</f>
        <v>0.27059255964149026</v>
      </c>
      <c r="S119" s="14">
        <f>AVERAGE('Raw Data'!AT236,'Raw Data'!AZ236,'Raw Data'!BF236)</f>
        <v>9.1954999999999991</v>
      </c>
      <c r="T119" s="14">
        <f>STDEV('Raw Data'!AT236,'Raw Data'!AZ236,'Raw Data'!BF236)</f>
        <v>0.10960155108391442</v>
      </c>
      <c r="U119" s="14">
        <f>AVERAGE('Raw Data'!BL236,'Raw Data'!BR236,'Raw Data'!BX236)</f>
        <v>9.2656666666666663</v>
      </c>
      <c r="V119" s="14">
        <f>STDEV('Raw Data'!BL236,'Raw Data'!BR236,'Raw Data'!BX236)</f>
        <v>6.6665833328125007E-2</v>
      </c>
      <c r="W119" s="14">
        <f>AVERAGE('Raw Data'!CD236,'Raw Data'!CJ236,'Raw Data'!CP236)</f>
        <v>9.2153333333333318</v>
      </c>
      <c r="X119" s="14">
        <f>STDEV('Raw Data'!CD236,'Raw Data'!CJ236,'Raw Data'!CP236)</f>
        <v>0.23290627585647716</v>
      </c>
      <c r="Z119" s="14">
        <f>AVERAGE('Raw Data'!J353,'Raw Data'!P353,'Raw Data'!V353)</f>
        <v>7.8096666666666676</v>
      </c>
      <c r="AA119" s="14">
        <f>STDEV('Raw Data'!J353,'Raw Data'!P353,'Raw Data'!V353)</f>
        <v>0.2687756189339599</v>
      </c>
      <c r="AB119" s="14">
        <f>AVERAGE('Raw Data'!AB353,'Raw Data'!AH353,'Raw Data'!AN353)</f>
        <v>8.141</v>
      </c>
      <c r="AC119" s="14">
        <f>STDEV('Raw Data'!AB353,'Raw Data'!AH353,'Raw Data'!AN353)</f>
        <v>0.65067733939334294</v>
      </c>
      <c r="AD119" s="14">
        <f>AVERAGE('Raw Data'!AT353,'Raw Data'!AZ353,'Raw Data'!BF353)</f>
        <v>8.9536666666666651</v>
      </c>
      <c r="AE119" s="14">
        <f>STDEV('Raw Data'!AT353,'Raw Data'!AZ353,'Raw Data'!BF353)</f>
        <v>0.37696728416844516</v>
      </c>
      <c r="AF119" s="14">
        <f>AVERAGE('Raw Data'!BL353,'Raw Data'!BR353,'Raw Data'!BX353)</f>
        <v>9.1</v>
      </c>
      <c r="AG119" s="14">
        <f>STDEV('Raw Data'!BL353,'Raw Data'!BR353,'Raw Data'!BX353)</f>
        <v>0.11093691901256285</v>
      </c>
      <c r="AH119" s="14">
        <f>AVERAGE('Raw Data'!CD353,'Raw Data'!CJ353,'Raw Data'!CP353)</f>
        <v>9.0463333333333331</v>
      </c>
      <c r="AI119" s="14">
        <f>STDEV('Raw Data'!CD353,'Raw Data'!CJ353,'Raw Data'!CP353)</f>
        <v>0.22340620701612923</v>
      </c>
      <c r="AK119" s="15">
        <f t="shared" si="35"/>
        <v>-0.61033333333333495</v>
      </c>
      <c r="AL119" s="15">
        <f t="shared" si="36"/>
        <v>0.50488876662752791</v>
      </c>
      <c r="AM119" s="15">
        <f t="shared" si="37"/>
        <v>0.35033333333333161</v>
      </c>
      <c r="AN119" s="15">
        <f t="shared" si="38"/>
        <v>0.73463959417753488</v>
      </c>
      <c r="AO119" s="15">
        <f t="shared" si="39"/>
        <v>0.37500000000000178</v>
      </c>
      <c r="AP119" s="15">
        <f t="shared" si="40"/>
        <v>0.39728914743127164</v>
      </c>
      <c r="AQ119" s="15">
        <f t="shared" si="41"/>
        <v>0.11566666666666592</v>
      </c>
      <c r="AR119" s="15">
        <f t="shared" si="42"/>
        <v>0.13735113153277345</v>
      </c>
      <c r="AS119" s="15">
        <f t="shared" si="43"/>
        <v>0.26400000000000112</v>
      </c>
      <c r="AT119" s="15">
        <f t="shared" si="44"/>
        <v>0.31140755717655116</v>
      </c>
      <c r="AU119" s="33"/>
      <c r="AV119" s="15">
        <f t="shared" si="45"/>
        <v>0.53733333333333189</v>
      </c>
      <c r="AW119" s="15">
        <f t="shared" si="46"/>
        <v>0.37153644953534931</v>
      </c>
      <c r="AX119" s="15">
        <f t="shared" si="47"/>
        <v>0.28333333333333499</v>
      </c>
      <c r="AY119" s="15">
        <f t="shared" si="48"/>
        <v>0.70469946312831333</v>
      </c>
      <c r="AZ119" s="15">
        <f t="shared" si="49"/>
        <v>0.24183333333333401</v>
      </c>
      <c r="BA119" s="15">
        <f t="shared" si="50"/>
        <v>0.39257716863482162</v>
      </c>
      <c r="BB119" s="15">
        <f t="shared" si="51"/>
        <v>0.16566666666666663</v>
      </c>
      <c r="BC119" s="15">
        <f t="shared" si="52"/>
        <v>0.12942694206900382</v>
      </c>
      <c r="BD119" s="15">
        <f t="shared" si="53"/>
        <v>0.16899999999999871</v>
      </c>
      <c r="BE119" s="15">
        <f t="shared" si="54"/>
        <v>0.32273157060731916</v>
      </c>
      <c r="BG119" s="16">
        <f t="shared" si="55"/>
        <v>0.25491266666666634</v>
      </c>
      <c r="BH119" s="17">
        <f t="shared" si="56"/>
        <v>0.53969533333333319</v>
      </c>
      <c r="BI119" s="17">
        <f t="shared" si="57"/>
        <v>0.15783866666666668</v>
      </c>
      <c r="BJ119" s="17">
        <f t="shared" si="58"/>
        <v>1.8865333333333234E-2</v>
      </c>
      <c r="BK119" s="17">
        <f t="shared" si="59"/>
        <v>9.6974666666666987E-2</v>
      </c>
      <c r="BL119" s="17">
        <f t="shared" si="60"/>
        <v>1.0335795405611832</v>
      </c>
      <c r="BM119" s="43"/>
      <c r="BN119" s="17">
        <f t="shared" si="61"/>
        <v>0.13803933333333315</v>
      </c>
      <c r="BO119" s="17">
        <f t="shared" si="62"/>
        <v>0.49660133333333306</v>
      </c>
      <c r="BP119" s="17">
        <f t="shared" si="63"/>
        <v>0.15411683333333318</v>
      </c>
      <c r="BQ119" s="17">
        <f t="shared" si="64"/>
        <v>1.6751333333333271E-2</v>
      </c>
      <c r="BR119" s="17">
        <f t="shared" si="65"/>
        <v>0.10415566666666703</v>
      </c>
      <c r="BS119" s="17">
        <f t="shared" si="66"/>
        <v>0.95376333542446456</v>
      </c>
      <c r="BT119" s="15"/>
      <c r="BW119" s="17"/>
      <c r="BX119" s="17"/>
      <c r="BY119" s="17"/>
      <c r="BZ119" s="17"/>
      <c r="CA119" s="17"/>
      <c r="CD119" s="17"/>
      <c r="CE119" s="17"/>
      <c r="CF119" s="17"/>
      <c r="CG119" s="17"/>
      <c r="CH119" s="17"/>
    </row>
    <row r="120" spans="1:86" ht="15.75" customHeight="1" x14ac:dyDescent="0.25">
      <c r="A120" s="2"/>
      <c r="B120" s="2"/>
      <c r="C120" s="2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33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G120" s="16"/>
      <c r="BH120" s="17"/>
      <c r="BI120" s="17"/>
      <c r="BJ120" s="17"/>
      <c r="BK120" s="17"/>
      <c r="BL120" s="17"/>
      <c r="BM120" s="43"/>
      <c r="BN120" s="17"/>
      <c r="BO120" s="17"/>
      <c r="BP120" s="17"/>
      <c r="BQ120" s="17"/>
      <c r="BR120" s="17"/>
      <c r="BS120" s="17"/>
      <c r="BT120" s="15"/>
      <c r="BW120" s="17"/>
      <c r="BX120" s="17"/>
      <c r="BY120" s="17"/>
      <c r="BZ120" s="17"/>
      <c r="CA120" s="17"/>
      <c r="CD120" s="17"/>
      <c r="CE120" s="17"/>
      <c r="CF120" s="17"/>
      <c r="CG120" s="17"/>
      <c r="CH120" s="17"/>
    </row>
    <row r="121" spans="1:86" ht="15.75" customHeight="1" x14ac:dyDescent="0.25">
      <c r="A121" s="2"/>
      <c r="B121" s="2"/>
      <c r="C121" s="2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33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G121" s="16"/>
      <c r="BH121" s="17"/>
      <c r="BI121" s="17"/>
      <c r="BJ121" s="17"/>
      <c r="BK121" s="17"/>
      <c r="BL121" s="17"/>
      <c r="BM121" s="34"/>
      <c r="BN121" s="17"/>
      <c r="BO121" s="17"/>
      <c r="BP121" s="17"/>
      <c r="BQ121" s="17"/>
      <c r="BR121" s="17"/>
      <c r="BS121" s="17"/>
      <c r="BT121" s="15"/>
      <c r="BW121" s="17"/>
      <c r="BX121" s="17"/>
      <c r="BY121" s="17"/>
      <c r="BZ121" s="17"/>
      <c r="CA121" s="17"/>
      <c r="CD121" s="17"/>
      <c r="CE121" s="17"/>
      <c r="CF121" s="17"/>
      <c r="CG121" s="17"/>
      <c r="CH121" s="17"/>
    </row>
    <row r="122" spans="1:86" ht="15.75" customHeight="1" x14ac:dyDescent="0.25">
      <c r="A122" s="2"/>
      <c r="B122" s="2"/>
      <c r="C122" s="2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33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G122" s="16"/>
      <c r="BH122" s="17"/>
      <c r="BI122" s="17"/>
      <c r="BJ122" s="17"/>
      <c r="BK122" s="17"/>
      <c r="BL122" s="17"/>
      <c r="BM122" s="34"/>
      <c r="BN122" s="17"/>
      <c r="BO122" s="17"/>
      <c r="BP122" s="17"/>
      <c r="BQ122" s="17"/>
      <c r="BR122" s="17"/>
      <c r="BS122" s="17"/>
      <c r="BT122" s="15"/>
      <c r="BW122" s="17"/>
      <c r="BX122" s="17"/>
      <c r="BY122" s="17"/>
      <c r="BZ122" s="17"/>
      <c r="CA122" s="17"/>
      <c r="CD122" s="17"/>
      <c r="CE122" s="17"/>
      <c r="CF122" s="17"/>
      <c r="CG122" s="17"/>
      <c r="CH122" s="17"/>
    </row>
    <row r="123" spans="1:86" ht="15.75" customHeight="1" x14ac:dyDescent="0.25">
      <c r="A123" s="2"/>
      <c r="B123" s="2"/>
      <c r="C123" s="2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33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G123" s="16"/>
      <c r="BH123" s="17"/>
      <c r="BI123" s="17"/>
      <c r="BJ123" s="17"/>
      <c r="BK123" s="17"/>
      <c r="BL123" s="17"/>
      <c r="BM123" s="34"/>
      <c r="BN123" s="17"/>
      <c r="BO123" s="17"/>
      <c r="BP123" s="17"/>
      <c r="BQ123" s="17"/>
      <c r="BR123" s="17"/>
      <c r="BS123" s="17"/>
      <c r="BT123" s="15"/>
      <c r="BW123" s="17"/>
      <c r="BX123" s="17"/>
      <c r="BY123" s="17"/>
      <c r="BZ123" s="17"/>
      <c r="CA123" s="17"/>
      <c r="CD123" s="17"/>
      <c r="CE123" s="17"/>
      <c r="CF123" s="17"/>
      <c r="CG123" s="17"/>
      <c r="CH123" s="17"/>
    </row>
    <row r="124" spans="1:86" ht="15.75" customHeight="1" x14ac:dyDescent="0.25">
      <c r="A124" s="2"/>
      <c r="B124" s="2"/>
      <c r="C124" s="2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33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G124" s="16"/>
      <c r="BH124" s="17"/>
      <c r="BI124" s="17"/>
      <c r="BJ124" s="17"/>
      <c r="BK124" s="17"/>
      <c r="BL124" s="17"/>
      <c r="BM124" s="34"/>
      <c r="BN124" s="17"/>
      <c r="BO124" s="17"/>
      <c r="BP124" s="17"/>
      <c r="BQ124" s="17"/>
      <c r="BR124" s="17"/>
      <c r="BS124" s="17"/>
      <c r="BT124" s="15"/>
      <c r="BW124" s="17"/>
      <c r="BX124" s="17"/>
      <c r="BY124" s="17"/>
      <c r="BZ124" s="17"/>
      <c r="CA124" s="17"/>
      <c r="CD124" s="17"/>
      <c r="CE124" s="17"/>
      <c r="CF124" s="17"/>
      <c r="CG124" s="17"/>
      <c r="CH124" s="17"/>
    </row>
    <row r="125" spans="1:86" ht="15.75" customHeight="1" x14ac:dyDescent="0.25">
      <c r="A125" s="2"/>
      <c r="B125" s="2"/>
      <c r="C125" s="2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33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G125" s="16"/>
      <c r="BH125" s="17"/>
      <c r="BI125" s="17"/>
      <c r="BJ125" s="17"/>
      <c r="BK125" s="17"/>
      <c r="BL125" s="17"/>
      <c r="BM125" s="34"/>
      <c r="BN125" s="17"/>
      <c r="BO125" s="17"/>
      <c r="BP125" s="17"/>
      <c r="BQ125" s="17"/>
      <c r="BR125" s="17"/>
      <c r="BS125" s="17"/>
      <c r="BT125" s="15"/>
      <c r="BW125" s="17"/>
      <c r="BX125" s="17"/>
      <c r="BY125" s="17"/>
      <c r="BZ125" s="17"/>
      <c r="CA125" s="17"/>
      <c r="CD125" s="17"/>
      <c r="CE125" s="17"/>
      <c r="CF125" s="17"/>
      <c r="CG125" s="17"/>
      <c r="CH125" s="17"/>
    </row>
    <row r="126" spans="1:86" ht="15.75" customHeight="1" x14ac:dyDescent="0.25">
      <c r="A126" s="2"/>
      <c r="B126" s="2"/>
      <c r="C126" s="2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33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G126" s="16"/>
      <c r="BH126" s="17"/>
      <c r="BI126" s="17"/>
      <c r="BJ126" s="17"/>
      <c r="BK126" s="17"/>
      <c r="BL126" s="17"/>
      <c r="BM126" s="34"/>
      <c r="BN126" s="17"/>
      <c r="BO126" s="17"/>
      <c r="BP126" s="17"/>
      <c r="BQ126" s="17"/>
      <c r="BR126" s="17"/>
      <c r="BS126" s="17"/>
      <c r="BT126" s="15"/>
      <c r="BW126" s="17"/>
      <c r="BX126" s="17"/>
      <c r="BY126" s="17"/>
      <c r="BZ126" s="17"/>
      <c r="CA126" s="17"/>
      <c r="CD126" s="17"/>
      <c r="CE126" s="17"/>
      <c r="CF126" s="17"/>
      <c r="CG126" s="17"/>
      <c r="CH126" s="17"/>
    </row>
    <row r="127" spans="1:86" ht="15.75" customHeight="1" x14ac:dyDescent="0.25">
      <c r="A127" s="2"/>
      <c r="B127" s="2"/>
      <c r="C127" s="2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33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G127" s="16"/>
      <c r="BH127" s="17"/>
      <c r="BI127" s="17"/>
      <c r="BJ127" s="17"/>
      <c r="BK127" s="17"/>
      <c r="BL127" s="17"/>
      <c r="BM127" s="34"/>
      <c r="BN127" s="17"/>
      <c r="BO127" s="17"/>
      <c r="BP127" s="17"/>
      <c r="BQ127" s="17"/>
      <c r="BR127" s="17"/>
      <c r="BS127" s="17"/>
      <c r="BT127" s="15"/>
      <c r="BW127" s="17"/>
      <c r="BX127" s="17"/>
      <c r="BY127" s="17"/>
      <c r="BZ127" s="17"/>
      <c r="CA127" s="17"/>
      <c r="CD127" s="17"/>
      <c r="CE127" s="17"/>
      <c r="CF127" s="17"/>
      <c r="CG127" s="17"/>
      <c r="CH127" s="17"/>
    </row>
    <row r="128" spans="1:86" ht="15.75" customHeight="1" x14ac:dyDescent="0.25">
      <c r="A128" s="2"/>
      <c r="B128" s="2"/>
      <c r="C128" s="2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33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G128" s="16"/>
      <c r="BH128" s="17"/>
      <c r="BI128" s="17"/>
      <c r="BJ128" s="17"/>
      <c r="BK128" s="17"/>
      <c r="BL128" s="17"/>
      <c r="BM128" s="34"/>
      <c r="BN128" s="17"/>
      <c r="BO128" s="17"/>
      <c r="BP128" s="17"/>
      <c r="BQ128" s="17"/>
      <c r="BR128" s="17"/>
      <c r="BS128" s="17"/>
      <c r="BT128" s="15"/>
      <c r="BW128" s="17"/>
      <c r="BX128" s="17"/>
      <c r="BY128" s="17"/>
      <c r="BZ128" s="17"/>
      <c r="CA128" s="17"/>
      <c r="CD128" s="17"/>
      <c r="CE128" s="17"/>
      <c r="CF128" s="17"/>
      <c r="CG128" s="17"/>
      <c r="CH128" s="17"/>
    </row>
    <row r="129" spans="1:91" ht="15.75" customHeight="1" x14ac:dyDescent="0.25">
      <c r="A129" s="2"/>
      <c r="B129" s="2"/>
      <c r="C129" s="2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33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G129" s="16"/>
      <c r="BH129" s="17"/>
      <c r="BI129" s="17"/>
      <c r="BJ129" s="17"/>
      <c r="BK129" s="17"/>
      <c r="BL129" s="17"/>
      <c r="BM129" s="34"/>
      <c r="BN129" s="17"/>
      <c r="BO129" s="17"/>
      <c r="BP129" s="17"/>
      <c r="BQ129" s="17"/>
      <c r="BR129" s="17"/>
      <c r="BS129" s="17"/>
      <c r="BT129" s="15"/>
      <c r="BW129" s="17"/>
      <c r="BX129" s="17"/>
      <c r="BY129" s="17"/>
      <c r="BZ129" s="17"/>
      <c r="CA129" s="17"/>
      <c r="CD129" s="17"/>
      <c r="CE129" s="17"/>
      <c r="CF129" s="17"/>
      <c r="CG129" s="17"/>
      <c r="CH129" s="17"/>
    </row>
    <row r="130" spans="1:91" ht="15.75" customHeight="1" x14ac:dyDescent="0.25">
      <c r="A130" s="2"/>
      <c r="B130" s="2"/>
      <c r="C130" s="2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33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G130" s="16"/>
      <c r="BH130" s="17"/>
      <c r="BI130" s="17"/>
      <c r="BJ130" s="17"/>
      <c r="BK130" s="17"/>
      <c r="BL130" s="17"/>
      <c r="BM130" s="34"/>
      <c r="BN130" s="17"/>
      <c r="BO130" s="17"/>
      <c r="BP130" s="17"/>
      <c r="BQ130" s="17"/>
      <c r="BR130" s="17"/>
      <c r="BS130" s="17"/>
      <c r="BT130" s="15"/>
      <c r="BW130" s="17"/>
      <c r="BX130" s="17"/>
      <c r="BY130" s="17"/>
      <c r="BZ130" s="17"/>
      <c r="CA130" s="17"/>
      <c r="CD130" s="17"/>
      <c r="CE130" s="17"/>
      <c r="CF130" s="17"/>
      <c r="CG130" s="17"/>
      <c r="CH130" s="17"/>
    </row>
    <row r="131" spans="1:91" ht="15.75" customHeight="1" x14ac:dyDescent="0.25">
      <c r="A131" s="2"/>
      <c r="B131" s="2"/>
      <c r="C131" s="2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33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G131" s="16"/>
      <c r="BH131" s="17"/>
      <c r="BI131" s="17"/>
      <c r="BJ131" s="17"/>
      <c r="BK131" s="17"/>
      <c r="BL131" s="17"/>
      <c r="BM131" s="34"/>
      <c r="BN131" s="17"/>
      <c r="BO131" s="17"/>
      <c r="BP131" s="17"/>
      <c r="BQ131" s="17"/>
      <c r="BR131" s="17"/>
      <c r="BS131" s="17"/>
      <c r="BT131" s="15"/>
      <c r="BW131" s="17"/>
      <c r="BX131" s="17"/>
      <c r="BY131" s="17"/>
      <c r="BZ131" s="17"/>
      <c r="CA131" s="17"/>
      <c r="CD131" s="17"/>
      <c r="CE131" s="17"/>
      <c r="CF131" s="17"/>
      <c r="CG131" s="17"/>
      <c r="CH131" s="17"/>
    </row>
    <row r="132" spans="1:91" ht="15.75" customHeight="1" x14ac:dyDescent="0.25">
      <c r="A132" s="2"/>
      <c r="B132" s="2"/>
      <c r="C132" s="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33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G132" s="16"/>
      <c r="BH132" s="17"/>
      <c r="BI132" s="17"/>
      <c r="BJ132" s="17"/>
      <c r="BK132" s="17"/>
      <c r="BL132" s="17"/>
      <c r="BM132" s="34"/>
      <c r="BN132" s="17"/>
      <c r="BO132" s="17"/>
      <c r="BP132" s="17"/>
      <c r="BQ132" s="17"/>
      <c r="BR132" s="17"/>
      <c r="BS132" s="17"/>
      <c r="BT132" s="15"/>
      <c r="BW132" s="17"/>
      <c r="BX132" s="17"/>
      <c r="BY132" s="17"/>
      <c r="BZ132" s="17"/>
      <c r="CA132" s="17"/>
      <c r="CD132" s="17"/>
      <c r="CE132" s="17"/>
      <c r="CF132" s="17"/>
      <c r="CG132" s="17"/>
      <c r="CH132" s="17"/>
    </row>
    <row r="133" spans="1:91" ht="15.75" customHeight="1" x14ac:dyDescent="0.25">
      <c r="A133" s="2"/>
      <c r="B133" s="2"/>
      <c r="C133" s="2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33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G133" s="16"/>
      <c r="BH133" s="17"/>
      <c r="BI133" s="17"/>
      <c r="BJ133" s="17"/>
      <c r="BK133" s="17"/>
      <c r="BL133" s="17"/>
      <c r="BM133" s="34"/>
      <c r="BN133" s="17"/>
      <c r="BO133" s="17"/>
      <c r="BP133" s="17"/>
      <c r="BQ133" s="17"/>
      <c r="BR133" s="17"/>
      <c r="BS133" s="17"/>
      <c r="BT133" s="15"/>
      <c r="BW133" s="17"/>
      <c r="BX133" s="17"/>
      <c r="BY133" s="17"/>
      <c r="BZ133" s="17"/>
      <c r="CA133" s="17"/>
      <c r="CD133" s="17"/>
      <c r="CE133" s="17"/>
      <c r="CF133" s="17"/>
      <c r="CG133" s="17"/>
      <c r="CH133" s="17"/>
    </row>
    <row r="134" spans="1:91" ht="15.75" customHeight="1" x14ac:dyDescent="0.25">
      <c r="A134" s="2"/>
      <c r="B134" s="2"/>
      <c r="C134" s="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33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G134" s="16"/>
      <c r="BH134" s="17"/>
      <c r="BI134" s="17"/>
      <c r="BJ134" s="17"/>
      <c r="BK134" s="17"/>
      <c r="BL134" s="17"/>
      <c r="BM134" s="34"/>
      <c r="BN134" s="17"/>
      <c r="BO134" s="17"/>
      <c r="BP134" s="17"/>
      <c r="BQ134" s="17"/>
      <c r="BR134" s="17"/>
      <c r="BS134" s="17"/>
      <c r="BT134" s="15"/>
      <c r="BW134" s="17"/>
      <c r="BX134" s="17"/>
      <c r="BY134" s="17"/>
      <c r="BZ134" s="17"/>
      <c r="CA134" s="17"/>
      <c r="CD134" s="17"/>
      <c r="CE134" s="17"/>
      <c r="CF134" s="17"/>
      <c r="CG134" s="17"/>
      <c r="CH134" s="17"/>
    </row>
    <row r="135" spans="1:91" ht="15.75" customHeight="1" x14ac:dyDescent="0.25">
      <c r="A135" s="2"/>
      <c r="B135" s="2"/>
      <c r="C135" s="2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33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G135" s="16"/>
      <c r="BH135" s="17"/>
      <c r="BI135" s="17"/>
      <c r="BJ135" s="17"/>
      <c r="BK135" s="17"/>
      <c r="BL135" s="17"/>
      <c r="BM135" s="34"/>
      <c r="BN135" s="17"/>
      <c r="BO135" s="17"/>
      <c r="BP135" s="17"/>
      <c r="BQ135" s="17"/>
      <c r="BR135" s="17"/>
      <c r="BS135" s="17"/>
      <c r="BT135" s="15"/>
      <c r="BW135" s="17"/>
      <c r="BX135" s="17"/>
      <c r="BY135" s="17"/>
      <c r="BZ135" s="17"/>
      <c r="CA135" s="17"/>
      <c r="CD135" s="17"/>
      <c r="CE135" s="17"/>
      <c r="CF135" s="17"/>
      <c r="CG135" s="17"/>
      <c r="CH135" s="17"/>
    </row>
    <row r="136" spans="1:91" ht="15.75" customHeight="1" x14ac:dyDescent="0.25">
      <c r="A136" s="2"/>
      <c r="B136" s="2"/>
      <c r="C136" s="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G136" s="16"/>
      <c r="BH136" s="17"/>
      <c r="BI136" s="17"/>
      <c r="BJ136" s="17"/>
      <c r="BK136" s="17"/>
      <c r="BL136" s="17"/>
      <c r="BN136" s="17"/>
      <c r="BO136" s="17"/>
      <c r="BP136" s="17"/>
      <c r="BQ136" s="17"/>
      <c r="BR136" s="17"/>
      <c r="BS136" s="17"/>
      <c r="BT136" s="15"/>
      <c r="BU136" s="14"/>
      <c r="BV136" s="14"/>
      <c r="BW136" s="17"/>
      <c r="BX136" s="17"/>
      <c r="BY136" s="17"/>
      <c r="BZ136" s="17"/>
      <c r="CA136" s="17"/>
      <c r="CB136" s="14"/>
      <c r="CC136" s="14"/>
      <c r="CD136" s="17"/>
      <c r="CE136" s="17"/>
      <c r="CF136" s="17"/>
      <c r="CG136" s="17"/>
      <c r="CH136" s="17"/>
      <c r="CI136" s="14"/>
      <c r="CJ136" s="15"/>
      <c r="CK136" s="14"/>
      <c r="CL136" s="15"/>
      <c r="CM136" s="14"/>
    </row>
    <row r="137" spans="1:91" ht="15.75" customHeight="1" x14ac:dyDescent="0.25">
      <c r="A137" s="2"/>
      <c r="B137" s="2"/>
      <c r="C137" s="2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G137" s="16"/>
      <c r="BH137" s="17"/>
      <c r="BI137" s="17"/>
      <c r="BJ137" s="17"/>
      <c r="BK137" s="17"/>
      <c r="BL137" s="17"/>
      <c r="BN137" s="17"/>
      <c r="BO137" s="17"/>
      <c r="BP137" s="17"/>
      <c r="BQ137" s="17"/>
      <c r="BR137" s="17"/>
      <c r="BS137" s="17"/>
      <c r="BT137" s="15"/>
      <c r="BU137" s="14"/>
      <c r="BV137" s="14"/>
      <c r="BW137" s="17"/>
      <c r="BX137" s="17"/>
      <c r="BY137" s="17"/>
      <c r="BZ137" s="17"/>
      <c r="CA137" s="17"/>
      <c r="CB137" s="14"/>
      <c r="CC137" s="14"/>
      <c r="CD137" s="17"/>
      <c r="CE137" s="17"/>
      <c r="CF137" s="17"/>
      <c r="CG137" s="17"/>
      <c r="CH137" s="17"/>
      <c r="CI137" s="14"/>
      <c r="CJ137" s="15"/>
      <c r="CK137" s="14"/>
      <c r="CL137" s="15"/>
      <c r="CM137" s="14"/>
    </row>
    <row r="138" spans="1:91" ht="15.75" customHeight="1" x14ac:dyDescent="0.25">
      <c r="A138" s="2"/>
      <c r="B138" s="2"/>
      <c r="C138" s="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G138" s="16"/>
      <c r="BH138" s="17"/>
      <c r="BI138" s="17"/>
      <c r="BJ138" s="17"/>
      <c r="BK138" s="17"/>
      <c r="BL138" s="17"/>
      <c r="BN138" s="17"/>
      <c r="BO138" s="17"/>
      <c r="BP138" s="17"/>
      <c r="BQ138" s="17"/>
      <c r="BR138" s="17"/>
      <c r="BS138" s="17"/>
      <c r="BT138" s="15"/>
      <c r="BU138" s="14"/>
      <c r="BV138" s="14"/>
      <c r="BW138" s="17"/>
      <c r="BX138" s="17"/>
      <c r="BY138" s="17"/>
      <c r="BZ138" s="17"/>
      <c r="CA138" s="17"/>
      <c r="CB138" s="14"/>
      <c r="CC138" s="14"/>
      <c r="CD138" s="17"/>
      <c r="CE138" s="17"/>
      <c r="CF138" s="17"/>
      <c r="CG138" s="17"/>
      <c r="CH138" s="17"/>
      <c r="CI138" s="14"/>
      <c r="CJ138" s="15"/>
      <c r="CK138" s="14"/>
      <c r="CL138" s="15"/>
      <c r="CM138" s="14"/>
    </row>
    <row r="139" spans="1:91" ht="15.75" customHeight="1" x14ac:dyDescent="0.25">
      <c r="A139" s="2"/>
      <c r="B139" s="2"/>
      <c r="C139" s="2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G139" s="16"/>
      <c r="BH139" s="17"/>
      <c r="BI139" s="17"/>
      <c r="BJ139" s="17"/>
      <c r="BK139" s="17"/>
      <c r="BL139" s="17"/>
      <c r="BM139" s="15"/>
      <c r="BN139" s="17"/>
      <c r="BO139" s="17"/>
      <c r="BP139" s="17"/>
      <c r="BQ139" s="17"/>
      <c r="BR139" s="17"/>
      <c r="BS139" s="17"/>
      <c r="BT139" s="15"/>
      <c r="BU139" s="15"/>
      <c r="BV139" s="14"/>
      <c r="BW139" s="17"/>
      <c r="BX139" s="17"/>
      <c r="BY139" s="17"/>
      <c r="BZ139" s="17"/>
      <c r="CA139" s="17"/>
      <c r="CD139" s="17"/>
      <c r="CE139" s="17"/>
      <c r="CF139" s="17"/>
      <c r="CG139" s="17"/>
      <c r="CH139" s="17"/>
    </row>
    <row r="140" spans="1:91" ht="15.75" customHeight="1" x14ac:dyDescent="0.25">
      <c r="A140" s="2"/>
      <c r="B140" s="2"/>
      <c r="C140" s="2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G140" s="16"/>
      <c r="BH140" s="17"/>
      <c r="BI140" s="17"/>
      <c r="BJ140" s="17"/>
      <c r="BK140" s="17"/>
      <c r="BL140" s="17"/>
      <c r="BM140" s="15"/>
      <c r="BN140" s="17"/>
      <c r="BO140" s="17"/>
      <c r="BP140" s="17"/>
      <c r="BQ140" s="17"/>
      <c r="BR140" s="17"/>
      <c r="BS140" s="17"/>
      <c r="BT140" s="15"/>
      <c r="BU140" s="15"/>
      <c r="BV140" s="14"/>
      <c r="BW140" s="17"/>
      <c r="BX140" s="17"/>
      <c r="BY140" s="17"/>
      <c r="BZ140" s="17"/>
      <c r="CA140" s="17"/>
      <c r="CD140" s="17"/>
      <c r="CE140" s="17"/>
      <c r="CF140" s="17"/>
      <c r="CG140" s="17"/>
      <c r="CH140" s="17"/>
    </row>
    <row r="141" spans="1:91" ht="15.75" customHeight="1" x14ac:dyDescent="0.25">
      <c r="A141" s="2"/>
      <c r="B141" s="2"/>
      <c r="C141" s="2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G141" s="14"/>
      <c r="BH141" s="14"/>
      <c r="BI141" s="15"/>
      <c r="BJ141" s="14"/>
      <c r="BK141" s="15"/>
      <c r="BL141" s="14"/>
      <c r="BM141" s="15"/>
      <c r="BN141" s="14"/>
      <c r="BP141" s="14"/>
      <c r="BQ141" s="14"/>
      <c r="BR141" s="15"/>
      <c r="BS141" s="14"/>
      <c r="BT141" s="15"/>
      <c r="BU141" s="15"/>
      <c r="BV141" s="14"/>
      <c r="BW141" s="15"/>
      <c r="BX141" s="14"/>
      <c r="BY141" s="15"/>
      <c r="BZ141" s="14"/>
    </row>
    <row r="142" spans="1:91" ht="15.75" customHeight="1" x14ac:dyDescent="0.25">
      <c r="A142" s="2"/>
      <c r="B142" s="2"/>
      <c r="C142" s="2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G142" s="14"/>
      <c r="BH142" s="14"/>
      <c r="BI142" s="15"/>
      <c r="BJ142" s="14"/>
      <c r="BK142" s="15"/>
      <c r="BL142" s="14"/>
      <c r="BM142" s="15"/>
      <c r="BN142" s="14"/>
      <c r="BP142" s="14"/>
      <c r="BQ142" s="14"/>
      <c r="BR142" s="15"/>
      <c r="BS142" s="14"/>
      <c r="BT142" s="15"/>
      <c r="BU142" s="15"/>
      <c r="BV142" s="14"/>
      <c r="BW142" s="15"/>
      <c r="BX142" s="14"/>
      <c r="BY142" s="15"/>
      <c r="BZ142" s="14"/>
    </row>
    <row r="143" spans="1:91" ht="15.75" customHeight="1" x14ac:dyDescent="0.25">
      <c r="A143" s="2"/>
      <c r="B143" s="2"/>
      <c r="C143" s="2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G143" s="14"/>
      <c r="BH143" s="14"/>
      <c r="BI143" s="15"/>
      <c r="BJ143" s="14"/>
      <c r="BK143" s="15"/>
      <c r="BL143" s="14"/>
      <c r="BM143" s="15"/>
      <c r="BN143" s="14"/>
      <c r="BP143" s="14"/>
      <c r="BQ143" s="14"/>
      <c r="BR143" s="15"/>
      <c r="BS143" s="14"/>
      <c r="BT143" s="15"/>
      <c r="BU143" s="15"/>
      <c r="BV143" s="14"/>
      <c r="BW143" s="15"/>
      <c r="BX143" s="14"/>
      <c r="BY143" s="15"/>
      <c r="BZ143" s="14"/>
    </row>
    <row r="144" spans="1:91" ht="15.75" customHeight="1" x14ac:dyDescent="0.25">
      <c r="A144" s="2"/>
      <c r="B144" s="2"/>
      <c r="C144" s="2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G144" s="14"/>
      <c r="BH144" s="14"/>
      <c r="BI144" s="15"/>
      <c r="BJ144" s="14"/>
      <c r="BK144" s="15"/>
      <c r="BL144" s="14"/>
      <c r="BM144" s="15"/>
      <c r="BN144" s="14"/>
      <c r="BP144" s="14"/>
      <c r="BQ144" s="14"/>
      <c r="BR144" s="15"/>
      <c r="BS144" s="14"/>
      <c r="BT144" s="15"/>
      <c r="BU144" s="15"/>
      <c r="BV144" s="14"/>
      <c r="BW144" s="15"/>
      <c r="BX144" s="14"/>
      <c r="BY144" s="15"/>
      <c r="BZ144" s="14"/>
    </row>
    <row r="145" spans="1:78" ht="15.75" customHeight="1" x14ac:dyDescent="0.25">
      <c r="A145" s="2"/>
      <c r="B145" s="2"/>
      <c r="C145" s="2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G145" s="14"/>
      <c r="BH145" s="14"/>
      <c r="BI145" s="15"/>
      <c r="BJ145" s="14"/>
      <c r="BK145" s="15"/>
      <c r="BL145" s="14"/>
      <c r="BM145" s="15"/>
      <c r="BN145" s="14"/>
      <c r="BP145" s="14"/>
      <c r="BQ145" s="14"/>
      <c r="BR145" s="15"/>
      <c r="BS145" s="14"/>
      <c r="BT145" s="15"/>
      <c r="BU145" s="15"/>
      <c r="BV145" s="14"/>
      <c r="BW145" s="15"/>
      <c r="BX145" s="14"/>
      <c r="BY145" s="15"/>
      <c r="BZ145" s="14"/>
    </row>
    <row r="146" spans="1:78" ht="15.75" customHeight="1" x14ac:dyDescent="0.25">
      <c r="A146" s="2"/>
      <c r="B146" s="2"/>
      <c r="C146" s="2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G146" s="14"/>
      <c r="BH146" s="14"/>
      <c r="BI146" s="15"/>
      <c r="BJ146" s="14"/>
      <c r="BK146" s="15"/>
      <c r="BL146" s="14"/>
      <c r="BM146" s="15"/>
      <c r="BN146" s="14"/>
      <c r="BP146" s="14"/>
      <c r="BQ146" s="14"/>
      <c r="BR146" s="15"/>
      <c r="BS146" s="14"/>
      <c r="BT146" s="15"/>
      <c r="BU146" s="15"/>
      <c r="BV146" s="14"/>
      <c r="BW146" s="15"/>
      <c r="BX146" s="14"/>
      <c r="BY146" s="15"/>
      <c r="BZ146" s="14"/>
    </row>
    <row r="147" spans="1:78" ht="15.75" customHeight="1" x14ac:dyDescent="0.25">
      <c r="A147" s="2"/>
      <c r="B147" s="2"/>
      <c r="C147" s="2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BG147" s="14"/>
      <c r="BH147" s="14"/>
      <c r="BI147" s="15"/>
      <c r="BJ147" s="14"/>
      <c r="BK147" s="15"/>
      <c r="BL147" s="14"/>
      <c r="BM147" s="15"/>
      <c r="BN147" s="14"/>
      <c r="BP147" s="14"/>
      <c r="BQ147" s="14"/>
      <c r="BR147" s="15"/>
      <c r="BS147" s="14"/>
      <c r="BT147" s="15"/>
      <c r="BU147" s="15"/>
      <c r="BV147" s="14"/>
      <c r="BW147" s="15"/>
      <c r="BX147" s="14"/>
      <c r="BY147" s="15"/>
      <c r="BZ147" s="14"/>
    </row>
    <row r="148" spans="1:78" ht="15.75" customHeight="1" x14ac:dyDescent="0.25">
      <c r="A148" s="2"/>
      <c r="B148" s="2"/>
      <c r="C148" s="2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BG148" s="14"/>
      <c r="BH148" s="14"/>
      <c r="BI148" s="15"/>
      <c r="BJ148" s="14"/>
      <c r="BK148" s="15"/>
      <c r="BL148" s="14"/>
      <c r="BM148" s="15"/>
      <c r="BN148" s="14"/>
      <c r="BP148" s="14"/>
      <c r="BQ148" s="14"/>
      <c r="BR148" s="15"/>
      <c r="BS148" s="14"/>
      <c r="BT148" s="15"/>
      <c r="BU148" s="15"/>
      <c r="BV148" s="14"/>
      <c r="BW148" s="15"/>
      <c r="BX148" s="14"/>
      <c r="BY148" s="15"/>
      <c r="BZ148" s="14"/>
    </row>
    <row r="149" spans="1:78" ht="15.75" customHeight="1" x14ac:dyDescent="0.25">
      <c r="A149" s="2"/>
      <c r="B149" s="2"/>
      <c r="C149" s="2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BG149" s="14"/>
      <c r="BH149" s="14"/>
      <c r="BI149" s="15"/>
      <c r="BJ149" s="14"/>
      <c r="BK149" s="15"/>
      <c r="BL149" s="14"/>
      <c r="BM149" s="15"/>
      <c r="BN149" s="14"/>
      <c r="BP149" s="14"/>
      <c r="BQ149" s="14"/>
      <c r="BR149" s="15"/>
      <c r="BS149" s="14"/>
      <c r="BT149" s="15"/>
      <c r="BU149" s="15"/>
      <c r="BV149" s="14"/>
      <c r="BW149" s="15"/>
      <c r="BX149" s="14"/>
      <c r="BY149" s="15"/>
      <c r="BZ149" s="14"/>
    </row>
    <row r="150" spans="1:78" ht="15.75" customHeight="1" x14ac:dyDescent="0.25">
      <c r="A150" s="2"/>
      <c r="B150" s="2"/>
      <c r="C150" s="2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BG150" s="14"/>
      <c r="BH150" s="14"/>
      <c r="BI150" s="15"/>
      <c r="BJ150" s="14"/>
      <c r="BK150" s="15"/>
      <c r="BL150" s="14"/>
      <c r="BM150" s="15"/>
      <c r="BN150" s="14"/>
      <c r="BP150" s="14"/>
      <c r="BQ150" s="14"/>
      <c r="BR150" s="15"/>
      <c r="BS150" s="14"/>
      <c r="BT150" s="15"/>
      <c r="BU150" s="15"/>
      <c r="BV150" s="14"/>
      <c r="BW150" s="15"/>
      <c r="BX150" s="14"/>
      <c r="BY150" s="15"/>
      <c r="BZ150" s="14"/>
    </row>
    <row r="151" spans="1:78" ht="15.75" customHeight="1" x14ac:dyDescent="0.25">
      <c r="A151" s="2"/>
      <c r="B151" s="2"/>
      <c r="C151" s="2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BG151" s="14"/>
      <c r="BH151" s="14"/>
      <c r="BI151" s="15"/>
      <c r="BJ151" s="14"/>
      <c r="BK151" s="15"/>
      <c r="BL151" s="14"/>
      <c r="BM151" s="15"/>
      <c r="BN151" s="14"/>
      <c r="BP151" s="14"/>
      <c r="BQ151" s="14"/>
      <c r="BR151" s="15"/>
      <c r="BS151" s="14"/>
      <c r="BT151" s="15"/>
      <c r="BU151" s="15"/>
      <c r="BV151" s="14"/>
      <c r="BW151" s="15"/>
      <c r="BX151" s="14"/>
      <c r="BY151" s="15"/>
      <c r="BZ151" s="14"/>
    </row>
    <row r="152" spans="1:78" ht="15.75" customHeight="1" x14ac:dyDescent="0.25">
      <c r="A152" s="2"/>
      <c r="B152" s="2"/>
      <c r="C152" s="2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BG152" s="14"/>
      <c r="BH152" s="14"/>
      <c r="BI152" s="15"/>
      <c r="BJ152" s="14"/>
      <c r="BK152" s="15"/>
      <c r="BL152" s="14"/>
      <c r="BM152" s="15"/>
      <c r="BN152" s="14"/>
      <c r="BP152" s="14"/>
      <c r="BQ152" s="14"/>
      <c r="BR152" s="15"/>
      <c r="BS152" s="14"/>
      <c r="BT152" s="15"/>
      <c r="BU152" s="15"/>
      <c r="BV152" s="14"/>
      <c r="BW152" s="15"/>
      <c r="BX152" s="14"/>
      <c r="BY152" s="15"/>
      <c r="BZ152" s="14"/>
    </row>
    <row r="153" spans="1:78" ht="15.75" customHeight="1" x14ac:dyDescent="0.25">
      <c r="A153" s="2"/>
      <c r="B153" s="2"/>
      <c r="C153" s="2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BG153" s="14"/>
      <c r="BH153" s="14"/>
      <c r="BI153" s="15"/>
      <c r="BJ153" s="14"/>
      <c r="BK153" s="15"/>
      <c r="BL153" s="14"/>
      <c r="BM153" s="15"/>
      <c r="BN153" s="14"/>
      <c r="BP153" s="14"/>
      <c r="BQ153" s="14"/>
      <c r="BR153" s="15"/>
      <c r="BS153" s="14"/>
      <c r="BT153" s="15"/>
      <c r="BU153" s="15"/>
      <c r="BV153" s="14"/>
      <c r="BW153" s="15"/>
      <c r="BX153" s="14"/>
      <c r="BY153" s="15"/>
      <c r="BZ153" s="14"/>
    </row>
    <row r="154" spans="1:78" ht="15.75" customHeight="1" x14ac:dyDescent="0.25">
      <c r="A154" s="2"/>
      <c r="B154" s="2"/>
      <c r="C154" s="2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BG154" s="14"/>
      <c r="BH154" s="14"/>
      <c r="BI154" s="15"/>
      <c r="BJ154" s="14"/>
      <c r="BK154" s="15"/>
      <c r="BL154" s="14"/>
      <c r="BM154" s="15"/>
      <c r="BN154" s="14"/>
      <c r="BP154" s="14"/>
      <c r="BQ154" s="14"/>
      <c r="BR154" s="15"/>
      <c r="BS154" s="14"/>
      <c r="BT154" s="15"/>
      <c r="BU154" s="15"/>
      <c r="BV154" s="14"/>
      <c r="BW154" s="15"/>
      <c r="BX154" s="14"/>
      <c r="BY154" s="15"/>
      <c r="BZ154" s="14"/>
    </row>
    <row r="155" spans="1:78" ht="15.75" customHeight="1" x14ac:dyDescent="0.25">
      <c r="A155" s="2"/>
      <c r="B155" s="2"/>
      <c r="C155" s="2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L155" s="14"/>
      <c r="AM155" s="14"/>
      <c r="AN155" s="15"/>
      <c r="AO155" s="14"/>
      <c r="AP155" s="15"/>
      <c r="AQ155" s="14"/>
      <c r="AR155" s="15"/>
      <c r="AS155" s="15"/>
      <c r="AT155" s="15"/>
      <c r="AU155" s="14"/>
      <c r="AV155" s="14"/>
      <c r="AW155" s="15"/>
      <c r="AX155" s="14"/>
      <c r="AY155" s="15"/>
      <c r="AZ155" s="14"/>
      <c r="BA155" s="15"/>
      <c r="BB155" s="14"/>
      <c r="BF155" s="15"/>
    </row>
    <row r="156" spans="1:78" ht="15.75" customHeight="1" x14ac:dyDescent="0.25">
      <c r="A156" s="2"/>
      <c r="B156" s="2"/>
      <c r="C156" s="2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L156" s="14"/>
      <c r="AM156" s="14"/>
      <c r="AN156" s="15"/>
      <c r="AO156" s="14"/>
      <c r="AP156" s="15"/>
      <c r="AQ156" s="14"/>
      <c r="AR156" s="15"/>
      <c r="AS156" s="15"/>
      <c r="AT156" s="15"/>
      <c r="AU156" s="14"/>
      <c r="AV156" s="14"/>
      <c r="AW156" s="15"/>
      <c r="AX156" s="14"/>
      <c r="AY156" s="15"/>
      <c r="AZ156" s="14"/>
      <c r="BA156" s="15"/>
      <c r="BB156" s="14"/>
      <c r="BF156" s="15"/>
    </row>
    <row r="157" spans="1:78" ht="15.75" customHeight="1" x14ac:dyDescent="0.25">
      <c r="A157" s="2"/>
      <c r="B157" s="2"/>
      <c r="C157" s="2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L157" s="14"/>
      <c r="AM157" s="14"/>
      <c r="AN157" s="15"/>
      <c r="AO157" s="14"/>
      <c r="AP157" s="15"/>
      <c r="AQ157" s="14"/>
      <c r="AR157" s="15"/>
      <c r="AS157" s="15"/>
      <c r="AT157" s="15"/>
      <c r="AU157" s="14"/>
      <c r="AV157" s="14"/>
      <c r="AW157" s="15"/>
      <c r="AX157" s="14"/>
      <c r="AY157" s="15"/>
      <c r="AZ157" s="14"/>
      <c r="BA157" s="15"/>
      <c r="BB157" s="14"/>
      <c r="BF157" s="15"/>
    </row>
    <row r="158" spans="1:78" ht="15.75" customHeight="1" x14ac:dyDescent="0.25">
      <c r="A158" s="2"/>
      <c r="B158" s="2"/>
      <c r="C158" s="2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L158" s="14"/>
      <c r="AM158" s="14"/>
      <c r="AN158" s="15"/>
      <c r="AO158" s="14"/>
      <c r="AP158" s="15"/>
      <c r="AQ158" s="14"/>
      <c r="AR158" s="15"/>
      <c r="AS158" s="15"/>
      <c r="AT158" s="15"/>
      <c r="AU158" s="14"/>
      <c r="AV158" s="14"/>
      <c r="AW158" s="15"/>
      <c r="AX158" s="14"/>
      <c r="AY158" s="15"/>
      <c r="AZ158" s="14"/>
      <c r="BA158" s="15"/>
      <c r="BB158" s="14"/>
      <c r="BF158" s="15"/>
    </row>
    <row r="159" spans="1:78" ht="15.75" customHeight="1" x14ac:dyDescent="0.25">
      <c r="A159" s="2"/>
      <c r="B159" s="2"/>
      <c r="C159" s="2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L159" s="14"/>
      <c r="AM159" s="14"/>
      <c r="AN159" s="15"/>
      <c r="AO159" s="14"/>
      <c r="AP159" s="15"/>
      <c r="AQ159" s="14"/>
      <c r="AR159" s="15"/>
      <c r="AS159" s="15"/>
      <c r="AT159" s="15"/>
      <c r="AU159" s="14"/>
      <c r="AV159" s="14"/>
      <c r="AW159" s="15"/>
      <c r="AX159" s="14"/>
      <c r="AY159" s="15"/>
      <c r="AZ159" s="14"/>
      <c r="BA159" s="15"/>
      <c r="BB159" s="14"/>
      <c r="BF159" s="15"/>
    </row>
    <row r="160" spans="1:78" ht="15.75" customHeight="1" x14ac:dyDescent="0.25">
      <c r="A160" s="2"/>
      <c r="B160" s="2"/>
      <c r="C160" s="2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L160" s="14"/>
      <c r="AM160" s="14"/>
      <c r="AN160" s="15"/>
      <c r="AO160" s="14"/>
      <c r="AP160" s="15"/>
      <c r="AQ160" s="14"/>
      <c r="AR160" s="15"/>
      <c r="AS160" s="15"/>
      <c r="AT160" s="15"/>
      <c r="AU160" s="14"/>
      <c r="AV160" s="14"/>
      <c r="AW160" s="15"/>
      <c r="AX160" s="14"/>
      <c r="AY160" s="15"/>
      <c r="AZ160" s="14"/>
      <c r="BA160" s="15"/>
      <c r="BB160" s="14"/>
      <c r="BF160" s="15"/>
    </row>
    <row r="161" spans="1:58" ht="15.75" customHeight="1" x14ac:dyDescent="0.25">
      <c r="A161" s="2"/>
      <c r="B161" s="2"/>
      <c r="C161" s="2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L161" s="14"/>
      <c r="AM161" s="14"/>
      <c r="AN161" s="15"/>
      <c r="AO161" s="14"/>
      <c r="AP161" s="15"/>
      <c r="AQ161" s="14"/>
      <c r="AR161" s="15"/>
      <c r="AS161" s="15"/>
      <c r="AT161" s="15"/>
      <c r="AU161" s="14"/>
      <c r="AV161" s="14"/>
      <c r="AW161" s="15"/>
      <c r="AX161" s="14"/>
      <c r="AY161" s="15"/>
      <c r="AZ161" s="14"/>
      <c r="BA161" s="15"/>
      <c r="BB161" s="14"/>
      <c r="BF161" s="15"/>
    </row>
    <row r="162" spans="1:58" ht="15.75" customHeight="1" x14ac:dyDescent="0.25"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L162" s="14"/>
      <c r="AM162" s="14"/>
      <c r="AN162" s="15"/>
      <c r="AO162" s="14"/>
      <c r="AP162" s="15"/>
      <c r="AQ162" s="14"/>
      <c r="AR162" s="15"/>
      <c r="AS162" s="15"/>
      <c r="AT162" s="15"/>
      <c r="AU162" s="14"/>
      <c r="AV162" s="14"/>
      <c r="AW162" s="15"/>
      <c r="AX162" s="14"/>
      <c r="AY162" s="15"/>
      <c r="AZ162" s="14"/>
      <c r="BA162" s="15"/>
      <c r="BB162" s="14"/>
      <c r="BF162" s="15"/>
    </row>
    <row r="163" spans="1:58" ht="15.75" customHeight="1" x14ac:dyDescent="0.25"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L163" s="14"/>
      <c r="AM163" s="14"/>
      <c r="AN163" s="15"/>
      <c r="AO163" s="14"/>
      <c r="AP163" s="15"/>
      <c r="AQ163" s="14"/>
      <c r="AR163" s="15"/>
      <c r="AS163" s="15"/>
      <c r="AT163" s="15"/>
      <c r="AU163" s="14"/>
      <c r="AV163" s="14"/>
      <c r="AW163" s="15"/>
      <c r="AX163" s="14"/>
      <c r="AY163" s="15"/>
      <c r="AZ163" s="14"/>
      <c r="BA163" s="15"/>
      <c r="BB163" s="14"/>
      <c r="BF163" s="15"/>
    </row>
    <row r="164" spans="1:58" ht="15.75" customHeight="1" x14ac:dyDescent="0.25"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L164" s="14"/>
      <c r="AM164" s="14"/>
      <c r="AN164" s="15"/>
      <c r="AO164" s="14"/>
      <c r="AP164" s="15"/>
      <c r="AQ164" s="14"/>
      <c r="AR164" s="15"/>
      <c r="AS164" s="15"/>
      <c r="AT164" s="15"/>
      <c r="AU164" s="14"/>
      <c r="AV164" s="14"/>
      <c r="AW164" s="15"/>
      <c r="AX164" s="14"/>
      <c r="AY164" s="15"/>
      <c r="AZ164" s="14"/>
      <c r="BA164" s="15"/>
      <c r="BB164" s="14"/>
      <c r="BF164" s="15"/>
    </row>
    <row r="165" spans="1:58" ht="15.75" customHeight="1" x14ac:dyDescent="0.25"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L165" s="14"/>
      <c r="AM165" s="14"/>
      <c r="AN165" s="15"/>
      <c r="AO165" s="14"/>
      <c r="AP165" s="15"/>
      <c r="AQ165" s="14"/>
      <c r="AR165" s="15"/>
      <c r="AS165" s="15"/>
      <c r="AT165" s="15"/>
      <c r="AU165" s="14"/>
      <c r="AV165" s="14"/>
      <c r="AW165" s="15"/>
      <c r="AX165" s="14"/>
      <c r="AY165" s="15"/>
      <c r="AZ165" s="14"/>
      <c r="BA165" s="15"/>
      <c r="BB165" s="14"/>
      <c r="BF165" s="15"/>
    </row>
    <row r="166" spans="1:58" ht="15.75" customHeight="1" x14ac:dyDescent="0.25"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L166" s="14"/>
      <c r="AM166" s="14"/>
      <c r="AN166" s="15"/>
      <c r="AO166" s="14"/>
      <c r="AP166" s="15"/>
      <c r="AQ166" s="14"/>
      <c r="AR166" s="15"/>
      <c r="AS166" s="15"/>
      <c r="AT166" s="15"/>
      <c r="AU166" s="14"/>
      <c r="AV166" s="14"/>
      <c r="AW166" s="15"/>
      <c r="AX166" s="14"/>
      <c r="AY166" s="15"/>
      <c r="AZ166" s="14"/>
      <c r="BA166" s="15"/>
      <c r="BB166" s="14"/>
      <c r="BF166" s="15"/>
    </row>
    <row r="167" spans="1:58" ht="15.75" customHeight="1" x14ac:dyDescent="0.25"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L167" s="14"/>
      <c r="AM167" s="14"/>
      <c r="AN167" s="15"/>
      <c r="AO167" s="14"/>
      <c r="AP167" s="15"/>
      <c r="AQ167" s="14"/>
      <c r="AR167" s="15"/>
      <c r="AS167" s="15"/>
      <c r="AT167" s="15"/>
      <c r="AU167" s="14"/>
      <c r="AV167" s="14"/>
      <c r="AW167" s="15"/>
      <c r="AX167" s="14"/>
      <c r="AY167" s="15"/>
      <c r="AZ167" s="14"/>
      <c r="BA167" s="15"/>
      <c r="BB167" s="14"/>
      <c r="BF167" s="15"/>
    </row>
    <row r="168" spans="1:58" ht="15.75" customHeight="1" x14ac:dyDescent="0.25"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L168" s="14"/>
      <c r="AM168" s="14"/>
      <c r="AN168" s="15"/>
      <c r="AO168" s="14"/>
      <c r="AP168" s="15"/>
      <c r="AQ168" s="14"/>
      <c r="AR168" s="15"/>
      <c r="AS168" s="15"/>
      <c r="AT168" s="15"/>
      <c r="AU168" s="14"/>
      <c r="AV168" s="14"/>
      <c r="AW168" s="15"/>
      <c r="AX168" s="14"/>
      <c r="AY168" s="15"/>
      <c r="AZ168" s="14"/>
      <c r="BA168" s="15"/>
      <c r="BB168" s="14"/>
      <c r="BF168" s="15"/>
    </row>
    <row r="169" spans="1:58" ht="15.75" customHeight="1" x14ac:dyDescent="0.25"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L169" s="14"/>
      <c r="AM169" s="14"/>
      <c r="AN169" s="15"/>
      <c r="AO169" s="14"/>
      <c r="AP169" s="15"/>
      <c r="AQ169" s="14"/>
      <c r="AR169" s="15"/>
      <c r="AS169" s="15"/>
      <c r="AT169" s="15"/>
      <c r="AU169" s="14"/>
      <c r="AV169" s="14"/>
      <c r="AW169" s="15"/>
      <c r="AX169" s="14"/>
      <c r="AY169" s="15"/>
      <c r="AZ169" s="14"/>
      <c r="BA169" s="15"/>
      <c r="BB169" s="14"/>
      <c r="BF169" s="15"/>
    </row>
    <row r="170" spans="1:58" ht="15.75" customHeight="1" x14ac:dyDescent="0.25"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L170" s="14"/>
      <c r="AM170" s="14"/>
      <c r="AN170" s="15"/>
      <c r="AO170" s="14"/>
      <c r="AP170" s="15"/>
      <c r="AQ170" s="14"/>
      <c r="AR170" s="15"/>
      <c r="AS170" s="15"/>
      <c r="AT170" s="15"/>
      <c r="AU170" s="14"/>
      <c r="AV170" s="14"/>
      <c r="AW170" s="15"/>
      <c r="AX170" s="14"/>
      <c r="AY170" s="15"/>
      <c r="AZ170" s="14"/>
      <c r="BA170" s="15"/>
      <c r="BB170" s="14"/>
      <c r="BF170" s="15"/>
    </row>
    <row r="171" spans="1:58" ht="15.75" customHeight="1" x14ac:dyDescent="0.25"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L171" s="14"/>
      <c r="AM171" s="14"/>
      <c r="AN171" s="15"/>
      <c r="AO171" s="14"/>
      <c r="AP171" s="15"/>
      <c r="AQ171" s="14"/>
      <c r="AR171" s="15"/>
      <c r="AS171" s="15"/>
      <c r="AT171" s="15"/>
      <c r="AU171" s="14"/>
      <c r="AV171" s="14"/>
      <c r="AW171" s="15"/>
      <c r="AX171" s="14"/>
      <c r="AY171" s="15"/>
      <c r="AZ171" s="14"/>
      <c r="BA171" s="15"/>
      <c r="BB171" s="14"/>
      <c r="BF171" s="15"/>
    </row>
    <row r="172" spans="1:58" ht="15.75" customHeight="1" x14ac:dyDescent="0.25"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L172" s="14"/>
      <c r="AM172" s="14"/>
      <c r="AN172" s="15"/>
      <c r="AO172" s="14"/>
      <c r="AP172" s="15"/>
      <c r="AQ172" s="14"/>
      <c r="AR172" s="15"/>
      <c r="AS172" s="15"/>
      <c r="AT172" s="15"/>
      <c r="AU172" s="14"/>
      <c r="AV172" s="14"/>
      <c r="AW172" s="15"/>
      <c r="AX172" s="14"/>
      <c r="AY172" s="15"/>
      <c r="AZ172" s="14"/>
      <c r="BA172" s="15"/>
      <c r="BB172" s="14"/>
      <c r="BF172" s="15"/>
    </row>
    <row r="173" spans="1:58" ht="15.75" customHeight="1" x14ac:dyDescent="0.25"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L173" s="14"/>
      <c r="AM173" s="14"/>
      <c r="AN173" s="15"/>
      <c r="AO173" s="14"/>
      <c r="AP173" s="15"/>
      <c r="AQ173" s="14"/>
      <c r="AR173" s="15"/>
      <c r="AS173" s="15"/>
      <c r="AT173" s="15"/>
      <c r="AU173" s="14"/>
      <c r="AV173" s="14"/>
      <c r="AW173" s="15"/>
      <c r="AX173" s="14"/>
      <c r="AY173" s="15"/>
      <c r="AZ173" s="14"/>
      <c r="BA173" s="15"/>
      <c r="BB173" s="14"/>
      <c r="BF173" s="15"/>
    </row>
    <row r="174" spans="1:58" ht="15.75" customHeight="1" x14ac:dyDescent="0.25"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L174" s="14"/>
      <c r="AM174" s="14"/>
      <c r="AN174" s="15"/>
      <c r="AO174" s="14"/>
      <c r="AP174" s="15"/>
      <c r="AQ174" s="14"/>
      <c r="AR174" s="15"/>
      <c r="AS174" s="15"/>
      <c r="AT174" s="15"/>
      <c r="AU174" s="14"/>
      <c r="AV174" s="14"/>
      <c r="AW174" s="15"/>
      <c r="AX174" s="14"/>
      <c r="AY174" s="15"/>
      <c r="AZ174" s="14"/>
      <c r="BA174" s="15"/>
      <c r="BB174" s="14"/>
      <c r="BF174" s="15"/>
    </row>
    <row r="175" spans="1:58" ht="15.75" customHeight="1" x14ac:dyDescent="0.25"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L175" s="14"/>
      <c r="AM175" s="14"/>
      <c r="AN175" s="15"/>
      <c r="AO175" s="14"/>
      <c r="AP175" s="15"/>
      <c r="AQ175" s="14"/>
      <c r="AR175" s="15"/>
      <c r="AS175" s="15"/>
      <c r="AT175" s="15"/>
      <c r="AU175" s="14"/>
      <c r="AV175" s="14"/>
      <c r="AW175" s="15"/>
      <c r="AX175" s="14"/>
      <c r="AY175" s="15"/>
      <c r="AZ175" s="14"/>
      <c r="BA175" s="15"/>
      <c r="BB175" s="14"/>
      <c r="BF175" s="15"/>
    </row>
    <row r="176" spans="1:58" ht="15.75" customHeight="1" x14ac:dyDescent="0.25"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L176" s="14"/>
      <c r="AM176" s="14"/>
      <c r="AN176" s="15"/>
      <c r="AO176" s="14"/>
      <c r="AP176" s="15"/>
      <c r="AQ176" s="14"/>
      <c r="AR176" s="15"/>
      <c r="AS176" s="15"/>
      <c r="AT176" s="15"/>
      <c r="AU176" s="14"/>
      <c r="AV176" s="14"/>
      <c r="AW176" s="15"/>
      <c r="AX176" s="14"/>
      <c r="AY176" s="15"/>
      <c r="AZ176" s="14"/>
      <c r="BA176" s="15"/>
      <c r="BB176" s="14"/>
      <c r="BF176" s="15"/>
    </row>
    <row r="177" spans="4:58" ht="15.75" customHeight="1" x14ac:dyDescent="0.25"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L177" s="14"/>
      <c r="AM177" s="14"/>
      <c r="AN177" s="15"/>
      <c r="AO177" s="14"/>
      <c r="AP177" s="15"/>
      <c r="AQ177" s="14"/>
      <c r="AR177" s="15"/>
      <c r="AS177" s="15"/>
      <c r="AT177" s="15"/>
      <c r="AU177" s="14"/>
      <c r="AV177" s="14"/>
      <c r="AW177" s="15"/>
      <c r="AX177" s="14"/>
      <c r="AY177" s="15"/>
      <c r="AZ177" s="14"/>
      <c r="BA177" s="15"/>
      <c r="BB177" s="14"/>
      <c r="BF177" s="15"/>
    </row>
    <row r="178" spans="4:58" ht="15.75" customHeight="1" x14ac:dyDescent="0.25"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L178" s="14"/>
      <c r="AM178" s="14"/>
      <c r="AN178" s="15"/>
      <c r="AO178" s="14"/>
      <c r="AP178" s="15"/>
      <c r="AQ178" s="14"/>
      <c r="AR178" s="15"/>
      <c r="AS178" s="15"/>
      <c r="AT178" s="15"/>
      <c r="AU178" s="14"/>
      <c r="AV178" s="14"/>
      <c r="AW178" s="15"/>
      <c r="AX178" s="14"/>
      <c r="AY178" s="15"/>
      <c r="AZ178" s="14"/>
      <c r="BA178" s="15"/>
      <c r="BB178" s="14"/>
      <c r="BF178" s="15"/>
    </row>
    <row r="179" spans="4:58" ht="15.75" customHeight="1" x14ac:dyDescent="0.25"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L179" s="14"/>
      <c r="AM179" s="14"/>
      <c r="AN179" s="15"/>
      <c r="AO179" s="14"/>
      <c r="AP179" s="15"/>
      <c r="AQ179" s="14"/>
      <c r="AR179" s="15"/>
      <c r="AS179" s="15"/>
      <c r="AT179" s="15"/>
      <c r="AU179" s="14"/>
      <c r="AV179" s="14"/>
      <c r="AW179" s="15"/>
      <c r="AX179" s="14"/>
      <c r="AY179" s="15"/>
      <c r="AZ179" s="14"/>
      <c r="BA179" s="15"/>
      <c r="BB179" s="14"/>
      <c r="BF179" s="15"/>
    </row>
    <row r="180" spans="4:58" ht="15.75" customHeight="1" x14ac:dyDescent="0.25"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L180" s="14"/>
      <c r="AM180" s="14"/>
      <c r="AN180" s="15"/>
      <c r="AO180" s="14"/>
      <c r="AP180" s="15"/>
      <c r="AQ180" s="14"/>
      <c r="AR180" s="15"/>
      <c r="AS180" s="15"/>
      <c r="AT180" s="15"/>
      <c r="AU180" s="14"/>
      <c r="AV180" s="14"/>
      <c r="AW180" s="15"/>
      <c r="AX180" s="14"/>
      <c r="AY180" s="15"/>
      <c r="AZ180" s="14"/>
      <c r="BA180" s="15"/>
      <c r="BB180" s="14"/>
      <c r="BF180" s="15"/>
    </row>
    <row r="181" spans="4:58" ht="15.75" customHeight="1" x14ac:dyDescent="0.25"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L181" s="14"/>
      <c r="AM181" s="14"/>
      <c r="AN181" s="15"/>
      <c r="AO181" s="14"/>
      <c r="AP181" s="15"/>
      <c r="AQ181" s="14"/>
      <c r="AR181" s="15"/>
      <c r="AS181" s="15"/>
      <c r="AT181" s="15"/>
      <c r="AU181" s="14"/>
      <c r="AV181" s="14"/>
      <c r="AW181" s="15"/>
      <c r="AX181" s="14"/>
      <c r="AY181" s="15"/>
      <c r="AZ181" s="14"/>
      <c r="BA181" s="15"/>
      <c r="BB181" s="14"/>
      <c r="BF181" s="15"/>
    </row>
    <row r="182" spans="4:58" ht="15.75" customHeight="1" x14ac:dyDescent="0.25"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L182" s="14"/>
      <c r="AM182" s="14"/>
      <c r="AN182" s="15"/>
      <c r="AO182" s="14"/>
      <c r="AP182" s="15"/>
      <c r="AQ182" s="14"/>
      <c r="AR182" s="15"/>
      <c r="AS182" s="15"/>
      <c r="AT182" s="15"/>
      <c r="AU182" s="14"/>
      <c r="AV182" s="14"/>
      <c r="AW182" s="15"/>
      <c r="AX182" s="14"/>
      <c r="AY182" s="15"/>
      <c r="AZ182" s="14"/>
      <c r="BA182" s="15"/>
      <c r="BB182" s="14"/>
      <c r="BF182" s="15"/>
    </row>
    <row r="183" spans="4:58" ht="15.75" customHeight="1" x14ac:dyDescent="0.25"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L183" s="14"/>
      <c r="AM183" s="14"/>
      <c r="AN183" s="15"/>
      <c r="AO183" s="14"/>
      <c r="AP183" s="15"/>
      <c r="AQ183" s="14"/>
      <c r="AR183" s="15"/>
      <c r="AS183" s="15"/>
      <c r="AT183" s="15"/>
      <c r="AU183" s="14"/>
      <c r="AV183" s="14"/>
      <c r="AW183" s="15"/>
      <c r="AX183" s="14"/>
      <c r="AY183" s="15"/>
      <c r="AZ183" s="14"/>
      <c r="BA183" s="15"/>
      <c r="BB183" s="14"/>
      <c r="BF183" s="15"/>
    </row>
    <row r="184" spans="4:58" ht="15.75" customHeight="1" x14ac:dyDescent="0.25"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L184" s="14"/>
      <c r="AM184" s="14"/>
      <c r="AN184" s="15"/>
      <c r="AO184" s="14"/>
      <c r="AP184" s="15"/>
      <c r="AQ184" s="14"/>
      <c r="AR184" s="15"/>
      <c r="AS184" s="15"/>
      <c r="AT184" s="15"/>
      <c r="AU184" s="14"/>
      <c r="AV184" s="14"/>
      <c r="AW184" s="15"/>
      <c r="AX184" s="14"/>
      <c r="AY184" s="15"/>
      <c r="AZ184" s="14"/>
      <c r="BA184" s="15"/>
      <c r="BB184" s="14"/>
      <c r="BF184" s="15"/>
    </row>
    <row r="185" spans="4:58" ht="15.75" customHeight="1" x14ac:dyDescent="0.25"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L185" s="14"/>
      <c r="AM185" s="14"/>
      <c r="AN185" s="15"/>
      <c r="AO185" s="14"/>
      <c r="AP185" s="15"/>
      <c r="AQ185" s="14"/>
      <c r="AR185" s="15"/>
      <c r="AS185" s="15"/>
      <c r="AT185" s="15"/>
      <c r="AU185" s="14"/>
      <c r="AV185" s="14"/>
      <c r="AW185" s="15"/>
      <c r="AX185" s="14"/>
      <c r="AY185" s="15"/>
      <c r="AZ185" s="14"/>
      <c r="BA185" s="15"/>
      <c r="BB185" s="14"/>
      <c r="BF185" s="15"/>
    </row>
    <row r="186" spans="4:58" ht="15.75" customHeight="1" x14ac:dyDescent="0.25"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L186" s="14"/>
      <c r="AM186" s="14"/>
      <c r="AN186" s="15"/>
      <c r="AO186" s="14"/>
      <c r="AP186" s="15"/>
      <c r="AQ186" s="14"/>
      <c r="AR186" s="15"/>
      <c r="AS186" s="15"/>
      <c r="AT186" s="15"/>
      <c r="AU186" s="14"/>
      <c r="AV186" s="14"/>
      <c r="AW186" s="15"/>
      <c r="AX186" s="14"/>
      <c r="AY186" s="15"/>
      <c r="AZ186" s="14"/>
      <c r="BA186" s="15"/>
      <c r="BB186" s="14"/>
      <c r="BF186" s="15"/>
    </row>
    <row r="187" spans="4:58" ht="15.75" customHeight="1" x14ac:dyDescent="0.25"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L187" s="14"/>
      <c r="AM187" s="14"/>
      <c r="AN187" s="15"/>
      <c r="AO187" s="14"/>
      <c r="AP187" s="15"/>
      <c r="AQ187" s="14"/>
      <c r="AR187" s="15"/>
      <c r="AS187" s="15"/>
      <c r="AT187" s="15"/>
      <c r="AU187" s="14"/>
      <c r="AV187" s="14"/>
      <c r="AW187" s="15"/>
      <c r="AX187" s="14"/>
      <c r="AY187" s="15"/>
      <c r="AZ187" s="14"/>
      <c r="BA187" s="15"/>
      <c r="BB187" s="14"/>
      <c r="BF187" s="15"/>
    </row>
    <row r="188" spans="4:58" ht="15.75" customHeight="1" x14ac:dyDescent="0.25"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L188" s="14"/>
      <c r="AM188" s="14"/>
      <c r="AN188" s="15"/>
      <c r="AO188" s="14"/>
      <c r="AP188" s="15"/>
      <c r="AQ188" s="14"/>
      <c r="AR188" s="15"/>
      <c r="AS188" s="15"/>
      <c r="AT188" s="15"/>
      <c r="AU188" s="14"/>
      <c r="AV188" s="14"/>
      <c r="AW188" s="15"/>
      <c r="AX188" s="14"/>
      <c r="AY188" s="15"/>
      <c r="AZ188" s="14"/>
      <c r="BA188" s="15"/>
      <c r="BB188" s="14"/>
      <c r="BF188" s="15"/>
    </row>
    <row r="189" spans="4:58" ht="15.75" customHeight="1" x14ac:dyDescent="0.25"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L189" s="14"/>
      <c r="AM189" s="14"/>
      <c r="AN189" s="15"/>
      <c r="AO189" s="14"/>
      <c r="AP189" s="15"/>
      <c r="AQ189" s="14"/>
      <c r="AR189" s="15"/>
      <c r="AS189" s="15"/>
      <c r="AT189" s="15"/>
      <c r="AU189" s="14"/>
      <c r="AV189" s="14"/>
      <c r="AW189" s="15"/>
      <c r="AX189" s="14"/>
      <c r="AY189" s="15"/>
      <c r="AZ189" s="14"/>
      <c r="BA189" s="15"/>
      <c r="BB189" s="14"/>
      <c r="BF189" s="15"/>
    </row>
    <row r="190" spans="4:58" ht="15.75" customHeight="1" x14ac:dyDescent="0.25"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L190" s="14"/>
      <c r="AM190" s="14"/>
      <c r="AN190" s="15"/>
      <c r="AO190" s="14"/>
      <c r="AP190" s="15"/>
      <c r="AQ190" s="14"/>
      <c r="AR190" s="15"/>
      <c r="AS190" s="15"/>
      <c r="AT190" s="15"/>
      <c r="AU190" s="14"/>
      <c r="AV190" s="14"/>
      <c r="AW190" s="15"/>
      <c r="AX190" s="14"/>
      <c r="AY190" s="15"/>
      <c r="AZ190" s="14"/>
      <c r="BA190" s="15"/>
      <c r="BB190" s="14"/>
      <c r="BF190" s="15"/>
    </row>
    <row r="191" spans="4:58" ht="15.75" customHeight="1" x14ac:dyDescent="0.25"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L191" s="14"/>
      <c r="AM191" s="14"/>
      <c r="AN191" s="15"/>
      <c r="AO191" s="14"/>
      <c r="AP191" s="15"/>
      <c r="AQ191" s="14"/>
      <c r="AR191" s="15"/>
      <c r="AS191" s="15"/>
      <c r="AT191" s="15"/>
      <c r="AU191" s="14"/>
      <c r="AV191" s="14"/>
      <c r="AW191" s="15"/>
      <c r="AX191" s="14"/>
      <c r="AY191" s="15"/>
      <c r="AZ191" s="14"/>
      <c r="BA191" s="15"/>
      <c r="BB191" s="14"/>
      <c r="BF191" s="15"/>
    </row>
    <row r="192" spans="4:58" ht="15.75" customHeight="1" x14ac:dyDescent="0.25"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L192" s="14"/>
      <c r="AM192" s="14"/>
      <c r="AN192" s="15"/>
      <c r="AO192" s="14"/>
      <c r="AP192" s="15"/>
      <c r="AQ192" s="14"/>
      <c r="AR192" s="15"/>
      <c r="AS192" s="15"/>
      <c r="AT192" s="15"/>
      <c r="AU192" s="14"/>
      <c r="AV192" s="14"/>
      <c r="AW192" s="15"/>
      <c r="AX192" s="14"/>
      <c r="AY192" s="15"/>
      <c r="AZ192" s="14"/>
      <c r="BA192" s="15"/>
      <c r="BB192" s="14"/>
      <c r="BF192" s="15"/>
    </row>
    <row r="193" spans="4:58" ht="15.75" customHeight="1" x14ac:dyDescent="0.25"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L193" s="14"/>
      <c r="AM193" s="14"/>
      <c r="AN193" s="15"/>
      <c r="AO193" s="14"/>
      <c r="AP193" s="15"/>
      <c r="AQ193" s="14"/>
      <c r="AR193" s="15"/>
      <c r="AS193" s="15"/>
      <c r="AT193" s="15"/>
      <c r="AU193" s="14"/>
      <c r="AV193" s="14"/>
      <c r="AW193" s="15"/>
      <c r="AX193" s="14"/>
      <c r="AY193" s="15"/>
      <c r="AZ193" s="14"/>
      <c r="BA193" s="15"/>
      <c r="BB193" s="14"/>
      <c r="BF193" s="15"/>
    </row>
    <row r="194" spans="4:58" ht="15.75" customHeight="1" x14ac:dyDescent="0.25"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L194" s="14"/>
      <c r="AM194" s="14"/>
      <c r="AN194" s="15"/>
      <c r="AO194" s="14"/>
      <c r="AP194" s="15"/>
      <c r="AQ194" s="14"/>
      <c r="AR194" s="15"/>
      <c r="AS194" s="15"/>
      <c r="AT194" s="15"/>
      <c r="AU194" s="14"/>
      <c r="AV194" s="14"/>
      <c r="AW194" s="15"/>
      <c r="AX194" s="14"/>
      <c r="AY194" s="15"/>
      <c r="AZ194" s="14"/>
      <c r="BA194" s="15"/>
      <c r="BB194" s="14"/>
      <c r="BF194" s="15"/>
    </row>
    <row r="195" spans="4:58" ht="15.75" customHeight="1" x14ac:dyDescent="0.25"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L195" s="14"/>
      <c r="AM195" s="14"/>
      <c r="AN195" s="15"/>
      <c r="AO195" s="14"/>
      <c r="AP195" s="15"/>
      <c r="AQ195" s="14"/>
      <c r="AR195" s="15"/>
      <c r="AS195" s="15"/>
      <c r="AT195" s="15"/>
      <c r="AU195" s="14"/>
      <c r="AV195" s="14"/>
      <c r="AW195" s="15"/>
      <c r="AX195" s="14"/>
      <c r="AY195" s="15"/>
      <c r="AZ195" s="14"/>
      <c r="BA195" s="15"/>
      <c r="BB195" s="14"/>
      <c r="BF195" s="15"/>
    </row>
    <row r="196" spans="4:58" ht="15.75" customHeight="1" x14ac:dyDescent="0.25"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L196" s="14"/>
      <c r="AM196" s="14"/>
      <c r="AN196" s="15"/>
      <c r="AO196" s="14"/>
      <c r="AP196" s="15"/>
      <c r="AQ196" s="14"/>
      <c r="AR196" s="15"/>
      <c r="AS196" s="15"/>
      <c r="AT196" s="15"/>
      <c r="AU196" s="14"/>
      <c r="AV196" s="14"/>
      <c r="AW196" s="15"/>
      <c r="AX196" s="14"/>
      <c r="AY196" s="15"/>
      <c r="AZ196" s="14"/>
      <c r="BA196" s="15"/>
      <c r="BB196" s="14"/>
      <c r="BF196" s="15"/>
    </row>
    <row r="197" spans="4:58" ht="15.75" customHeight="1" x14ac:dyDescent="0.25"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L197" s="14"/>
      <c r="AM197" s="14"/>
      <c r="AN197" s="15"/>
      <c r="AO197" s="14"/>
      <c r="AP197" s="15"/>
      <c r="AQ197" s="14"/>
      <c r="AR197" s="15"/>
      <c r="AS197" s="15"/>
      <c r="AT197" s="15"/>
      <c r="AU197" s="14"/>
      <c r="AV197" s="14"/>
      <c r="AW197" s="15"/>
      <c r="AX197" s="14"/>
      <c r="AY197" s="15"/>
      <c r="AZ197" s="14"/>
      <c r="BA197" s="15"/>
      <c r="BB197" s="14"/>
      <c r="BF197" s="15"/>
    </row>
    <row r="198" spans="4:58" ht="15.75" customHeight="1" x14ac:dyDescent="0.25"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L198" s="14"/>
      <c r="AM198" s="14"/>
      <c r="AN198" s="15"/>
      <c r="AO198" s="14"/>
      <c r="AP198" s="15"/>
      <c r="AQ198" s="14"/>
      <c r="AR198" s="15"/>
      <c r="AS198" s="15"/>
      <c r="AT198" s="15"/>
      <c r="AU198" s="14"/>
      <c r="AV198" s="14"/>
      <c r="AW198" s="15"/>
      <c r="AX198" s="14"/>
      <c r="AY198" s="15"/>
      <c r="AZ198" s="14"/>
      <c r="BA198" s="15"/>
      <c r="BB198" s="14"/>
      <c r="BF198" s="15"/>
    </row>
    <row r="199" spans="4:58" ht="15.75" customHeight="1" x14ac:dyDescent="0.25"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L199" s="14"/>
      <c r="AM199" s="14"/>
      <c r="AN199" s="15"/>
      <c r="AO199" s="14"/>
      <c r="AP199" s="15"/>
      <c r="AQ199" s="14"/>
      <c r="AR199" s="15"/>
      <c r="AS199" s="15"/>
      <c r="AT199" s="15"/>
      <c r="AU199" s="14"/>
      <c r="AV199" s="14"/>
      <c r="AW199" s="15"/>
      <c r="AX199" s="14"/>
      <c r="AY199" s="15"/>
      <c r="AZ199" s="14"/>
      <c r="BA199" s="15"/>
      <c r="BB199" s="14"/>
      <c r="BF199" s="15"/>
    </row>
    <row r="200" spans="4:58" ht="15.75" customHeight="1" x14ac:dyDescent="0.25"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L200" s="14"/>
      <c r="AM200" s="14"/>
      <c r="AN200" s="15"/>
      <c r="AO200" s="14"/>
      <c r="AP200" s="15"/>
      <c r="AQ200" s="14"/>
      <c r="AR200" s="15"/>
      <c r="AS200" s="15"/>
      <c r="AT200" s="15"/>
      <c r="AU200" s="14"/>
      <c r="AV200" s="14"/>
      <c r="AW200" s="15"/>
      <c r="AX200" s="14"/>
      <c r="AY200" s="15"/>
      <c r="AZ200" s="14"/>
      <c r="BA200" s="15"/>
      <c r="BB200" s="14"/>
      <c r="BF200" s="15"/>
    </row>
    <row r="201" spans="4:58" ht="15.75" customHeight="1" x14ac:dyDescent="0.25"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L201" s="14"/>
      <c r="AM201" s="14"/>
      <c r="AN201" s="15"/>
      <c r="AO201" s="14"/>
      <c r="AP201" s="15"/>
      <c r="AQ201" s="14"/>
      <c r="AR201" s="15"/>
      <c r="AS201" s="15"/>
      <c r="AT201" s="15"/>
      <c r="AU201" s="14"/>
      <c r="AV201" s="14"/>
      <c r="AW201" s="15"/>
      <c r="AX201" s="14"/>
      <c r="AY201" s="15"/>
      <c r="AZ201" s="14"/>
      <c r="BA201" s="15"/>
      <c r="BB201" s="14"/>
      <c r="BF201" s="15"/>
    </row>
    <row r="202" spans="4:58" ht="15.75" customHeight="1" x14ac:dyDescent="0.25"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L202" s="14"/>
      <c r="AM202" s="14"/>
      <c r="AN202" s="15"/>
      <c r="AO202" s="14"/>
      <c r="AP202" s="15"/>
      <c r="AQ202" s="14"/>
      <c r="AR202" s="15"/>
      <c r="AS202" s="15"/>
      <c r="AT202" s="15"/>
      <c r="AU202" s="14"/>
      <c r="AV202" s="14"/>
      <c r="AW202" s="15"/>
      <c r="AX202" s="14"/>
      <c r="AY202" s="15"/>
      <c r="AZ202" s="14"/>
      <c r="BA202" s="15"/>
      <c r="BB202" s="14"/>
      <c r="BF202" s="15"/>
    </row>
    <row r="203" spans="4:58" ht="15.75" customHeight="1" x14ac:dyDescent="0.25"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L203" s="14"/>
      <c r="AM203" s="14"/>
      <c r="AN203" s="15"/>
      <c r="AO203" s="14"/>
      <c r="AP203" s="15"/>
      <c r="AQ203" s="14"/>
      <c r="AR203" s="15"/>
      <c r="AS203" s="15"/>
      <c r="AT203" s="15"/>
      <c r="AU203" s="14"/>
      <c r="AV203" s="14"/>
      <c r="AW203" s="15"/>
      <c r="AX203" s="14"/>
      <c r="AY203" s="15"/>
      <c r="AZ203" s="14"/>
      <c r="BA203" s="15"/>
      <c r="BB203" s="14"/>
      <c r="BF203" s="15"/>
    </row>
    <row r="204" spans="4:58" ht="15.75" customHeight="1" x14ac:dyDescent="0.25"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L204" s="14"/>
      <c r="AM204" s="14"/>
      <c r="AN204" s="15"/>
      <c r="AO204" s="14"/>
      <c r="AP204" s="15"/>
      <c r="AQ204" s="14"/>
      <c r="AR204" s="15"/>
      <c r="AS204" s="15"/>
      <c r="AT204" s="15"/>
      <c r="AU204" s="14"/>
      <c r="AV204" s="14"/>
      <c r="AW204" s="15"/>
      <c r="AX204" s="14"/>
      <c r="AY204" s="15"/>
      <c r="AZ204" s="14"/>
      <c r="BA204" s="15"/>
      <c r="BB204" s="14"/>
      <c r="BF204" s="15"/>
    </row>
    <row r="205" spans="4:58" ht="15.75" customHeight="1" x14ac:dyDescent="0.25"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L205" s="14"/>
      <c r="AM205" s="14"/>
      <c r="AN205" s="15"/>
      <c r="AO205" s="14"/>
      <c r="AP205" s="15"/>
      <c r="AQ205" s="14"/>
      <c r="AR205" s="15"/>
      <c r="AS205" s="15"/>
      <c r="AT205" s="15"/>
      <c r="AU205" s="14"/>
      <c r="AV205" s="14"/>
      <c r="AW205" s="15"/>
      <c r="AX205" s="14"/>
      <c r="AY205" s="15"/>
      <c r="AZ205" s="14"/>
      <c r="BA205" s="15"/>
      <c r="BB205" s="14"/>
      <c r="BF205" s="15"/>
    </row>
    <row r="206" spans="4:58" ht="15.75" customHeight="1" x14ac:dyDescent="0.25"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L206" s="14"/>
      <c r="AM206" s="14"/>
      <c r="AN206" s="15"/>
      <c r="AO206" s="14"/>
      <c r="AP206" s="15"/>
      <c r="AQ206" s="14"/>
      <c r="AR206" s="15"/>
      <c r="AS206" s="15"/>
      <c r="AT206" s="15"/>
      <c r="AU206" s="14"/>
      <c r="AV206" s="14"/>
      <c r="AW206" s="15"/>
      <c r="AX206" s="14"/>
      <c r="AY206" s="15"/>
      <c r="AZ206" s="14"/>
      <c r="BA206" s="15"/>
      <c r="BB206" s="14"/>
      <c r="BF206" s="15"/>
    </row>
    <row r="207" spans="4:58" ht="15.75" customHeight="1" x14ac:dyDescent="0.25"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L207" s="14"/>
      <c r="AM207" s="14"/>
      <c r="AN207" s="15"/>
      <c r="AO207" s="14"/>
      <c r="AP207" s="15"/>
      <c r="AQ207" s="14"/>
      <c r="AR207" s="15"/>
      <c r="AS207" s="15"/>
      <c r="AT207" s="15"/>
      <c r="AU207" s="14"/>
      <c r="AV207" s="14"/>
      <c r="AW207" s="15"/>
      <c r="AX207" s="14"/>
      <c r="AY207" s="15"/>
      <c r="AZ207" s="14"/>
      <c r="BA207" s="15"/>
      <c r="BB207" s="14"/>
      <c r="BF207" s="15"/>
    </row>
    <row r="208" spans="4:58" ht="15.75" customHeight="1" x14ac:dyDescent="0.25"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L208" s="14"/>
      <c r="AM208" s="14"/>
      <c r="AN208" s="15"/>
      <c r="AO208" s="14"/>
      <c r="AP208" s="15"/>
      <c r="AQ208" s="14"/>
      <c r="AR208" s="15"/>
      <c r="AS208" s="15"/>
      <c r="AT208" s="15"/>
      <c r="AU208" s="14"/>
      <c r="AV208" s="14"/>
      <c r="AW208" s="15"/>
      <c r="AX208" s="14"/>
      <c r="AY208" s="15"/>
      <c r="AZ208" s="14"/>
      <c r="BA208" s="15"/>
      <c r="BB208" s="14"/>
      <c r="BF208" s="15"/>
    </row>
    <row r="209" spans="4:58" ht="15.75" customHeight="1" x14ac:dyDescent="0.25"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L209" s="14"/>
      <c r="AM209" s="14"/>
      <c r="AN209" s="15"/>
      <c r="AO209" s="14"/>
      <c r="AP209" s="15"/>
      <c r="AQ209" s="14"/>
      <c r="AR209" s="15"/>
      <c r="AS209" s="15"/>
      <c r="AT209" s="15"/>
      <c r="AU209" s="14"/>
      <c r="AV209" s="14"/>
      <c r="AW209" s="15"/>
      <c r="AX209" s="14"/>
      <c r="AY209" s="15"/>
      <c r="AZ209" s="14"/>
      <c r="BA209" s="15"/>
      <c r="BB209" s="14"/>
      <c r="BF209" s="15"/>
    </row>
    <row r="210" spans="4:58" ht="15.75" customHeight="1" x14ac:dyDescent="0.25"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L210" s="14"/>
      <c r="AM210" s="14"/>
      <c r="AN210" s="15"/>
      <c r="AO210" s="14"/>
      <c r="AP210" s="15"/>
      <c r="AQ210" s="14"/>
      <c r="AR210" s="15"/>
      <c r="AS210" s="15"/>
      <c r="AT210" s="15"/>
      <c r="AU210" s="14"/>
      <c r="AV210" s="14"/>
      <c r="AW210" s="15"/>
      <c r="AX210" s="14"/>
      <c r="AY210" s="15"/>
      <c r="AZ210" s="14"/>
      <c r="BA210" s="15"/>
      <c r="BB210" s="14"/>
      <c r="BF210" s="15"/>
    </row>
    <row r="211" spans="4:58" ht="15.75" customHeight="1" x14ac:dyDescent="0.25"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L211" s="14"/>
      <c r="AM211" s="14"/>
      <c r="AN211" s="15"/>
      <c r="AO211" s="14"/>
      <c r="AP211" s="15"/>
      <c r="AQ211" s="14"/>
      <c r="AR211" s="15"/>
      <c r="AS211" s="15"/>
      <c r="AT211" s="15"/>
      <c r="AU211" s="14"/>
      <c r="AV211" s="14"/>
      <c r="AW211" s="15"/>
      <c r="AX211" s="14"/>
      <c r="AY211" s="15"/>
      <c r="AZ211" s="14"/>
      <c r="BA211" s="15"/>
      <c r="BB211" s="14"/>
      <c r="BF211" s="15"/>
    </row>
    <row r="212" spans="4:58" ht="15.75" customHeight="1" x14ac:dyDescent="0.25"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L212" s="14"/>
      <c r="AM212" s="14"/>
      <c r="AN212" s="15"/>
      <c r="AO212" s="14"/>
      <c r="AP212" s="15"/>
      <c r="AQ212" s="14"/>
      <c r="AR212" s="15"/>
      <c r="AS212" s="15"/>
      <c r="AT212" s="15"/>
      <c r="AU212" s="14"/>
      <c r="AV212" s="14"/>
      <c r="AW212" s="15"/>
      <c r="AX212" s="14"/>
      <c r="AY212" s="15"/>
      <c r="AZ212" s="14"/>
      <c r="BA212" s="15"/>
      <c r="BB212" s="14"/>
      <c r="BF212" s="15"/>
    </row>
    <row r="213" spans="4:58" ht="15.75" customHeight="1" x14ac:dyDescent="0.25"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L213" s="14"/>
      <c r="AM213" s="14"/>
      <c r="AN213" s="15"/>
      <c r="AO213" s="14"/>
      <c r="AP213" s="15"/>
      <c r="AQ213" s="14"/>
      <c r="AR213" s="15"/>
      <c r="AS213" s="15"/>
      <c r="AT213" s="15"/>
      <c r="AU213" s="14"/>
      <c r="AV213" s="14"/>
      <c r="AW213" s="15"/>
      <c r="AX213" s="14"/>
      <c r="AY213" s="15"/>
      <c r="AZ213" s="14"/>
      <c r="BA213" s="15"/>
      <c r="BB213" s="14"/>
      <c r="BF213" s="15"/>
    </row>
    <row r="214" spans="4:58" ht="15.75" customHeight="1" x14ac:dyDescent="0.25"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L214" s="14"/>
      <c r="AM214" s="14"/>
      <c r="AN214" s="15"/>
      <c r="AO214" s="14"/>
      <c r="AP214" s="15"/>
      <c r="AQ214" s="14"/>
      <c r="AR214" s="15"/>
      <c r="AS214" s="15"/>
      <c r="AT214" s="15"/>
      <c r="AU214" s="14"/>
      <c r="AV214" s="14"/>
      <c r="AW214" s="15"/>
      <c r="AX214" s="14"/>
      <c r="AY214" s="15"/>
      <c r="AZ214" s="14"/>
      <c r="BA214" s="15"/>
      <c r="BB214" s="14"/>
      <c r="BF214" s="15"/>
    </row>
    <row r="215" spans="4:58" ht="15.75" customHeight="1" x14ac:dyDescent="0.25"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L215" s="14"/>
      <c r="AM215" s="14"/>
      <c r="AN215" s="15"/>
      <c r="AO215" s="14"/>
      <c r="AP215" s="15"/>
      <c r="AQ215" s="14"/>
      <c r="AR215" s="15"/>
      <c r="AS215" s="15"/>
      <c r="AT215" s="15"/>
      <c r="AU215" s="14"/>
      <c r="AV215" s="14"/>
      <c r="AW215" s="15"/>
      <c r="AX215" s="14"/>
      <c r="AY215" s="15"/>
      <c r="AZ215" s="14"/>
      <c r="BA215" s="15"/>
      <c r="BB215" s="14"/>
      <c r="BF215" s="15"/>
    </row>
    <row r="216" spans="4:58" ht="15.75" customHeight="1" x14ac:dyDescent="0.25"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L216" s="14"/>
      <c r="AM216" s="14"/>
      <c r="AN216" s="15"/>
      <c r="AO216" s="14"/>
      <c r="AP216" s="15"/>
      <c r="AQ216" s="14"/>
      <c r="AR216" s="15"/>
      <c r="AS216" s="15"/>
      <c r="AT216" s="15"/>
      <c r="AU216" s="14"/>
      <c r="AV216" s="14"/>
      <c r="AW216" s="15"/>
      <c r="AX216" s="14"/>
      <c r="AY216" s="15"/>
      <c r="AZ216" s="14"/>
      <c r="BA216" s="15"/>
      <c r="BB216" s="14"/>
      <c r="BF216" s="15"/>
    </row>
    <row r="217" spans="4:58" ht="15.75" customHeight="1" x14ac:dyDescent="0.25"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L217" s="14"/>
      <c r="AM217" s="14"/>
      <c r="AN217" s="15"/>
      <c r="AO217" s="14"/>
      <c r="AP217" s="15"/>
      <c r="AQ217" s="14"/>
      <c r="AR217" s="15"/>
      <c r="AS217" s="15"/>
      <c r="AT217" s="15"/>
      <c r="AU217" s="14"/>
      <c r="AV217" s="14"/>
      <c r="AW217" s="15"/>
      <c r="AX217" s="14"/>
      <c r="AY217" s="15"/>
      <c r="AZ217" s="14"/>
      <c r="BA217" s="15"/>
      <c r="BB217" s="14"/>
      <c r="BF217" s="15"/>
    </row>
    <row r="218" spans="4:58" ht="15.75" customHeight="1" x14ac:dyDescent="0.25"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L218" s="14"/>
      <c r="AM218" s="14"/>
      <c r="AN218" s="15"/>
      <c r="AO218" s="14"/>
      <c r="AP218" s="15"/>
      <c r="AQ218" s="14"/>
      <c r="AR218" s="15"/>
      <c r="AS218" s="15"/>
      <c r="AT218" s="15"/>
      <c r="AU218" s="14"/>
      <c r="AV218" s="14"/>
      <c r="AW218" s="15"/>
      <c r="AX218" s="14"/>
      <c r="AY218" s="15"/>
      <c r="AZ218" s="14"/>
      <c r="BA218" s="15"/>
      <c r="BB218" s="14"/>
      <c r="BF218" s="15"/>
    </row>
    <row r="219" spans="4:58" ht="15.75" customHeight="1" x14ac:dyDescent="0.25"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L219" s="14"/>
      <c r="AM219" s="14"/>
      <c r="AN219" s="15"/>
      <c r="AO219" s="14"/>
      <c r="AP219" s="15"/>
      <c r="AQ219" s="14"/>
      <c r="AR219" s="15"/>
      <c r="AS219" s="15"/>
      <c r="AT219" s="15"/>
      <c r="AU219" s="14"/>
      <c r="AV219" s="14"/>
      <c r="AW219" s="15"/>
      <c r="AX219" s="14"/>
      <c r="AY219" s="15"/>
      <c r="AZ219" s="14"/>
      <c r="BA219" s="15"/>
      <c r="BB219" s="14"/>
      <c r="BF219" s="15"/>
    </row>
    <row r="220" spans="4:58" ht="15.75" customHeight="1" x14ac:dyDescent="0.25"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L220" s="14"/>
      <c r="AM220" s="14"/>
      <c r="AN220" s="15"/>
      <c r="AO220" s="14"/>
      <c r="AP220" s="15"/>
      <c r="AQ220" s="14"/>
      <c r="AR220" s="15"/>
      <c r="AS220" s="15"/>
      <c r="AT220" s="15"/>
      <c r="AU220" s="14"/>
      <c r="AV220" s="14"/>
      <c r="AW220" s="15"/>
      <c r="AX220" s="14"/>
      <c r="AY220" s="15"/>
      <c r="AZ220" s="14"/>
      <c r="BA220" s="15"/>
      <c r="BB220" s="14"/>
      <c r="BF220" s="15"/>
    </row>
    <row r="221" spans="4:58" ht="15.75" customHeight="1" x14ac:dyDescent="0.25"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L221" s="14"/>
      <c r="AM221" s="14"/>
      <c r="AN221" s="15"/>
      <c r="AO221" s="14"/>
      <c r="AP221" s="15"/>
      <c r="AQ221" s="14"/>
      <c r="AR221" s="15"/>
      <c r="AS221" s="15"/>
      <c r="AT221" s="15"/>
      <c r="AU221" s="14"/>
      <c r="AV221" s="14"/>
      <c r="AW221" s="15"/>
      <c r="AX221" s="14"/>
      <c r="AY221" s="15"/>
      <c r="AZ221" s="14"/>
      <c r="BA221" s="15"/>
      <c r="BB221" s="14"/>
      <c r="BF221" s="15"/>
    </row>
    <row r="222" spans="4:58" ht="15.75" customHeight="1" x14ac:dyDescent="0.25"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L222" s="14"/>
      <c r="AM222" s="14"/>
      <c r="AN222" s="15"/>
      <c r="AO222" s="14"/>
      <c r="AP222" s="15"/>
      <c r="AQ222" s="14"/>
      <c r="AR222" s="15"/>
      <c r="AS222" s="15"/>
      <c r="AT222" s="15"/>
      <c r="AU222" s="14"/>
      <c r="AV222" s="14"/>
      <c r="AW222" s="15"/>
      <c r="AX222" s="14"/>
      <c r="AY222" s="15"/>
      <c r="AZ222" s="14"/>
      <c r="BA222" s="15"/>
      <c r="BB222" s="14"/>
      <c r="BF222" s="15"/>
    </row>
    <row r="223" spans="4:58" ht="15.75" customHeight="1" x14ac:dyDescent="0.25"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L223" s="14"/>
      <c r="AM223" s="14"/>
      <c r="AN223" s="15"/>
      <c r="AO223" s="14"/>
      <c r="AP223" s="15"/>
      <c r="AQ223" s="14"/>
      <c r="AR223" s="15"/>
      <c r="AS223" s="15"/>
      <c r="AT223" s="15"/>
      <c r="AU223" s="14"/>
      <c r="AV223" s="14"/>
      <c r="AW223" s="15"/>
      <c r="AX223" s="14"/>
      <c r="AY223" s="15"/>
      <c r="AZ223" s="14"/>
      <c r="BA223" s="15"/>
      <c r="BB223" s="14"/>
      <c r="BF223" s="15"/>
    </row>
    <row r="224" spans="4:58" ht="15.75" customHeight="1" x14ac:dyDescent="0.25"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L224" s="14"/>
      <c r="AM224" s="14"/>
      <c r="AN224" s="15"/>
      <c r="AO224" s="14"/>
      <c r="AP224" s="15"/>
      <c r="AQ224" s="14"/>
      <c r="AR224" s="15"/>
      <c r="AS224" s="15"/>
      <c r="AT224" s="15"/>
      <c r="AU224" s="14"/>
      <c r="AV224" s="14"/>
      <c r="AW224" s="15"/>
      <c r="AX224" s="14"/>
      <c r="AY224" s="15"/>
      <c r="AZ224" s="14"/>
      <c r="BA224" s="15"/>
      <c r="BB224" s="14"/>
      <c r="BF224" s="15"/>
    </row>
    <row r="225" spans="4:58" ht="15.75" customHeight="1" x14ac:dyDescent="0.25"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L225" s="14"/>
      <c r="AM225" s="14"/>
      <c r="AN225" s="15"/>
      <c r="AO225" s="14"/>
      <c r="AP225" s="15"/>
      <c r="AQ225" s="14"/>
      <c r="AR225" s="15"/>
      <c r="AS225" s="15"/>
      <c r="AT225" s="15"/>
      <c r="AU225" s="14"/>
      <c r="AV225" s="14"/>
      <c r="AW225" s="15"/>
      <c r="AX225" s="14"/>
      <c r="AY225" s="15"/>
      <c r="AZ225" s="14"/>
      <c r="BA225" s="15"/>
      <c r="BB225" s="14"/>
      <c r="BF225" s="15"/>
    </row>
    <row r="226" spans="4:58" ht="15.75" customHeight="1" x14ac:dyDescent="0.25"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L226" s="14"/>
      <c r="AM226" s="14"/>
      <c r="AN226" s="15"/>
      <c r="AO226" s="14"/>
      <c r="AP226" s="15"/>
      <c r="AQ226" s="14"/>
      <c r="AR226" s="15"/>
      <c r="AS226" s="15"/>
      <c r="AT226" s="15"/>
      <c r="AU226" s="14"/>
      <c r="AV226" s="14"/>
      <c r="AW226" s="15"/>
      <c r="AX226" s="14"/>
      <c r="AY226" s="15"/>
      <c r="AZ226" s="14"/>
      <c r="BA226" s="15"/>
      <c r="BB226" s="14"/>
      <c r="BF226" s="15"/>
    </row>
    <row r="227" spans="4:58" ht="15.75" customHeight="1" x14ac:dyDescent="0.25"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L227" s="14"/>
      <c r="AM227" s="14"/>
      <c r="AN227" s="15"/>
      <c r="AO227" s="14"/>
      <c r="AP227" s="15"/>
      <c r="AQ227" s="14"/>
      <c r="AR227" s="15"/>
      <c r="AS227" s="15"/>
      <c r="AT227" s="15"/>
      <c r="AU227" s="14"/>
      <c r="AV227" s="14"/>
      <c r="AW227" s="15"/>
      <c r="AX227" s="14"/>
      <c r="AY227" s="15"/>
      <c r="AZ227" s="14"/>
      <c r="BA227" s="15"/>
      <c r="BB227" s="14"/>
      <c r="BF227" s="15"/>
    </row>
    <row r="228" spans="4:58" ht="15.75" customHeight="1" x14ac:dyDescent="0.25"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L228" s="14"/>
      <c r="AM228" s="14"/>
      <c r="AN228" s="15"/>
      <c r="AO228" s="14"/>
      <c r="AP228" s="15"/>
      <c r="AQ228" s="14"/>
      <c r="AR228" s="15"/>
      <c r="AS228" s="15"/>
      <c r="AT228" s="15"/>
      <c r="AU228" s="14"/>
      <c r="AV228" s="14"/>
      <c r="AW228" s="15"/>
      <c r="AX228" s="14"/>
      <c r="AY228" s="15"/>
      <c r="AZ228" s="14"/>
      <c r="BA228" s="15"/>
      <c r="BB228" s="14"/>
      <c r="BF228" s="15"/>
    </row>
    <row r="229" spans="4:58" ht="15.75" customHeight="1" x14ac:dyDescent="0.25"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L229" s="14"/>
      <c r="AM229" s="14"/>
      <c r="AN229" s="15"/>
      <c r="AO229" s="14"/>
      <c r="AP229" s="15"/>
      <c r="AQ229" s="14"/>
      <c r="AR229" s="15"/>
      <c r="AS229" s="15"/>
      <c r="AT229" s="15"/>
      <c r="AU229" s="14"/>
      <c r="AV229" s="14"/>
      <c r="AW229" s="15"/>
      <c r="AX229" s="14"/>
      <c r="AY229" s="15"/>
      <c r="AZ229" s="14"/>
      <c r="BA229" s="15"/>
      <c r="BB229" s="14"/>
      <c r="BF229" s="15"/>
    </row>
    <row r="230" spans="4:58" ht="15.75" customHeight="1" x14ac:dyDescent="0.25"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L230" s="14"/>
      <c r="AM230" s="14"/>
      <c r="AN230" s="15"/>
      <c r="AO230" s="14"/>
      <c r="AP230" s="15"/>
      <c r="AQ230" s="14"/>
      <c r="AR230" s="15"/>
      <c r="AS230" s="15"/>
      <c r="AT230" s="15"/>
      <c r="AU230" s="14"/>
      <c r="AV230" s="14"/>
      <c r="AW230" s="15"/>
      <c r="AX230" s="14"/>
      <c r="AY230" s="15"/>
      <c r="AZ230" s="14"/>
      <c r="BA230" s="15"/>
      <c r="BB230" s="14"/>
      <c r="BF230" s="15"/>
    </row>
    <row r="231" spans="4:58" ht="15.75" customHeight="1" x14ac:dyDescent="0.25"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L231" s="14"/>
      <c r="AM231" s="14"/>
      <c r="AN231" s="15"/>
      <c r="AO231" s="14"/>
      <c r="AP231" s="15"/>
      <c r="AQ231" s="14"/>
      <c r="AR231" s="15"/>
      <c r="AS231" s="15"/>
      <c r="AT231" s="15"/>
      <c r="AU231" s="14"/>
      <c r="AV231" s="14"/>
      <c r="AW231" s="15"/>
      <c r="AX231" s="14"/>
      <c r="AY231" s="15"/>
      <c r="AZ231" s="14"/>
      <c r="BA231" s="15"/>
      <c r="BB231" s="14"/>
      <c r="BF231" s="15"/>
    </row>
    <row r="232" spans="4:58" ht="15.75" customHeight="1" x14ac:dyDescent="0.25"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L232" s="14"/>
      <c r="AM232" s="14"/>
      <c r="AN232" s="15"/>
      <c r="AO232" s="14"/>
      <c r="AP232" s="15"/>
      <c r="AQ232" s="14"/>
      <c r="AR232" s="15"/>
      <c r="AS232" s="15"/>
      <c r="AT232" s="15"/>
      <c r="AU232" s="14"/>
      <c r="AV232" s="14"/>
      <c r="AW232" s="15"/>
      <c r="AX232" s="14"/>
      <c r="AY232" s="15"/>
      <c r="AZ232" s="14"/>
      <c r="BA232" s="15"/>
      <c r="BB232" s="14"/>
      <c r="BF232" s="15"/>
    </row>
    <row r="233" spans="4:58" ht="15.75" customHeight="1" x14ac:dyDescent="0.25"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L233" s="14"/>
      <c r="AM233" s="14"/>
      <c r="AN233" s="15"/>
      <c r="AO233" s="14"/>
      <c r="AP233" s="15"/>
      <c r="AQ233" s="14"/>
      <c r="AR233" s="15"/>
      <c r="AS233" s="15"/>
      <c r="AT233" s="15"/>
      <c r="AU233" s="14"/>
      <c r="AV233" s="14"/>
      <c r="AW233" s="15"/>
      <c r="AX233" s="14"/>
      <c r="AY233" s="15"/>
      <c r="AZ233" s="14"/>
      <c r="BA233" s="15"/>
      <c r="BB233" s="14"/>
      <c r="BF233" s="15"/>
    </row>
    <row r="234" spans="4:58" ht="15.75" customHeight="1" x14ac:dyDescent="0.25"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L234" s="14"/>
      <c r="AM234" s="14"/>
      <c r="AN234" s="15"/>
      <c r="AO234" s="14"/>
      <c r="AP234" s="15"/>
      <c r="AQ234" s="14"/>
      <c r="AR234" s="15"/>
      <c r="AS234" s="15"/>
      <c r="AT234" s="15"/>
      <c r="AU234" s="14"/>
      <c r="AV234" s="14"/>
      <c r="AW234" s="15"/>
      <c r="AX234" s="14"/>
      <c r="AY234" s="15"/>
      <c r="AZ234" s="14"/>
      <c r="BA234" s="15"/>
      <c r="BB234" s="14"/>
      <c r="BF234" s="15"/>
    </row>
    <row r="235" spans="4:58" ht="15.75" customHeight="1" x14ac:dyDescent="0.25"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L235" s="14"/>
      <c r="AM235" s="14"/>
      <c r="AN235" s="15"/>
      <c r="AO235" s="14"/>
      <c r="AP235" s="15"/>
      <c r="AQ235" s="14"/>
      <c r="AR235" s="15"/>
      <c r="AS235" s="15"/>
      <c r="AT235" s="15"/>
      <c r="AU235" s="14"/>
      <c r="AV235" s="14"/>
      <c r="AW235" s="15"/>
      <c r="AX235" s="14"/>
      <c r="AY235" s="15"/>
      <c r="AZ235" s="14"/>
      <c r="BA235" s="15"/>
      <c r="BB235" s="14"/>
      <c r="BF235" s="15"/>
    </row>
    <row r="236" spans="4:58" ht="15.75" customHeight="1" x14ac:dyDescent="0.25"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L236" s="14"/>
      <c r="AM236" s="14"/>
      <c r="AN236" s="15"/>
      <c r="AO236" s="14"/>
      <c r="AP236" s="15"/>
      <c r="AQ236" s="14"/>
      <c r="AR236" s="15"/>
      <c r="AS236" s="15"/>
      <c r="AT236" s="15"/>
      <c r="AU236" s="14"/>
      <c r="AV236" s="14"/>
      <c r="AW236" s="15"/>
      <c r="AX236" s="14"/>
      <c r="AY236" s="15"/>
      <c r="AZ236" s="14"/>
      <c r="BA236" s="15"/>
      <c r="BB236" s="14"/>
      <c r="BF236" s="15"/>
    </row>
    <row r="237" spans="4:58" ht="15.75" customHeight="1" x14ac:dyDescent="0.25"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L237" s="14"/>
      <c r="AM237" s="14"/>
      <c r="AN237" s="15"/>
      <c r="AO237" s="14"/>
      <c r="AP237" s="15"/>
      <c r="AQ237" s="14"/>
      <c r="AR237" s="15"/>
      <c r="AS237" s="15"/>
      <c r="AT237" s="15"/>
      <c r="AU237" s="14"/>
      <c r="AV237" s="14"/>
      <c r="AW237" s="15"/>
      <c r="AX237" s="14"/>
      <c r="AY237" s="15"/>
      <c r="AZ237" s="14"/>
      <c r="BA237" s="15"/>
      <c r="BB237" s="14"/>
      <c r="BF237" s="15"/>
    </row>
    <row r="238" spans="4:58" ht="15.75" customHeight="1" x14ac:dyDescent="0.25"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L238" s="14"/>
      <c r="AM238" s="14"/>
      <c r="AN238" s="15"/>
      <c r="AO238" s="14"/>
      <c r="AP238" s="15"/>
      <c r="AQ238" s="14"/>
      <c r="AR238" s="15"/>
      <c r="AS238" s="15"/>
      <c r="AT238" s="15"/>
      <c r="AU238" s="14"/>
      <c r="AV238" s="14"/>
      <c r="AW238" s="15"/>
      <c r="AX238" s="14"/>
      <c r="AY238" s="15"/>
      <c r="AZ238" s="14"/>
      <c r="BA238" s="15"/>
      <c r="BB238" s="14"/>
      <c r="BF238" s="15"/>
    </row>
    <row r="239" spans="4:58" ht="15.75" customHeight="1" x14ac:dyDescent="0.25"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L239" s="14"/>
      <c r="AM239" s="14"/>
      <c r="AN239" s="15"/>
      <c r="AO239" s="14"/>
      <c r="AP239" s="15"/>
      <c r="AQ239" s="14"/>
      <c r="AR239" s="15"/>
      <c r="AS239" s="15"/>
      <c r="AT239" s="15"/>
      <c r="AU239" s="14"/>
      <c r="AV239" s="14"/>
      <c r="AW239" s="15"/>
      <c r="AX239" s="14"/>
      <c r="AY239" s="15"/>
      <c r="AZ239" s="14"/>
      <c r="BA239" s="15"/>
      <c r="BB239" s="14"/>
      <c r="BF239" s="15"/>
    </row>
    <row r="240" spans="4:58" ht="15.75" customHeight="1" x14ac:dyDescent="0.25"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L240" s="14"/>
      <c r="AM240" s="14"/>
      <c r="AN240" s="15"/>
      <c r="AO240" s="14"/>
      <c r="AP240" s="15"/>
      <c r="AQ240" s="14"/>
      <c r="AR240" s="15"/>
      <c r="AS240" s="15"/>
      <c r="AT240" s="15"/>
      <c r="AU240" s="14"/>
      <c r="AV240" s="14"/>
      <c r="AW240" s="15"/>
      <c r="AX240" s="14"/>
      <c r="AY240" s="15"/>
      <c r="AZ240" s="14"/>
      <c r="BA240" s="15"/>
      <c r="BB240" s="14"/>
      <c r="BF240" s="15"/>
    </row>
    <row r="241" spans="4:58" ht="15.75" customHeight="1" x14ac:dyDescent="0.25"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L241" s="14"/>
      <c r="AM241" s="14"/>
      <c r="AN241" s="15"/>
      <c r="AO241" s="14"/>
      <c r="AP241" s="15"/>
      <c r="AQ241" s="14"/>
      <c r="AR241" s="15"/>
      <c r="AS241" s="15"/>
      <c r="AT241" s="15"/>
      <c r="AU241" s="14"/>
      <c r="AV241" s="14"/>
      <c r="AW241" s="15"/>
      <c r="AX241" s="14"/>
      <c r="AY241" s="15"/>
      <c r="AZ241" s="14"/>
      <c r="BA241" s="15"/>
      <c r="BB241" s="14"/>
      <c r="BF241" s="15"/>
    </row>
    <row r="242" spans="4:58" ht="15.75" customHeight="1" x14ac:dyDescent="0.25"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L242" s="14"/>
      <c r="AM242" s="14"/>
      <c r="AN242" s="15"/>
      <c r="AO242" s="14"/>
      <c r="AP242" s="15"/>
      <c r="AQ242" s="14"/>
      <c r="AR242" s="15"/>
      <c r="AS242" s="15"/>
      <c r="AT242" s="15"/>
      <c r="AU242" s="14"/>
      <c r="AV242" s="14"/>
      <c r="AW242" s="15"/>
      <c r="AX242" s="14"/>
      <c r="AY242" s="15"/>
      <c r="AZ242" s="14"/>
      <c r="BA242" s="15"/>
      <c r="BB242" s="14"/>
      <c r="BF242" s="15"/>
    </row>
    <row r="243" spans="4:58" ht="15.75" customHeight="1" x14ac:dyDescent="0.25"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L243" s="14"/>
      <c r="AM243" s="14"/>
      <c r="AN243" s="15"/>
      <c r="AO243" s="14"/>
      <c r="AP243" s="15"/>
      <c r="AQ243" s="14"/>
      <c r="AR243" s="15"/>
      <c r="AS243" s="15"/>
      <c r="AT243" s="15"/>
      <c r="AU243" s="14"/>
      <c r="AV243" s="14"/>
      <c r="AW243" s="15"/>
      <c r="AX243" s="14"/>
      <c r="AY243" s="15"/>
      <c r="AZ243" s="14"/>
      <c r="BA243" s="15"/>
      <c r="BB243" s="14"/>
      <c r="BF243" s="15"/>
    </row>
    <row r="244" spans="4:58" ht="15.75" customHeight="1" x14ac:dyDescent="0.25"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L244" s="14"/>
      <c r="AM244" s="14"/>
      <c r="AN244" s="15"/>
      <c r="AO244" s="14"/>
      <c r="AP244" s="15"/>
      <c r="AQ244" s="14"/>
      <c r="AR244" s="15"/>
      <c r="AS244" s="15"/>
      <c r="AT244" s="15"/>
      <c r="AU244" s="14"/>
      <c r="AV244" s="14"/>
      <c r="AW244" s="15"/>
      <c r="AX244" s="14"/>
      <c r="AY244" s="15"/>
      <c r="AZ244" s="14"/>
      <c r="BA244" s="15"/>
      <c r="BB244" s="14"/>
      <c r="BF244" s="15"/>
    </row>
    <row r="245" spans="4:58" ht="15.75" customHeight="1" x14ac:dyDescent="0.25"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L245" s="14"/>
      <c r="AM245" s="14"/>
      <c r="AN245" s="15"/>
      <c r="AO245" s="14"/>
      <c r="AP245" s="15"/>
      <c r="AQ245" s="14"/>
      <c r="AR245" s="15"/>
      <c r="AS245" s="15"/>
      <c r="AT245" s="15"/>
      <c r="AU245" s="14"/>
      <c r="AV245" s="14"/>
      <c r="AW245" s="15"/>
      <c r="AX245" s="14"/>
      <c r="AY245" s="15"/>
      <c r="AZ245" s="14"/>
      <c r="BA245" s="15"/>
      <c r="BB245" s="14"/>
      <c r="BF245" s="15"/>
    </row>
    <row r="246" spans="4:58" ht="15.75" customHeight="1" x14ac:dyDescent="0.25"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L246" s="14"/>
      <c r="AM246" s="14"/>
      <c r="AN246" s="15"/>
      <c r="AO246" s="14"/>
      <c r="AP246" s="15"/>
      <c r="AQ246" s="14"/>
      <c r="AR246" s="15"/>
      <c r="AS246" s="15"/>
      <c r="AT246" s="15"/>
      <c r="AU246" s="14"/>
      <c r="AV246" s="14"/>
      <c r="AW246" s="15"/>
      <c r="AX246" s="14"/>
      <c r="AY246" s="15"/>
      <c r="AZ246" s="14"/>
      <c r="BA246" s="15"/>
      <c r="BB246" s="14"/>
      <c r="BF246" s="15"/>
    </row>
    <row r="247" spans="4:58" ht="15.75" customHeight="1" x14ac:dyDescent="0.2"/>
    <row r="248" spans="4:58" ht="15.75" customHeight="1" x14ac:dyDescent="0.25">
      <c r="D248" s="14"/>
      <c r="E248" s="14"/>
      <c r="F248" s="14"/>
      <c r="G248" s="14"/>
      <c r="H248" s="14"/>
      <c r="I248" s="14"/>
      <c r="J248" s="14"/>
      <c r="K248" s="14"/>
      <c r="L248" s="14"/>
      <c r="M248" s="14"/>
    </row>
    <row r="249" spans="4:58" ht="15.75" customHeight="1" x14ac:dyDescent="0.2"/>
    <row r="250" spans="4:58" ht="15.75" customHeight="1" x14ac:dyDescent="0.2"/>
    <row r="251" spans="4:58" ht="15.75" customHeight="1" x14ac:dyDescent="0.2"/>
    <row r="252" spans="4:58" ht="15.75" customHeight="1" x14ac:dyDescent="0.2"/>
    <row r="253" spans="4:58" ht="15.75" customHeight="1" x14ac:dyDescent="0.2"/>
    <row r="254" spans="4:58" ht="15.75" customHeight="1" x14ac:dyDescent="0.2"/>
    <row r="255" spans="4:58" ht="15.75" customHeight="1" x14ac:dyDescent="0.2"/>
    <row r="256" spans="4:58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9">
    <mergeCell ref="AV1:BE1"/>
    <mergeCell ref="BV1:CA1"/>
    <mergeCell ref="CC1:CH1"/>
    <mergeCell ref="D1:M1"/>
    <mergeCell ref="O1:X1"/>
    <mergeCell ref="Z1:AI1"/>
    <mergeCell ref="AK1:AT1"/>
    <mergeCell ref="BG1:BL1"/>
    <mergeCell ref="BN1:BS1"/>
  </mergeCells>
  <conditionalFormatting sqref="F248 D248 H248 J248 O148:O246 Q148:Q246 S148:S246 U148:U246 Z148:Z246 AB148:AB246 AD148:AD246 AF148:AF246 O142:O146 Q142:Q146 S142:S146 U142:U146 W142:W146 Z142:Z146 AB142:AB146 AD142:AD146 AF142:AF146 AH142:AH146 D3:D119 D121:D246 F3:F119 F121:F246 H3:H119 H121:H246 J3:J119 J121:J246 L3:L119 L121:L161 O3:O119 O121:O139 Q3:Q119 Q121:Q139 S3:S119 S121:S139 U3:U119 U121:U139 W3:W119 W121:W139 Z3:Z139 AB3:AB139 AD3:AD139 AF3:AF139 AH3:AH139">
    <cfRule type="colorScale" priority="15">
      <colorScale>
        <cfvo type="formula" val="0"/>
        <cfvo type="formula" val="50"/>
        <cfvo type="formula" val="100"/>
        <color rgb="FF0070C0"/>
        <color rgb="FFFFEB84"/>
        <color rgb="FFFF0000"/>
      </colorScale>
    </cfRule>
  </conditionalFormatting>
  <conditionalFormatting sqref="AN155:AN246 AP155:AP246 AR155:AT246 AW155:AW246 AY155:AY246 BA155:BA246 BF155:BF246 BU139:BU154 BY141:BY154 BI141:BI154 BK141:BK154 CJ136:CJ138 BM139:BM154 CL136:CL138 BR141:BR154 BW141:BW154 BT4:BT154 AQ121:AQ146 AO121:AO146 AM121:AM146 AK3:AK146">
    <cfRule type="cellIs" dxfId="376" priority="16" operator="greaterThanOrEqual">
      <formula>0.4</formula>
    </cfRule>
  </conditionalFormatting>
  <conditionalFormatting sqref="AN155:AN246 AP155:AP246 AR155:AT246 AW155:AW246 AY155:AY246 BA155:BA246 BF155:BF246 BU139:BU154 BY141:BY154 BI141:BI154 BK141:BK154 CJ136:CJ138 BM139:BM154 CL136:CL138 BR141:BR154 BW141:BW154 BT4:BT154 AQ121:AQ146 AO121:AO146 AM121:AM146 AK3:AK146">
    <cfRule type="cellIs" dxfId="375" priority="17" operator="lessThanOrEqual">
      <formula>-0.4</formula>
    </cfRule>
  </conditionalFormatting>
  <conditionalFormatting sqref="E248 G248 I248 K162:M246 K248:M248 V148:X246 AG148:AI246 AJ3:AJ5 P148:P246 R148:R246 T148:T246 AA148:AA246 AC148:AC246 AE148:AE246 AO155:AO246 AQ155:AQ246 AX155:AX246 AZ155:AZ246 BB155:BB246 BV139:BV154 CB136:CC138 BZ141:BZ154 BJ141:BJ154 CI136:CI138 BL141:BL154 CK136:CK138 BN141:BN154 CM136:CM138 BS141:BS154 BX141:BX154 P142:P146 R142:R146 T142:T146 V142:V146 X142:X146 AA142:AA146 AC142:AC146 AE142:AE146 AG142:AG146 AI142:AI146 E3:E119 E121:E246 G3:G119 G121:G246 I3:I119 I121:I246 K3:K119 K121:K161 M3:M119 M121:M161 P3:P119 P121:P139 R3:R119 R121:R139 T3:T119 T121:T139 V3:V119 V121:V139 X3:X119 X121:X139 AA3:AA139 AC3:AC139 AE3:AE139 AG3:AG139 AI3:AI139">
    <cfRule type="cellIs" dxfId="374" priority="18" operator="notBetween">
      <formula>4</formula>
      <formula>-4</formula>
    </cfRule>
  </conditionalFormatting>
  <conditionalFormatting sqref="AV3:BE146">
    <cfRule type="cellIs" dxfId="373" priority="19" operator="greaterThanOrEqual">
      <formula>0.4</formula>
    </cfRule>
  </conditionalFormatting>
  <conditionalFormatting sqref="AV3:BE146">
    <cfRule type="cellIs" dxfId="372" priority="20" operator="lessThanOrEqual">
      <formula>-0.4</formula>
    </cfRule>
  </conditionalFormatting>
  <conditionalFormatting sqref="AM3:AM120">
    <cfRule type="cellIs" dxfId="371" priority="7" operator="greaterThanOrEqual">
      <formula>0.4</formula>
    </cfRule>
  </conditionalFormatting>
  <conditionalFormatting sqref="AM3:AM120">
    <cfRule type="cellIs" dxfId="370" priority="8" operator="lessThanOrEqual">
      <formula>-0.4</formula>
    </cfRule>
  </conditionalFormatting>
  <conditionalFormatting sqref="AO3:AO120">
    <cfRule type="cellIs" dxfId="369" priority="5" operator="greaterThanOrEqual">
      <formula>0.4</formula>
    </cfRule>
  </conditionalFormatting>
  <conditionalFormatting sqref="AO3:AO120">
    <cfRule type="cellIs" dxfId="368" priority="6" operator="lessThanOrEqual">
      <formula>-0.4</formula>
    </cfRule>
  </conditionalFormatting>
  <conditionalFormatting sqref="AQ3:AQ120">
    <cfRule type="cellIs" dxfId="367" priority="3" operator="greaterThanOrEqual">
      <formula>0.4</formula>
    </cfRule>
  </conditionalFormatting>
  <conditionalFormatting sqref="AQ3:AQ120">
    <cfRule type="cellIs" dxfId="366" priority="4" operator="lessThanOrEqual">
      <formula>-0.4</formula>
    </cfRule>
  </conditionalFormatting>
  <conditionalFormatting sqref="AS3:AS120">
    <cfRule type="cellIs" dxfId="365" priority="1" operator="greaterThanOrEqual">
      <formula>0.4</formula>
    </cfRule>
  </conditionalFormatting>
  <conditionalFormatting sqref="AS3:AS120">
    <cfRule type="cellIs" dxfId="364" priority="2" operator="lessThanOrEqual">
      <formula>-0.4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000"/>
  <sheetViews>
    <sheetView zoomScale="98" zoomScaleNormal="98" workbookViewId="0">
      <pane xSplit="3" ySplit="2" topLeftCell="AE3" activePane="bottomRight" state="frozen"/>
      <selection pane="topRight" activeCell="D1" sqref="D1"/>
      <selection pane="bottomLeft" activeCell="A3" sqref="A3"/>
      <selection pane="bottomRight" activeCell="AV37" sqref="AV37"/>
    </sheetView>
  </sheetViews>
  <sheetFormatPr defaultColWidth="12.625" defaultRowHeight="15" customHeight="1" x14ac:dyDescent="0.2"/>
  <cols>
    <col min="1" max="2" width="7.625" customWidth="1"/>
    <col min="3" max="3" width="31.5" customWidth="1"/>
    <col min="4" max="4" width="5.125" customWidth="1"/>
    <col min="5" max="5" width="4.375" customWidth="1"/>
    <col min="6" max="6" width="5" customWidth="1"/>
    <col min="7" max="7" width="8.625" customWidth="1"/>
    <col min="8" max="8" width="5" customWidth="1"/>
    <col min="9" max="9" width="4.375" customWidth="1"/>
    <col min="10" max="10" width="5.125" customWidth="1"/>
    <col min="11" max="11" width="4.375" customWidth="1"/>
    <col min="12" max="12" width="6.5" customWidth="1"/>
    <col min="13" max="13" width="4.375" customWidth="1"/>
    <col min="14" max="14" width="7.125" customWidth="1"/>
    <col min="15" max="15" width="5" customWidth="1"/>
    <col min="16" max="16" width="7" customWidth="1"/>
    <col min="17" max="20" width="7.125" customWidth="1"/>
    <col min="21" max="21" width="6.5" customWidth="1"/>
    <col min="22" max="22" width="3.5" customWidth="1"/>
    <col min="23" max="23" width="6.5" customWidth="1"/>
    <col min="24" max="24" width="3.5" customWidth="1"/>
    <col min="25" max="36" width="7.625" customWidth="1"/>
    <col min="37" max="37" width="6.125" bestFit="1" customWidth="1"/>
    <col min="38" max="38" width="5.375" bestFit="1" customWidth="1"/>
    <col min="39" max="39" width="5.625" bestFit="1" customWidth="1"/>
    <col min="40" max="40" width="5.375" bestFit="1" customWidth="1"/>
    <col min="41" max="41" width="5.625" bestFit="1" customWidth="1"/>
    <col min="42" max="42" width="5.375" bestFit="1" customWidth="1"/>
    <col min="43" max="43" width="5.625" bestFit="1" customWidth="1"/>
    <col min="44" max="44" width="5.375" bestFit="1" customWidth="1"/>
    <col min="45" max="45" width="5.625" bestFit="1" customWidth="1"/>
    <col min="46" max="46" width="5.375" bestFit="1" customWidth="1"/>
    <col min="47" max="47" width="5.75" customWidth="1"/>
    <col min="48" max="49" width="7" bestFit="1" customWidth="1"/>
    <col min="50" max="50" width="5.625" bestFit="1" customWidth="1"/>
    <col min="51" max="51" width="5.375" bestFit="1" customWidth="1"/>
    <col min="52" max="52" width="6.125" bestFit="1" customWidth="1"/>
    <col min="53" max="53" width="5.375" bestFit="1" customWidth="1"/>
    <col min="54" max="54" width="5.625" bestFit="1" customWidth="1"/>
    <col min="55" max="55" width="5.375" bestFit="1" customWidth="1"/>
    <col min="56" max="56" width="5.625" bestFit="1" customWidth="1"/>
    <col min="57" max="57" width="5.375" bestFit="1" customWidth="1"/>
    <col min="58" max="58" width="8.625" customWidth="1"/>
    <col min="59" max="59" width="1.5" hidden="1" customWidth="1"/>
    <col min="60" max="60" width="7" hidden="1" customWidth="1"/>
    <col min="61" max="61" width="6.125" bestFit="1" customWidth="1"/>
    <col min="62" max="62" width="6.75" bestFit="1" customWidth="1"/>
    <col min="63" max="63" width="6.125" bestFit="1" customWidth="1"/>
    <col min="64" max="64" width="5.375" bestFit="1" customWidth="1"/>
    <col min="65" max="65" width="6.125" bestFit="1" customWidth="1"/>
    <col min="66" max="66" width="5.375" bestFit="1" customWidth="1"/>
    <col min="67" max="67" width="5.625" bestFit="1" customWidth="1"/>
    <col min="68" max="68" width="5.375" bestFit="1" customWidth="1"/>
    <col min="70" max="71" width="7" bestFit="1" customWidth="1"/>
    <col min="72" max="72" width="6.125" bestFit="1" customWidth="1"/>
    <col min="73" max="73" width="5.375" bestFit="1" customWidth="1"/>
    <col min="74" max="74" width="6.125" bestFit="1" customWidth="1"/>
    <col min="75" max="75" width="5.375" bestFit="1" customWidth="1"/>
    <col min="76" max="76" width="6.125" bestFit="1" customWidth="1"/>
    <col min="77" max="77" width="5.375" bestFit="1" customWidth="1"/>
    <col min="78" max="78" width="5.625" bestFit="1" customWidth="1"/>
    <col min="79" max="79" width="5.375" bestFit="1" customWidth="1"/>
    <col min="81" max="82" width="7" bestFit="1" customWidth="1"/>
    <col min="83" max="83" width="5.625" bestFit="1" customWidth="1"/>
    <col min="84" max="84" width="5.375" bestFit="1" customWidth="1"/>
    <col min="85" max="85" width="5.625" bestFit="1" customWidth="1"/>
    <col min="86" max="86" width="5.375" bestFit="1" customWidth="1"/>
    <col min="87" max="87" width="5.625" bestFit="1" customWidth="1"/>
    <col min="88" max="88" width="5.375" bestFit="1" customWidth="1"/>
    <col min="89" max="89" width="5.625" bestFit="1" customWidth="1"/>
    <col min="90" max="90" width="5.375" bestFit="1" customWidth="1"/>
  </cols>
  <sheetData>
    <row r="1" spans="1:90" s="45" customFormat="1" x14ac:dyDescent="0.25">
      <c r="A1" s="19"/>
      <c r="B1" s="19"/>
      <c r="C1" s="19"/>
      <c r="D1" s="61" t="s">
        <v>124</v>
      </c>
      <c r="E1" s="62"/>
      <c r="F1" s="62"/>
      <c r="G1" s="62"/>
      <c r="H1" s="62"/>
      <c r="I1" s="62"/>
      <c r="J1" s="62"/>
      <c r="K1" s="62"/>
      <c r="L1" s="62"/>
      <c r="M1" s="62"/>
      <c r="N1" s="43"/>
      <c r="O1" s="61" t="s">
        <v>32</v>
      </c>
      <c r="P1" s="62"/>
      <c r="Q1" s="62"/>
      <c r="R1" s="62"/>
      <c r="S1" s="62"/>
      <c r="T1" s="62"/>
      <c r="U1" s="62"/>
      <c r="V1" s="62"/>
      <c r="W1" s="62"/>
      <c r="X1" s="62"/>
      <c r="Y1" s="43"/>
      <c r="Z1" s="61" t="s">
        <v>125</v>
      </c>
      <c r="AA1" s="62"/>
      <c r="AB1" s="62"/>
      <c r="AC1" s="62"/>
      <c r="AD1" s="62"/>
      <c r="AE1" s="62"/>
      <c r="AF1" s="62"/>
      <c r="AG1" s="62"/>
      <c r="AH1" s="62"/>
      <c r="AI1" s="62"/>
      <c r="AJ1" s="1"/>
      <c r="AK1" s="61" t="s">
        <v>126</v>
      </c>
      <c r="AL1" s="62"/>
      <c r="AM1" s="62"/>
      <c r="AN1" s="62"/>
      <c r="AO1" s="62"/>
      <c r="AP1" s="62"/>
      <c r="AQ1" s="62"/>
      <c r="AR1" s="62"/>
      <c r="AS1" s="62"/>
      <c r="AT1" s="62"/>
      <c r="AU1" s="43"/>
      <c r="AV1" s="61" t="s">
        <v>127</v>
      </c>
      <c r="AW1" s="62"/>
      <c r="AX1" s="62"/>
      <c r="AY1" s="62"/>
      <c r="AZ1" s="62"/>
      <c r="BA1" s="62"/>
      <c r="BB1" s="62"/>
      <c r="BC1" s="62"/>
      <c r="BD1" s="62"/>
      <c r="BE1" s="62"/>
      <c r="BG1" s="61"/>
      <c r="BH1" s="62"/>
      <c r="BI1" s="62"/>
      <c r="BJ1" s="62"/>
      <c r="BK1" s="62"/>
      <c r="BL1" s="62"/>
      <c r="BM1" s="62"/>
      <c r="BN1" s="62"/>
      <c r="BO1" s="62"/>
      <c r="BP1" s="62"/>
      <c r="BR1" s="61"/>
      <c r="BS1" s="62"/>
      <c r="BT1" s="62"/>
      <c r="BU1" s="62"/>
      <c r="BV1" s="62"/>
      <c r="BW1" s="62"/>
      <c r="BX1" s="62"/>
      <c r="BY1" s="62"/>
      <c r="BZ1" s="62"/>
      <c r="CA1" s="62"/>
      <c r="CC1" s="61"/>
      <c r="CD1" s="62"/>
      <c r="CE1" s="62"/>
      <c r="CF1" s="62"/>
      <c r="CG1" s="62"/>
      <c r="CH1" s="62"/>
      <c r="CI1" s="62"/>
      <c r="CJ1" s="62"/>
      <c r="CK1" s="62"/>
      <c r="CL1" s="62"/>
    </row>
    <row r="2" spans="1:90" x14ac:dyDescent="0.25">
      <c r="A2" s="21" t="str">
        <f>'Raw Data'!B2</f>
        <v>Start</v>
      </c>
      <c r="B2" s="21" t="str">
        <f>'Raw Data'!C2</f>
        <v>End</v>
      </c>
      <c r="C2" s="21" t="str">
        <f>'Raw Data'!D2</f>
        <v>Sequence</v>
      </c>
      <c r="D2" s="21">
        <v>0.3</v>
      </c>
      <c r="E2" s="21" t="s">
        <v>20</v>
      </c>
      <c r="F2" s="21">
        <v>3</v>
      </c>
      <c r="G2" s="21" t="s">
        <v>20</v>
      </c>
      <c r="H2" s="21">
        <v>30</v>
      </c>
      <c r="I2" s="21" t="s">
        <v>20</v>
      </c>
      <c r="J2" s="21">
        <v>300</v>
      </c>
      <c r="K2" s="21" t="s">
        <v>20</v>
      </c>
      <c r="L2" s="21">
        <v>3000</v>
      </c>
      <c r="M2" s="21" t="s">
        <v>20</v>
      </c>
      <c r="N2" s="21"/>
      <c r="O2" s="21">
        <v>0.3</v>
      </c>
      <c r="P2" s="21" t="s">
        <v>20</v>
      </c>
      <c r="Q2" s="21">
        <v>3</v>
      </c>
      <c r="R2" s="21" t="s">
        <v>20</v>
      </c>
      <c r="S2" s="21">
        <v>30</v>
      </c>
      <c r="T2" s="21" t="s">
        <v>20</v>
      </c>
      <c r="U2" s="21">
        <v>300</v>
      </c>
      <c r="V2" s="21" t="s">
        <v>20</v>
      </c>
      <c r="W2" s="21">
        <v>3000</v>
      </c>
      <c r="X2" s="21" t="s">
        <v>20</v>
      </c>
      <c r="Y2" s="21"/>
      <c r="Z2" s="21">
        <v>0.3</v>
      </c>
      <c r="AA2" s="21" t="s">
        <v>20</v>
      </c>
      <c r="AB2" s="21">
        <v>3</v>
      </c>
      <c r="AC2" s="21" t="s">
        <v>20</v>
      </c>
      <c r="AD2" s="21">
        <v>30</v>
      </c>
      <c r="AE2" s="21" t="s">
        <v>20</v>
      </c>
      <c r="AF2" s="21">
        <v>300</v>
      </c>
      <c r="AG2" s="21" t="s">
        <v>20</v>
      </c>
      <c r="AH2" s="21">
        <v>3000</v>
      </c>
      <c r="AI2" s="21" t="s">
        <v>20</v>
      </c>
      <c r="AJ2" s="21"/>
      <c r="AK2" s="14">
        <v>0.3</v>
      </c>
      <c r="AL2" s="14" t="s">
        <v>20</v>
      </c>
      <c r="AM2" s="22">
        <v>3</v>
      </c>
      <c r="AN2" s="22" t="s">
        <v>20</v>
      </c>
      <c r="AO2" s="22">
        <v>30</v>
      </c>
      <c r="AP2" s="22" t="s">
        <v>20</v>
      </c>
      <c r="AQ2" s="22">
        <v>300</v>
      </c>
      <c r="AR2" s="22" t="s">
        <v>20</v>
      </c>
      <c r="AS2" s="22">
        <v>3000</v>
      </c>
      <c r="AT2" s="22" t="s">
        <v>20</v>
      </c>
      <c r="AV2" s="2">
        <v>0.3</v>
      </c>
      <c r="AW2" s="1" t="s">
        <v>20</v>
      </c>
      <c r="AX2" s="2">
        <v>3</v>
      </c>
      <c r="AY2" s="2" t="s">
        <v>20</v>
      </c>
      <c r="AZ2" s="2">
        <v>30</v>
      </c>
      <c r="BA2" s="2" t="s">
        <v>20</v>
      </c>
      <c r="BB2" s="2">
        <v>300</v>
      </c>
      <c r="BC2" s="2" t="s">
        <v>20</v>
      </c>
      <c r="BD2" s="2">
        <v>3000</v>
      </c>
      <c r="BE2" s="2" t="s">
        <v>20</v>
      </c>
      <c r="BG2" s="2"/>
      <c r="BH2" s="2"/>
      <c r="BI2" s="2"/>
      <c r="BJ2" s="2"/>
      <c r="BK2" s="2"/>
      <c r="BL2" s="2"/>
      <c r="BM2" s="2"/>
      <c r="BN2" s="2"/>
      <c r="BO2" s="2"/>
      <c r="BP2" s="2"/>
      <c r="BR2" s="2"/>
      <c r="BS2" s="2"/>
      <c r="BT2" s="2"/>
      <c r="BU2" s="2"/>
      <c r="BV2" s="2"/>
      <c r="BW2" s="2"/>
      <c r="BX2" s="2"/>
      <c r="BY2" s="2"/>
      <c r="BZ2" s="2"/>
      <c r="CA2" s="2"/>
      <c r="CC2" s="2"/>
      <c r="CD2" s="2"/>
      <c r="CE2" s="2"/>
      <c r="CF2" s="2"/>
      <c r="CG2" s="2"/>
      <c r="CH2" s="2"/>
      <c r="CI2" s="2"/>
      <c r="CJ2" s="2"/>
      <c r="CK2" s="2"/>
      <c r="CL2" s="2"/>
    </row>
    <row r="3" spans="1:90" s="38" customFormat="1" x14ac:dyDescent="0.25">
      <c r="A3" s="42">
        <f>'Raw Data'!B3</f>
        <v>8</v>
      </c>
      <c r="B3" s="42">
        <f>'Raw Data'!C3</f>
        <v>12</v>
      </c>
      <c r="C3" s="42" t="str">
        <f>'Raw Data'!D3</f>
        <v>YDYLF</v>
      </c>
      <c r="D3" s="37">
        <f>AVERAGE('Raw Data'!K3,'Raw Data'!Q3,'Raw Data'!W3)</f>
        <v>6.3649999999999993</v>
      </c>
      <c r="E3" s="37">
        <f>STDEV('Raw Data'!K3,'Raw Data'!Q3,'Raw Data'!W3)</f>
        <v>0.86225344302009177</v>
      </c>
      <c r="F3" s="37">
        <f>AVERAGE('Raw Data'!AC3,'Raw Data'!AI3,'Raw Data'!AO3)</f>
        <v>13.161000000000001</v>
      </c>
      <c r="G3" s="37">
        <f>STDEV('Raw Data'!AC3,'Raw Data'!AI3,'Raw Data'!AO3)</f>
        <v>1.7924050881427289</v>
      </c>
      <c r="H3" s="37">
        <f>AVERAGE('Raw Data'!AU3,'Raw Data'!BA3,'Raw Data'!BG3)</f>
        <v>36.022333333333329</v>
      </c>
      <c r="I3" s="37">
        <f>STDEV('Raw Data'!AU3,'Raw Data'!BA3,'Raw Data'!BG3)</f>
        <v>1.5703978264546021</v>
      </c>
      <c r="J3" s="37">
        <f>AVERAGE('Raw Data'!BM3,'Raw Data'!BS3,'Raw Data'!BY3)</f>
        <v>52.951000000000001</v>
      </c>
      <c r="K3" s="37">
        <f>STDEV('Raw Data'!BM3,'Raw Data'!BS3,'Raw Data'!BY3)</f>
        <v>1.202001247919487</v>
      </c>
      <c r="L3" s="37">
        <f>AVERAGE('Raw Data'!CE3,'Raw Data'!CK3,'Raw Data'!CQ3)</f>
        <v>55.780333333333338</v>
      </c>
      <c r="M3" s="37">
        <f>STDEV('Raw Data'!CE3,'Raw Data'!CK3,'Raw Data'!CQ3)</f>
        <v>0.82666579301028953</v>
      </c>
      <c r="O3" s="14">
        <f>AVERAGE('Raw Data'!K120,'Raw Data'!Q120,'Raw Data'!W120)</f>
        <v>3.5249999999999999</v>
      </c>
      <c r="P3" s="14">
        <f>STDEV('Raw Data'!K120,'Raw Data'!Q120,'Raw Data'!W120)</f>
        <v>0.1679999999999999</v>
      </c>
      <c r="Q3" s="14">
        <f>AVERAGE('Raw Data'!AC120,'Raw Data'!AI120,'Raw Data'!AO120)</f>
        <v>5.9450000000000003</v>
      </c>
      <c r="R3" s="14">
        <f>STDEV('Raw Data'!AC120,'Raw Data'!AI120,'Raw Data'!AO120)</f>
        <v>0.71669519323070652</v>
      </c>
      <c r="S3" s="14">
        <f>AVERAGE('Raw Data'!AU120,'Raw Data'!BA120,'Raw Data'!BG120)</f>
        <v>32.217500000000001</v>
      </c>
      <c r="T3" s="14">
        <f>STDEV('Raw Data'!AU120,'Raw Data'!BA120,'Raw Data'!BG120)</f>
        <v>1.4615897167125913</v>
      </c>
      <c r="U3" s="14">
        <f>AVERAGE('Raw Data'!BM120,'Raw Data'!BS120,'Raw Data'!BY120)</f>
        <v>52.549666666666667</v>
      </c>
      <c r="V3" s="14">
        <f>STDEV('Raw Data'!BM120,'Raw Data'!BS120,'Raw Data'!BY120)</f>
        <v>1.3474235909072285</v>
      </c>
      <c r="W3" s="14">
        <f>AVERAGE('Raw Data'!CE120,'Raw Data'!CK120,'Raw Data'!CQ120)</f>
        <v>54.344999999999999</v>
      </c>
      <c r="X3" s="14">
        <f>STDEV('Raw Data'!CE120,'Raw Data'!CK120,'Raw Data'!CQ120)</f>
        <v>0.55238663995430026</v>
      </c>
      <c r="Z3" s="14">
        <f>AVERAGE('Raw Data'!K237,'Raw Data'!Q237,'Raw Data'!W237)</f>
        <v>3.8916666666666662</v>
      </c>
      <c r="AA3" s="14">
        <f>STDEV('Raw Data'!K237,'Raw Data'!Q237,'Raw Data'!W237)</f>
        <v>0.49052760710620186</v>
      </c>
      <c r="AB3" s="14">
        <f>AVERAGE('Raw Data'!AC237,'Raw Data'!AI237,'Raw Data'!AO237)</f>
        <v>8.0263333333333335</v>
      </c>
      <c r="AC3" s="14">
        <f>STDEV('Raw Data'!AC237,'Raw Data'!AI237,'Raw Data'!AO237)</f>
        <v>1.1404474268169171</v>
      </c>
      <c r="AD3" s="14">
        <f>AVERAGE('Raw Data'!AU237,'Raw Data'!BA237,'Raw Data'!BG237)</f>
        <v>31.652000000000001</v>
      </c>
      <c r="AE3" s="14">
        <f>STDEV('Raw Data'!AU237,'Raw Data'!BA237,'Raw Data'!BG237)</f>
        <v>1.3726314144736764</v>
      </c>
      <c r="AF3" s="14">
        <f>AVERAGE('Raw Data'!BM237,'Raw Data'!BS237,'Raw Data'!BY237)</f>
        <v>51.403333333333329</v>
      </c>
      <c r="AG3" s="14">
        <f>STDEV('Raw Data'!BM237,'Raw Data'!BS237,'Raw Data'!BY237)</f>
        <v>1.4502573334871767</v>
      </c>
      <c r="AH3" s="14">
        <f>AVERAGE('Raw Data'!CE237,'Raw Data'!CK237,'Raw Data'!CQ237)</f>
        <v>53.490333333333332</v>
      </c>
      <c r="AI3" s="14">
        <f>STDEV('Raw Data'!CE237,'Raw Data'!CK237,'Raw Data'!CQ237)</f>
        <v>0.84996313645553578</v>
      </c>
      <c r="AJ3" s="37"/>
      <c r="AK3" s="41">
        <f>D3-Z3</f>
        <v>2.4733333333333332</v>
      </c>
      <c r="AL3" s="37">
        <f>SQRT((E3^2)+(AA3^2))</f>
        <v>0.99201730495659146</v>
      </c>
      <c r="AM3" s="41">
        <f>F3-AB3</f>
        <v>5.1346666666666678</v>
      </c>
      <c r="AN3" s="37">
        <f>SQRT((G3^2)+(AC3^2))</f>
        <v>2.1244614219451647</v>
      </c>
      <c r="AO3" s="41">
        <f>H3-AD3</f>
        <v>4.3703333333333276</v>
      </c>
      <c r="AP3" s="37">
        <f>SQRT((I3^2)+(AE3^2))</f>
        <v>2.0857292090138029</v>
      </c>
      <c r="AQ3" s="41">
        <f>J3-AF3</f>
        <v>1.5476666666666716</v>
      </c>
      <c r="AR3" s="37">
        <f>SQRT((K3^2)+(AG3^2))</f>
        <v>1.8836277056078092</v>
      </c>
      <c r="AS3" s="41">
        <f>L3-AH3</f>
        <v>2.2900000000000063</v>
      </c>
      <c r="AT3" s="37">
        <f>SQRT((M3^2)+(AI3^2))</f>
        <v>1.1856701340029876</v>
      </c>
      <c r="AV3" s="41">
        <f>O3-Z3</f>
        <v>-0.36666666666666625</v>
      </c>
      <c r="AW3" s="37">
        <f>SQRT((P3^2)+(AA3^2))</f>
        <v>0.51849911603910792</v>
      </c>
      <c r="AX3" s="41">
        <f>Q3-AB3</f>
        <v>-2.0813333333333333</v>
      </c>
      <c r="AY3" s="37">
        <f>SQRT((R3^2)+(AC3^2))</f>
        <v>1.3469492690273555</v>
      </c>
      <c r="AZ3" s="41">
        <f>S3-AD3</f>
        <v>0.56550000000000011</v>
      </c>
      <c r="BA3" s="37">
        <f>SQRT((T3^2)+(AE3^2))</f>
        <v>2.0050839134559926</v>
      </c>
      <c r="BB3" s="41">
        <f>U3-AF3</f>
        <v>1.1463333333333381</v>
      </c>
      <c r="BC3" s="37">
        <f>SQRT((V3^2)+(AG3^2))</f>
        <v>1.9795950764402972</v>
      </c>
      <c r="BD3" s="41">
        <f>W3-AH3</f>
        <v>0.85466666666666669</v>
      </c>
      <c r="BE3" s="37">
        <f>SQRT((X3^2)+(AI3^2))</f>
        <v>1.0136904524228949</v>
      </c>
      <c r="BG3" s="41"/>
      <c r="BH3" s="37"/>
      <c r="BI3" s="41"/>
      <c r="BJ3" s="37"/>
      <c r="BK3" s="41"/>
      <c r="BL3" s="37"/>
      <c r="BM3" s="41"/>
      <c r="BN3" s="37"/>
      <c r="BO3" s="41"/>
      <c r="BP3" s="37"/>
      <c r="BR3" s="41"/>
      <c r="BS3" s="37"/>
      <c r="BT3" s="41"/>
      <c r="BU3" s="37"/>
      <c r="BV3" s="41"/>
      <c r="BW3" s="37"/>
      <c r="BX3" s="41"/>
      <c r="BY3" s="37"/>
      <c r="BZ3" s="41"/>
      <c r="CA3" s="37"/>
      <c r="CC3" s="41"/>
      <c r="CD3" s="37"/>
      <c r="CE3" s="41"/>
      <c r="CF3" s="37"/>
      <c r="CG3" s="41"/>
      <c r="CH3" s="37"/>
      <c r="CI3" s="41"/>
      <c r="CJ3" s="37"/>
      <c r="CK3" s="41"/>
      <c r="CL3" s="37"/>
    </row>
    <row r="4" spans="1:90" x14ac:dyDescent="0.25">
      <c r="A4" s="2">
        <f>'Raw Data'!B4</f>
        <v>10</v>
      </c>
      <c r="B4" s="2">
        <f>'Raw Data'!C4</f>
        <v>16</v>
      </c>
      <c r="C4" s="2" t="str">
        <f>'Raw Data'!D4</f>
        <v>YLFKVVL</v>
      </c>
      <c r="D4" s="14">
        <f>AVERAGE('Raw Data'!K4,'Raw Data'!Q4,'Raw Data'!W4)</f>
        <v>0.76800000000000013</v>
      </c>
      <c r="E4" s="14">
        <f>STDEV('Raw Data'!K4,'Raw Data'!Q4,'Raw Data'!W4)</f>
        <v>0.31084883786174883</v>
      </c>
      <c r="F4" s="14">
        <f>AVERAGE('Raw Data'!AC4,'Raw Data'!AI4,'Raw Data'!AO4)</f>
        <v>0.96766666666666656</v>
      </c>
      <c r="G4" s="14">
        <f>STDEV('Raw Data'!AC4,'Raw Data'!AI4,'Raw Data'!AO4)</f>
        <v>7.6173048602070054E-2</v>
      </c>
      <c r="H4" s="14">
        <f>AVERAGE('Raw Data'!AU4,'Raw Data'!BA4,'Raw Data'!BG4)</f>
        <v>2.194666666666667</v>
      </c>
      <c r="I4" s="14">
        <f>STDEV('Raw Data'!AU4,'Raw Data'!BA4,'Raw Data'!BG4)</f>
        <v>0.26920685974420006</v>
      </c>
      <c r="J4" s="14">
        <f>AVERAGE('Raw Data'!BM4,'Raw Data'!BS4,'Raw Data'!BY4)</f>
        <v>11.569666666666665</v>
      </c>
      <c r="K4" s="14">
        <f>STDEV('Raw Data'!BM4,'Raw Data'!BS4,'Raw Data'!BY4)</f>
        <v>0.62342949347406817</v>
      </c>
      <c r="L4" s="14">
        <f>AVERAGE('Raw Data'!CE4,'Raw Data'!CK4,'Raw Data'!CQ4)</f>
        <v>21.417000000000002</v>
      </c>
      <c r="M4" s="14">
        <f>STDEV('Raw Data'!CE4,'Raw Data'!CK4,'Raw Data'!CQ4)</f>
        <v>0.40562544298897346</v>
      </c>
      <c r="O4" s="14">
        <f>AVERAGE('Raw Data'!K121,'Raw Data'!Q121,'Raw Data'!W121)</f>
        <v>0.85333333333333339</v>
      </c>
      <c r="P4" s="14">
        <f>STDEV('Raw Data'!K121,'Raw Data'!Q121,'Raw Data'!W121)</f>
        <v>0.26948902265831381</v>
      </c>
      <c r="Q4" s="14">
        <f>AVERAGE('Raw Data'!AC121,'Raw Data'!AI121,'Raw Data'!AO121)</f>
        <v>0.54866666666666664</v>
      </c>
      <c r="R4" s="14">
        <f>STDEV('Raw Data'!AC121,'Raw Data'!AI121,'Raw Data'!AO121)</f>
        <v>0.34235410517961273</v>
      </c>
      <c r="S4" s="14">
        <f>AVERAGE('Raw Data'!AU121,'Raw Data'!BA121,'Raw Data'!BG121)</f>
        <v>1.2725</v>
      </c>
      <c r="T4" s="14">
        <f>STDEV('Raw Data'!AU121,'Raw Data'!BA121,'Raw Data'!BG121)</f>
        <v>2.333452377915601E-2</v>
      </c>
      <c r="U4" s="14">
        <f>AVERAGE('Raw Data'!BM121,'Raw Data'!BS121,'Raw Data'!BY121)</f>
        <v>5.3999999999999995</v>
      </c>
      <c r="V4" s="14">
        <f>STDEV('Raw Data'!BM121,'Raw Data'!BS121,'Raw Data'!BY121)</f>
        <v>0.18658242146568899</v>
      </c>
      <c r="W4" s="14">
        <f>AVERAGE('Raw Data'!CE121,'Raw Data'!CK121,'Raw Data'!CQ121)</f>
        <v>15.131666666666668</v>
      </c>
      <c r="X4" s="14">
        <f>STDEV('Raw Data'!CE121,'Raw Data'!CK121,'Raw Data'!CQ121)</f>
        <v>0.20188197872354391</v>
      </c>
      <c r="Z4" s="14">
        <f>AVERAGE('Raw Data'!K238,'Raw Data'!Q238,'Raw Data'!W238)</f>
        <v>0.88700000000000001</v>
      </c>
      <c r="AA4" s="14">
        <f>STDEV('Raw Data'!K238,'Raw Data'!Q238,'Raw Data'!W238)</f>
        <v>3.4698703145794978E-2</v>
      </c>
      <c r="AB4" s="14">
        <f>AVERAGE('Raw Data'!AC238,'Raw Data'!AI238,'Raw Data'!AO238)</f>
        <v>0.91333333333333322</v>
      </c>
      <c r="AC4" s="14">
        <f>STDEV('Raw Data'!AC238,'Raw Data'!AI238,'Raw Data'!AO238)</f>
        <v>9.100732571245751E-2</v>
      </c>
      <c r="AD4" s="14">
        <f>AVERAGE('Raw Data'!AU238,'Raw Data'!BA238,'Raw Data'!BG238)</f>
        <v>1.63</v>
      </c>
      <c r="AE4" s="14">
        <f>STDEV('Raw Data'!AU238,'Raw Data'!BA238,'Raw Data'!BG238)</f>
        <v>0.47225946258386481</v>
      </c>
      <c r="AF4" s="14">
        <f>AVERAGE('Raw Data'!BM238,'Raw Data'!BS238,'Raw Data'!BY238)</f>
        <v>6.1976666666666667</v>
      </c>
      <c r="AG4" s="14">
        <f>STDEV('Raw Data'!BM238,'Raw Data'!BS238,'Raw Data'!BY238)</f>
        <v>0.33662640023226548</v>
      </c>
      <c r="AH4" s="14">
        <f>AVERAGE('Raw Data'!CE238,'Raw Data'!CK238,'Raw Data'!CQ238)</f>
        <v>18.177666666666667</v>
      </c>
      <c r="AI4" s="14">
        <f>STDEV('Raw Data'!CE238,'Raw Data'!CK238,'Raw Data'!CQ238)</f>
        <v>0.8786252519324339</v>
      </c>
      <c r="AJ4" s="14"/>
      <c r="AK4" s="41">
        <f t="shared" ref="AK4:AK67" si="0">D4-Z4</f>
        <v>-0.11899999999999988</v>
      </c>
      <c r="AL4" s="37">
        <f t="shared" ref="AL4:AL67" si="1">SQRT((E4^2)+(AA4^2))</f>
        <v>0.31277947502993192</v>
      </c>
      <c r="AM4" s="41">
        <f t="shared" ref="AM4:AM67" si="2">F4-AB4</f>
        <v>5.4333333333333345E-2</v>
      </c>
      <c r="AN4" s="37">
        <f t="shared" ref="AN4:AN67" si="3">SQRT((G4^2)+(AC4^2))</f>
        <v>0.11867883832708616</v>
      </c>
      <c r="AO4" s="41">
        <f t="shared" ref="AO4:AO67" si="4">H4-AD4</f>
        <v>0.56466666666666709</v>
      </c>
      <c r="AP4" s="37">
        <f t="shared" ref="AP4:AP67" si="5">SQRT((I4^2)+(AE4^2))</f>
        <v>0.5436003433896397</v>
      </c>
      <c r="AQ4" s="41">
        <f t="shared" ref="AQ4:AQ67" si="6">J4-AF4</f>
        <v>5.3719999999999981</v>
      </c>
      <c r="AR4" s="37">
        <f t="shared" ref="AR4:AR67" si="7">SQRT((K4^2)+(AG4^2))</f>
        <v>0.70850664546401154</v>
      </c>
      <c r="AS4" s="41">
        <f t="shared" ref="AS4:AS67" si="8">L4-AH4</f>
        <v>3.2393333333333345</v>
      </c>
      <c r="AT4" s="37">
        <f t="shared" ref="AT4:AT67" si="9">SQRT((M4^2)+(AI4^2))</f>
        <v>0.96773670661669842</v>
      </c>
      <c r="AV4" s="41">
        <f t="shared" ref="AV4:AV67" si="10">O4-Z4</f>
        <v>-3.3666666666666623E-2</v>
      </c>
      <c r="AW4" s="37">
        <f t="shared" ref="AW4:AW67" si="11">SQRT((P4^2)+(AA4^2))</f>
        <v>0.27171369736053641</v>
      </c>
      <c r="AX4" s="41">
        <f t="shared" ref="AX4:AX67" si="12">Q4-AB4</f>
        <v>-0.36466666666666658</v>
      </c>
      <c r="AY4" s="37">
        <f t="shared" ref="AY4:AY67" si="13">SQRT((R4^2)+(AC4^2))</f>
        <v>0.35424379552317731</v>
      </c>
      <c r="AZ4" s="41">
        <f t="shared" ref="AZ4:AZ67" si="14">S4-AD4</f>
        <v>-0.35749999999999993</v>
      </c>
      <c r="BA4" s="37">
        <f t="shared" ref="BA4:BA67" si="15">SQRT((T4^2)+(AE4^2))</f>
        <v>0.47283559510679907</v>
      </c>
      <c r="BB4" s="41">
        <f t="shared" ref="BB4:BB67" si="16">U4-AF4</f>
        <v>-0.79766666666666719</v>
      </c>
      <c r="BC4" s="37">
        <f t="shared" ref="BC4:BC67" si="17">SQRT((V4^2)+(AG4^2))</f>
        <v>0.3848770366407086</v>
      </c>
      <c r="BD4" s="41">
        <f t="shared" ref="BD4:BD67" si="18">W4-AH4</f>
        <v>-3.0459999999999994</v>
      </c>
      <c r="BE4" s="37">
        <f t="shared" ref="BE4:BE67" si="19">SQRT((X4^2)+(AI4^2))</f>
        <v>0.90152019759219282</v>
      </c>
      <c r="BG4" s="15"/>
      <c r="BH4" s="14"/>
      <c r="BI4" s="15"/>
      <c r="BJ4" s="14"/>
      <c r="BK4" s="15"/>
      <c r="BL4" s="14"/>
      <c r="BM4" s="15"/>
      <c r="BN4" s="14"/>
      <c r="BO4" s="15"/>
      <c r="BP4" s="14"/>
      <c r="BR4" s="15"/>
      <c r="BS4" s="14"/>
      <c r="BT4" s="15"/>
      <c r="BU4" s="14"/>
      <c r="BV4" s="15"/>
      <c r="BW4" s="14"/>
      <c r="BX4" s="15"/>
      <c r="BY4" s="14"/>
      <c r="BZ4" s="15"/>
      <c r="CA4" s="14"/>
      <c r="CC4" s="15"/>
      <c r="CD4" s="14"/>
      <c r="CE4" s="15"/>
      <c r="CF4" s="14"/>
      <c r="CG4" s="15"/>
      <c r="CH4" s="14"/>
      <c r="CI4" s="15"/>
      <c r="CJ4" s="14"/>
      <c r="CK4" s="15"/>
      <c r="CL4" s="14"/>
    </row>
    <row r="5" spans="1:90" x14ac:dyDescent="0.25">
      <c r="A5" s="2">
        <f>'Raw Data'!B5</f>
        <v>12</v>
      </c>
      <c r="B5" s="2">
        <f>'Raw Data'!C5</f>
        <v>16</v>
      </c>
      <c r="C5" s="2" t="str">
        <f>'Raw Data'!D5</f>
        <v>FKVVL</v>
      </c>
      <c r="D5" s="14">
        <f>AVERAGE('Raw Data'!K5,'Raw Data'!Q5,'Raw Data'!W5)</f>
        <v>0.55699999999999994</v>
      </c>
      <c r="E5" s="14">
        <f>STDEV('Raw Data'!K5,'Raw Data'!Q5,'Raw Data'!W5)</f>
        <v>0.18381784461798062</v>
      </c>
      <c r="F5" s="14">
        <f>AVERAGE('Raw Data'!AC5,'Raw Data'!AI5,'Raw Data'!AO5)</f>
        <v>0.78366666666666662</v>
      </c>
      <c r="G5" s="14">
        <f>STDEV('Raw Data'!AC5,'Raw Data'!AI5,'Raw Data'!AO5)</f>
        <v>1.6258331197676279E-2</v>
      </c>
      <c r="H5" s="14">
        <f>AVERAGE('Raw Data'!AU5,'Raw Data'!BA5,'Raw Data'!BG5)</f>
        <v>1.0293333333333334</v>
      </c>
      <c r="I5" s="14">
        <f>STDEV('Raw Data'!AU5,'Raw Data'!BA5,'Raw Data'!BG5)</f>
        <v>0.21853222493109126</v>
      </c>
      <c r="J5" s="14">
        <f>AVERAGE('Raw Data'!BM5,'Raw Data'!BS5,'Raw Data'!BY5)</f>
        <v>1.0363333333333333</v>
      </c>
      <c r="K5" s="14">
        <f>STDEV('Raw Data'!BM5,'Raw Data'!BS5,'Raw Data'!BY5)</f>
        <v>4.8211340298039175E-2</v>
      </c>
      <c r="L5" s="14">
        <f>AVERAGE('Raw Data'!CE5,'Raw Data'!CK5,'Raw Data'!CQ5)</f>
        <v>1.3976666666666666</v>
      </c>
      <c r="M5" s="14">
        <f>STDEV('Raw Data'!CE5,'Raw Data'!CK5,'Raw Data'!CQ5)</f>
        <v>0.18725739860772853</v>
      </c>
      <c r="O5" s="14">
        <f>AVERAGE('Raw Data'!K122,'Raw Data'!Q122,'Raw Data'!W122)</f>
        <v>0.58166666666666667</v>
      </c>
      <c r="P5" s="14">
        <f>STDEV('Raw Data'!K122,'Raw Data'!Q122,'Raw Data'!W122)</f>
        <v>5.3003144560802531E-2</v>
      </c>
      <c r="Q5" s="14">
        <f>AVERAGE('Raw Data'!AC122,'Raw Data'!AI122,'Raw Data'!AO122)</f>
        <v>0.68966666666666665</v>
      </c>
      <c r="R5" s="14">
        <f>STDEV('Raw Data'!AC122,'Raw Data'!AI122,'Raw Data'!AO122)</f>
        <v>0.23646634714760861</v>
      </c>
      <c r="S5" s="14">
        <f>AVERAGE('Raw Data'!AU122,'Raw Data'!BA122,'Raw Data'!BG122)</f>
        <v>0.40749999999999997</v>
      </c>
      <c r="T5" s="14">
        <f>STDEV('Raw Data'!AU122,'Raw Data'!BA122,'Raw Data'!BG122)</f>
        <v>5.0204581464244884E-2</v>
      </c>
      <c r="U5" s="14">
        <f>AVERAGE('Raw Data'!BM122,'Raw Data'!BS122,'Raw Data'!BY122)</f>
        <v>0.99799999999999989</v>
      </c>
      <c r="V5" s="14">
        <f>STDEV('Raw Data'!BM122,'Raw Data'!BS122,'Raw Data'!BY122)</f>
        <v>0.19900000000000112</v>
      </c>
      <c r="W5" s="14">
        <f>AVERAGE('Raw Data'!CE122,'Raw Data'!CK122,'Raw Data'!CQ122)</f>
        <v>1.0946666666666667</v>
      </c>
      <c r="X5" s="14">
        <f>STDEV('Raw Data'!CE122,'Raw Data'!CK122,'Raw Data'!CQ122)</f>
        <v>0.19314588614136657</v>
      </c>
      <c r="Z5" s="14">
        <f>AVERAGE('Raw Data'!K239,'Raw Data'!Q239,'Raw Data'!W239)</f>
        <v>0.621</v>
      </c>
      <c r="AA5" s="14">
        <f>STDEV('Raw Data'!K239,'Raw Data'!Q239,'Raw Data'!W239)</f>
        <v>0.19400773180468858</v>
      </c>
      <c r="AB5" s="14">
        <f>AVERAGE('Raw Data'!AC239,'Raw Data'!AI239,'Raw Data'!AO239)</f>
        <v>0.43466666666666676</v>
      </c>
      <c r="AC5" s="14">
        <f>STDEV('Raw Data'!AC239,'Raw Data'!AI239,'Raw Data'!AO239)</f>
        <v>0.28678447191808221</v>
      </c>
      <c r="AD5" s="14">
        <f>AVERAGE('Raw Data'!AU239,'Raw Data'!BA239,'Raw Data'!BG239)</f>
        <v>0.63566666666666671</v>
      </c>
      <c r="AE5" s="14">
        <f>STDEV('Raw Data'!AU239,'Raw Data'!BA239,'Raw Data'!BG239)</f>
        <v>0.25779901732421973</v>
      </c>
      <c r="AF5" s="14">
        <f>AVERAGE('Raw Data'!BM239,'Raw Data'!BS239,'Raw Data'!BY239)</f>
        <v>0.64233333333333331</v>
      </c>
      <c r="AG5" s="14">
        <f>STDEV('Raw Data'!BM239,'Raw Data'!BS239,'Raw Data'!BY239)</f>
        <v>8.3344665896105119E-2</v>
      </c>
      <c r="AH5" s="14">
        <f>AVERAGE('Raw Data'!CE239,'Raw Data'!CK239,'Raw Data'!CQ239)</f>
        <v>1.1759999999999999</v>
      </c>
      <c r="AI5" s="14">
        <f>STDEV('Raw Data'!CE239,'Raw Data'!CK239,'Raw Data'!CQ239)</f>
        <v>0.32201242212063896</v>
      </c>
      <c r="AJ5" s="14"/>
      <c r="AK5" s="41">
        <f t="shared" si="0"/>
        <v>-6.4000000000000057E-2</v>
      </c>
      <c r="AL5" s="37">
        <f t="shared" si="1"/>
        <v>0.26726017286531872</v>
      </c>
      <c r="AM5" s="41">
        <f t="shared" si="2"/>
        <v>0.34899999999999987</v>
      </c>
      <c r="AN5" s="37">
        <f t="shared" si="3"/>
        <v>0.28724495934074562</v>
      </c>
      <c r="AO5" s="41">
        <f t="shared" si="4"/>
        <v>0.39366666666666672</v>
      </c>
      <c r="AP5" s="37">
        <f t="shared" si="5"/>
        <v>0.33795956365616642</v>
      </c>
      <c r="AQ5" s="41">
        <f t="shared" si="6"/>
        <v>0.39400000000000002</v>
      </c>
      <c r="AR5" s="37">
        <f t="shared" si="7"/>
        <v>9.6284301247226825E-2</v>
      </c>
      <c r="AS5" s="41">
        <f t="shared" si="8"/>
        <v>0.22166666666666668</v>
      </c>
      <c r="AT5" s="37">
        <f t="shared" si="9"/>
        <v>0.3725014541358655</v>
      </c>
      <c r="AV5" s="41">
        <f t="shared" si="10"/>
        <v>-3.9333333333333331E-2</v>
      </c>
      <c r="AW5" s="37">
        <f t="shared" si="11"/>
        <v>0.20111771014342147</v>
      </c>
      <c r="AX5" s="41">
        <f t="shared" si="12"/>
        <v>0.25499999999999989</v>
      </c>
      <c r="AY5" s="37">
        <f t="shared" si="13"/>
        <v>0.37170104474788151</v>
      </c>
      <c r="AZ5" s="41">
        <f t="shared" si="14"/>
        <v>-0.22816666666666674</v>
      </c>
      <c r="BA5" s="37">
        <f t="shared" si="15"/>
        <v>0.26264202507088108</v>
      </c>
      <c r="BB5" s="41">
        <f t="shared" si="16"/>
        <v>0.35566666666666658</v>
      </c>
      <c r="BC5" s="37">
        <f t="shared" si="17"/>
        <v>0.21574831015174564</v>
      </c>
      <c r="BD5" s="41">
        <f t="shared" si="18"/>
        <v>-8.1333333333333258E-2</v>
      </c>
      <c r="BE5" s="37">
        <f t="shared" si="19"/>
        <v>0.37549611626930884</v>
      </c>
      <c r="BG5" s="15"/>
      <c r="BH5" s="14"/>
      <c r="BI5" s="15"/>
      <c r="BJ5" s="14"/>
      <c r="BK5" s="15"/>
      <c r="BL5" s="14"/>
      <c r="BM5" s="15"/>
      <c r="BN5" s="14"/>
      <c r="BO5" s="15"/>
      <c r="BP5" s="14"/>
      <c r="BR5" s="15"/>
      <c r="BS5" s="14"/>
      <c r="BT5" s="15"/>
      <c r="BU5" s="14"/>
      <c r="BV5" s="15"/>
      <c r="BW5" s="14"/>
      <c r="BX5" s="15"/>
      <c r="BY5" s="14"/>
      <c r="BZ5" s="15"/>
      <c r="CA5" s="14"/>
      <c r="CC5" s="15"/>
      <c r="CD5" s="14"/>
      <c r="CE5" s="15"/>
      <c r="CF5" s="14"/>
      <c r="CG5" s="15"/>
      <c r="CH5" s="14"/>
      <c r="CI5" s="15"/>
      <c r="CJ5" s="14"/>
      <c r="CK5" s="15"/>
      <c r="CL5" s="14"/>
    </row>
    <row r="6" spans="1:90" x14ac:dyDescent="0.25">
      <c r="A6" s="2">
        <f>'Raw Data'!B6</f>
        <v>12</v>
      </c>
      <c r="B6" s="2">
        <f>'Raw Data'!C6</f>
        <v>16</v>
      </c>
      <c r="C6" s="2" t="str">
        <f>'Raw Data'!D6</f>
        <v>FKVVL</v>
      </c>
      <c r="D6" s="14">
        <f>AVERAGE('Raw Data'!K6,'Raw Data'!Q6,'Raw Data'!W6)</f>
        <v>0.63933333333333342</v>
      </c>
      <c r="E6" s="14">
        <f>STDEV('Raw Data'!K6,'Raw Data'!Q6,'Raw Data'!W6)</f>
        <v>0.21440693396747534</v>
      </c>
      <c r="F6" s="14">
        <f>AVERAGE('Raw Data'!AC6,'Raw Data'!AI6,'Raw Data'!AO6)</f>
        <v>0.60633333333333328</v>
      </c>
      <c r="G6" s="14">
        <f>STDEV('Raw Data'!AC6,'Raw Data'!AI6,'Raw Data'!AO6)</f>
        <v>8.0089533232085328E-2</v>
      </c>
      <c r="H6" s="14">
        <f>AVERAGE('Raw Data'!AU6,'Raw Data'!BA6,'Raw Data'!BG6)</f>
        <v>0.77566666666666662</v>
      </c>
      <c r="I6" s="14">
        <f>STDEV('Raw Data'!AU6,'Raw Data'!BA6,'Raw Data'!BG6)</f>
        <v>3.0550504633038958E-3</v>
      </c>
      <c r="J6" s="14">
        <f>AVERAGE('Raw Data'!BM6,'Raw Data'!BS6,'Raw Data'!BY6)</f>
        <v>0.91700000000000015</v>
      </c>
      <c r="K6" s="14">
        <f>STDEV('Raw Data'!BM6,'Raw Data'!BS6,'Raw Data'!BY6)</f>
        <v>0.18679668091269613</v>
      </c>
      <c r="L6" s="14">
        <f>AVERAGE('Raw Data'!CE6,'Raw Data'!CK6,'Raw Data'!CQ6)</f>
        <v>1.4126666666666665</v>
      </c>
      <c r="M6" s="14">
        <f>STDEV('Raw Data'!CE6,'Raw Data'!CK6,'Raw Data'!CQ6)</f>
        <v>0.10734213214452816</v>
      </c>
      <c r="O6" s="14">
        <f>AVERAGE('Raw Data'!K123,'Raw Data'!Q123,'Raw Data'!W123)</f>
        <v>0.41266666666666668</v>
      </c>
      <c r="P6" s="14">
        <f>STDEV('Raw Data'!K123,'Raw Data'!Q123,'Raw Data'!W123)</f>
        <v>0.19251060576844412</v>
      </c>
      <c r="Q6" s="14">
        <f>AVERAGE('Raw Data'!AC123,'Raw Data'!AI123,'Raw Data'!AO123)</f>
        <v>0.58733333333333337</v>
      </c>
      <c r="R6" s="14">
        <f>STDEV('Raw Data'!AC123,'Raw Data'!AI123,'Raw Data'!AO123)</f>
        <v>0.1576906253818959</v>
      </c>
      <c r="S6" s="14">
        <f>AVERAGE('Raw Data'!AU123,'Raw Data'!BA123,'Raw Data'!BG123)</f>
        <v>0.62349999999999994</v>
      </c>
      <c r="T6" s="14">
        <f>STDEV('Raw Data'!AU123,'Raw Data'!BA123,'Raw Data'!BG123)</f>
        <v>0.18879751057680869</v>
      </c>
      <c r="U6" s="14">
        <f>AVERAGE('Raw Data'!BM123,'Raw Data'!BS123,'Raw Data'!BY123)</f>
        <v>0.68100000000000005</v>
      </c>
      <c r="V6" s="14">
        <f>STDEV('Raw Data'!BM123,'Raw Data'!BS123,'Raw Data'!BY123)</f>
        <v>0.42788666723794971</v>
      </c>
      <c r="W6" s="14">
        <f>AVERAGE('Raw Data'!CE123,'Raw Data'!CK123,'Raw Data'!CQ123)</f>
        <v>0.86</v>
      </c>
      <c r="X6" s="14">
        <f>STDEV('Raw Data'!CE123,'Raw Data'!CK123,'Raw Data'!CQ123)</f>
        <v>0.46256567101331653</v>
      </c>
      <c r="Z6" s="14">
        <f>AVERAGE('Raw Data'!K240,'Raw Data'!Q240,'Raw Data'!W240)</f>
        <v>0.38666666666666666</v>
      </c>
      <c r="AA6" s="14">
        <f>STDEV('Raw Data'!K240,'Raw Data'!Q240,'Raw Data'!W240)</f>
        <v>0.42147518709092863</v>
      </c>
      <c r="AB6" s="14">
        <f>AVERAGE('Raw Data'!AC240,'Raw Data'!AI240,'Raw Data'!AO240)</f>
        <v>0.40399999999999997</v>
      </c>
      <c r="AC6" s="14">
        <f>STDEV('Raw Data'!AC240,'Raw Data'!AI240,'Raw Data'!AO240)</f>
        <v>0.17345604630568517</v>
      </c>
      <c r="AD6" s="14">
        <f>AVERAGE('Raw Data'!AU240,'Raw Data'!BA240,'Raw Data'!BG240)</f>
        <v>0.40766666666666662</v>
      </c>
      <c r="AE6" s="14">
        <f>STDEV('Raw Data'!AU240,'Raw Data'!BA240,'Raw Data'!BG240)</f>
        <v>0.13080647282658978</v>
      </c>
      <c r="AF6" s="14">
        <f>AVERAGE('Raw Data'!BM240,'Raw Data'!BS240,'Raw Data'!BY240)</f>
        <v>0.67066666666666663</v>
      </c>
      <c r="AG6" s="14">
        <f>STDEV('Raw Data'!BM240,'Raw Data'!BS240,'Raw Data'!BY240)</f>
        <v>4.2852460061626949E-2</v>
      </c>
      <c r="AH6" s="14">
        <f>AVERAGE('Raw Data'!CE240,'Raw Data'!CK240,'Raw Data'!CQ240)</f>
        <v>0.85899999999999999</v>
      </c>
      <c r="AI6" s="14">
        <f>STDEV('Raw Data'!CE240,'Raw Data'!CK240,'Raw Data'!CQ240)</f>
        <v>0.12375782803524028</v>
      </c>
      <c r="AK6" s="41">
        <f t="shared" si="0"/>
        <v>0.25266666666666676</v>
      </c>
      <c r="AL6" s="37">
        <f t="shared" si="1"/>
        <v>0.47287595272615274</v>
      </c>
      <c r="AM6" s="41">
        <f t="shared" si="2"/>
        <v>0.20233333333333331</v>
      </c>
      <c r="AN6" s="37">
        <f t="shared" si="3"/>
        <v>0.19105322120637824</v>
      </c>
      <c r="AO6" s="41">
        <f t="shared" si="4"/>
        <v>0.36799999999999999</v>
      </c>
      <c r="AP6" s="37">
        <f t="shared" si="5"/>
        <v>0.13084214407700107</v>
      </c>
      <c r="AQ6" s="41">
        <f t="shared" si="6"/>
        <v>0.24633333333333352</v>
      </c>
      <c r="AR6" s="37">
        <f t="shared" si="7"/>
        <v>0.19164898469163086</v>
      </c>
      <c r="AS6" s="41">
        <f t="shared" si="8"/>
        <v>0.55366666666666653</v>
      </c>
      <c r="AT6" s="37">
        <f t="shared" si="9"/>
        <v>0.1638240926522514</v>
      </c>
      <c r="AV6" s="41">
        <f t="shared" si="10"/>
        <v>2.6000000000000023E-2</v>
      </c>
      <c r="AW6" s="37">
        <f t="shared" si="11"/>
        <v>0.46335911199270335</v>
      </c>
      <c r="AX6" s="41">
        <f t="shared" si="12"/>
        <v>0.1833333333333334</v>
      </c>
      <c r="AY6" s="37">
        <f t="shared" si="13"/>
        <v>0.23442127320986345</v>
      </c>
      <c r="AZ6" s="41">
        <f t="shared" si="14"/>
        <v>0.21583333333333332</v>
      </c>
      <c r="BA6" s="37">
        <f t="shared" si="15"/>
        <v>0.22968420349108373</v>
      </c>
      <c r="BB6" s="41">
        <f t="shared" si="16"/>
        <v>1.0333333333333417E-2</v>
      </c>
      <c r="BC6" s="37">
        <f t="shared" si="17"/>
        <v>0.43002713092703027</v>
      </c>
      <c r="BD6" s="41">
        <f t="shared" si="18"/>
        <v>1.0000000000000009E-3</v>
      </c>
      <c r="BE6" s="37">
        <f t="shared" si="19"/>
        <v>0.47883504466569682</v>
      </c>
      <c r="BG6" s="15"/>
      <c r="BH6" s="14"/>
      <c r="BI6" s="15"/>
      <c r="BJ6" s="14"/>
      <c r="BK6" s="15"/>
      <c r="BL6" s="14"/>
      <c r="BM6" s="15"/>
      <c r="BN6" s="14"/>
      <c r="BO6" s="15"/>
      <c r="BP6" s="14"/>
      <c r="BR6" s="15"/>
      <c r="BS6" s="14"/>
      <c r="BT6" s="15"/>
      <c r="BU6" s="14"/>
      <c r="BV6" s="15"/>
      <c r="BW6" s="14"/>
      <c r="BX6" s="15"/>
      <c r="BY6" s="14"/>
      <c r="BZ6" s="15"/>
      <c r="CA6" s="14"/>
      <c r="CC6" s="15"/>
      <c r="CD6" s="14"/>
      <c r="CE6" s="15"/>
      <c r="CF6" s="14"/>
      <c r="CG6" s="15"/>
      <c r="CH6" s="14"/>
      <c r="CI6" s="15"/>
      <c r="CJ6" s="14"/>
      <c r="CK6" s="15"/>
      <c r="CL6" s="14"/>
    </row>
    <row r="7" spans="1:90" x14ac:dyDescent="0.25">
      <c r="A7" s="2">
        <f>'Raw Data'!B7</f>
        <v>12</v>
      </c>
      <c r="B7" s="2">
        <f>'Raw Data'!C7</f>
        <v>27</v>
      </c>
      <c r="C7" s="2" t="str">
        <f>'Raw Data'!D7</f>
        <v>FKVVLIGDSGVGKSNL</v>
      </c>
      <c r="D7" s="14">
        <f>AVERAGE('Raw Data'!K7,'Raw Data'!Q7,'Raw Data'!W7)</f>
        <v>1.9726666666666668</v>
      </c>
      <c r="E7" s="14">
        <f>STDEV('Raw Data'!K7,'Raw Data'!Q7,'Raw Data'!W7)</f>
        <v>0.11300589955101178</v>
      </c>
      <c r="F7" s="14">
        <f>AVERAGE('Raw Data'!AC7,'Raw Data'!AI7,'Raw Data'!AO7)</f>
        <v>2.3783333333333334</v>
      </c>
      <c r="G7" s="14">
        <f>STDEV('Raw Data'!AC7,'Raw Data'!AI7,'Raw Data'!AO7)</f>
        <v>0.17727191919007745</v>
      </c>
      <c r="H7" s="14">
        <f>AVERAGE('Raw Data'!AU7,'Raw Data'!BA7,'Raw Data'!BG7)</f>
        <v>4.1680000000000001</v>
      </c>
      <c r="I7" s="14">
        <f>STDEV('Raw Data'!AU7,'Raw Data'!BA7,'Raw Data'!BG7)</f>
        <v>0.21529746863351665</v>
      </c>
      <c r="J7" s="14">
        <f>AVERAGE('Raw Data'!BM7,'Raw Data'!BS7,'Raw Data'!BY7)</f>
        <v>5.580000000000001</v>
      </c>
      <c r="K7" s="14">
        <f>STDEV('Raw Data'!BM7,'Raw Data'!BS7,'Raw Data'!BY7)</f>
        <v>0.24416592718886895</v>
      </c>
      <c r="L7" s="14">
        <f>AVERAGE('Raw Data'!CE7,'Raw Data'!CK7,'Raw Data'!CQ7)</f>
        <v>9.6219999999999999</v>
      </c>
      <c r="M7" s="14">
        <f>STDEV('Raw Data'!CE7,'Raw Data'!CK7,'Raw Data'!CQ7)</f>
        <v>0.10481889142707092</v>
      </c>
      <c r="O7" s="14">
        <f>AVERAGE('Raw Data'!K124,'Raw Data'!Q124,'Raw Data'!W124)</f>
        <v>1.8046666666666666</v>
      </c>
      <c r="P7" s="14">
        <f>STDEV('Raw Data'!K124,'Raw Data'!Q124,'Raw Data'!W124)</f>
        <v>0.12870249932823119</v>
      </c>
      <c r="Q7" s="14">
        <f>AVERAGE('Raw Data'!AC124,'Raw Data'!AI124,'Raw Data'!AO124)</f>
        <v>2.0763333333333338</v>
      </c>
      <c r="R7" s="14">
        <f>STDEV('Raw Data'!AC124,'Raw Data'!AI124,'Raw Data'!AO124)</f>
        <v>0.13275666963785038</v>
      </c>
      <c r="S7" s="14">
        <f>AVERAGE('Raw Data'!AU124,'Raw Data'!BA124,'Raw Data'!BG124)</f>
        <v>3.532</v>
      </c>
      <c r="T7" s="14">
        <f>STDEV('Raw Data'!AU124,'Raw Data'!BA124,'Raw Data'!BG124)</f>
        <v>0.15697770542341355</v>
      </c>
      <c r="U7" s="14">
        <f>AVERAGE('Raw Data'!BM124,'Raw Data'!BS124,'Raw Data'!BY124)</f>
        <v>5.4933333333333332</v>
      </c>
      <c r="V7" s="14">
        <f>STDEV('Raw Data'!BM124,'Raw Data'!BS124,'Raw Data'!BY124)</f>
        <v>0.12894313992350773</v>
      </c>
      <c r="W7" s="14">
        <f>AVERAGE('Raw Data'!CE124,'Raw Data'!CK124,'Raw Data'!CQ124)</f>
        <v>8.9506666666666668</v>
      </c>
      <c r="X7" s="14">
        <f>STDEV('Raw Data'!CE124,'Raw Data'!CK124,'Raw Data'!CQ124)</f>
        <v>6.7678159943465946E-2</v>
      </c>
      <c r="Z7" s="14">
        <f>AVERAGE('Raw Data'!K241,'Raw Data'!Q241,'Raw Data'!W241)</f>
        <v>1.827</v>
      </c>
      <c r="AA7" s="14">
        <f>STDEV('Raw Data'!K241,'Raw Data'!Q241,'Raw Data'!W241)</f>
        <v>5.597320787662606E-2</v>
      </c>
      <c r="AB7" s="14">
        <f>AVERAGE('Raw Data'!AC241,'Raw Data'!AI241,'Raw Data'!AO241)</f>
        <v>2.2050000000000001</v>
      </c>
      <c r="AC7" s="14">
        <f>STDEV('Raw Data'!AC241,'Raw Data'!AI241,'Raw Data'!AO241)</f>
        <v>0.12477179168385788</v>
      </c>
      <c r="AD7" s="14">
        <f>AVERAGE('Raw Data'!AU241,'Raw Data'!BA241,'Raw Data'!BG241)</f>
        <v>3.5840000000000001</v>
      </c>
      <c r="AE7" s="14">
        <f>STDEV('Raw Data'!AU241,'Raw Data'!BA241,'Raw Data'!BG241)</f>
        <v>0.14071602609511122</v>
      </c>
      <c r="AF7" s="14">
        <f>AVERAGE('Raw Data'!BM241,'Raw Data'!BS241,'Raw Data'!BY241)</f>
        <v>5.335</v>
      </c>
      <c r="AG7" s="14">
        <f>STDEV('Raw Data'!BM241,'Raw Data'!BS241,'Raw Data'!BY241)</f>
        <v>0.25930483990855241</v>
      </c>
      <c r="AH7" s="14">
        <f>AVERAGE('Raw Data'!CE241,'Raw Data'!CK241,'Raw Data'!CQ241)</f>
        <v>9.1409999999999982</v>
      </c>
      <c r="AI7" s="14">
        <f>STDEV('Raw Data'!CE241,'Raw Data'!CK241,'Raw Data'!CQ241)</f>
        <v>0.12732635233917619</v>
      </c>
      <c r="AK7" s="41">
        <f t="shared" si="0"/>
        <v>0.14566666666666683</v>
      </c>
      <c r="AL7" s="37">
        <f t="shared" si="1"/>
        <v>0.12610841896294378</v>
      </c>
      <c r="AM7" s="41">
        <f t="shared" si="2"/>
        <v>0.17333333333333334</v>
      </c>
      <c r="AN7" s="37">
        <f t="shared" si="3"/>
        <v>0.21677945782138441</v>
      </c>
      <c r="AO7" s="41">
        <f t="shared" si="4"/>
        <v>0.58400000000000007</v>
      </c>
      <c r="AP7" s="37">
        <f t="shared" si="5"/>
        <v>0.25720419903259767</v>
      </c>
      <c r="AQ7" s="41">
        <f t="shared" si="6"/>
        <v>0.24500000000000099</v>
      </c>
      <c r="AR7" s="37">
        <f t="shared" si="7"/>
        <v>0.35616849944934781</v>
      </c>
      <c r="AS7" s="41">
        <f t="shared" si="8"/>
        <v>0.48100000000000165</v>
      </c>
      <c r="AT7" s="37">
        <f t="shared" si="9"/>
        <v>0.16492119330152846</v>
      </c>
      <c r="AV7" s="41">
        <f t="shared" si="10"/>
        <v>-2.2333333333333316E-2</v>
      </c>
      <c r="AW7" s="37">
        <f t="shared" si="11"/>
        <v>0.14034718854801953</v>
      </c>
      <c r="AX7" s="41">
        <f t="shared" si="12"/>
        <v>-0.12866666666666626</v>
      </c>
      <c r="AY7" s="37">
        <f t="shared" si="13"/>
        <v>0.18218763221836262</v>
      </c>
      <c r="AZ7" s="41">
        <f t="shared" si="14"/>
        <v>-5.2000000000000046E-2</v>
      </c>
      <c r="BA7" s="37">
        <f t="shared" si="15"/>
        <v>0.2108150848492584</v>
      </c>
      <c r="BB7" s="41">
        <f t="shared" si="16"/>
        <v>0.15833333333333321</v>
      </c>
      <c r="BC7" s="37">
        <f t="shared" si="17"/>
        <v>0.28959511966421897</v>
      </c>
      <c r="BD7" s="41">
        <f t="shared" si="18"/>
        <v>-0.19033333333333147</v>
      </c>
      <c r="BE7" s="37">
        <f t="shared" si="19"/>
        <v>0.14419546918448373</v>
      </c>
      <c r="BG7" s="15"/>
      <c r="BH7" s="14"/>
      <c r="BI7" s="15"/>
      <c r="BJ7" s="14"/>
      <c r="BK7" s="15"/>
      <c r="BL7" s="14"/>
      <c r="BM7" s="15"/>
      <c r="BN7" s="14"/>
      <c r="BO7" s="15"/>
      <c r="BP7" s="14"/>
      <c r="BR7" s="15"/>
      <c r="BS7" s="14"/>
      <c r="BT7" s="15"/>
      <c r="BU7" s="14"/>
      <c r="BV7" s="15"/>
      <c r="BW7" s="14"/>
      <c r="BX7" s="15"/>
      <c r="BY7" s="14"/>
      <c r="BZ7" s="15"/>
      <c r="CA7" s="14"/>
      <c r="CC7" s="15"/>
      <c r="CD7" s="14"/>
      <c r="CE7" s="15"/>
      <c r="CF7" s="14"/>
      <c r="CG7" s="15"/>
      <c r="CH7" s="14"/>
      <c r="CI7" s="15"/>
      <c r="CJ7" s="14"/>
      <c r="CK7" s="15"/>
      <c r="CL7" s="14"/>
    </row>
    <row r="8" spans="1:90" x14ac:dyDescent="0.25">
      <c r="A8" s="2">
        <f>'Raw Data'!B8</f>
        <v>12</v>
      </c>
      <c r="B8" s="2">
        <f>'Raw Data'!C8</f>
        <v>27</v>
      </c>
      <c r="C8" s="2" t="str">
        <f>'Raw Data'!D8</f>
        <v>FKVVLIGDSGVGKSNL</v>
      </c>
      <c r="D8" s="14">
        <f>AVERAGE('Raw Data'!K8,'Raw Data'!Q8,'Raw Data'!W8)</f>
        <v>1.8126666666666666</v>
      </c>
      <c r="E8" s="14">
        <f>STDEV('Raw Data'!K8,'Raw Data'!Q8,'Raw Data'!W8)</f>
        <v>0.20583083669201094</v>
      </c>
      <c r="F8" s="14">
        <f>AVERAGE('Raw Data'!AC8,'Raw Data'!AI8,'Raw Data'!AO8)</f>
        <v>2.242</v>
      </c>
      <c r="G8" s="14">
        <f>STDEV('Raw Data'!AC8,'Raw Data'!AI8,'Raw Data'!AO8)</f>
        <v>0.16127926091100489</v>
      </c>
      <c r="H8" s="14">
        <f>AVERAGE('Raw Data'!AU8,'Raw Data'!BA8,'Raw Data'!BG8)</f>
        <v>3.8366666666666673</v>
      </c>
      <c r="I8" s="14">
        <f>STDEV('Raw Data'!AU8,'Raw Data'!BA8,'Raw Data'!BG8)</f>
        <v>0.14476302474504102</v>
      </c>
      <c r="J8" s="14">
        <f>AVERAGE('Raw Data'!BM8,'Raw Data'!BS8,'Raw Data'!BY8)</f>
        <v>5.4066666666666663</v>
      </c>
      <c r="K8" s="14">
        <f>STDEV('Raw Data'!BM8,'Raw Data'!BS8,'Raw Data'!BY8)</f>
        <v>0.26879236100256515</v>
      </c>
      <c r="L8" s="14">
        <f>AVERAGE('Raw Data'!CE8,'Raw Data'!CK8,'Raw Data'!CQ8)</f>
        <v>9.2446666666666673</v>
      </c>
      <c r="M8" s="14">
        <f>STDEV('Raw Data'!CE8,'Raw Data'!CK8,'Raw Data'!CQ8)</f>
        <v>0.21101974631141385</v>
      </c>
      <c r="O8" s="14">
        <f>AVERAGE('Raw Data'!K125,'Raw Data'!Q125,'Raw Data'!W125)</f>
        <v>1.6070000000000002</v>
      </c>
      <c r="P8" s="14">
        <f>STDEV('Raw Data'!K125,'Raw Data'!Q125,'Raw Data'!W125)</f>
        <v>4.5133136385587011E-2</v>
      </c>
      <c r="Q8" s="14">
        <f>AVERAGE('Raw Data'!AC125,'Raw Data'!AI125,'Raw Data'!AO125)</f>
        <v>1.9373333333333331</v>
      </c>
      <c r="R8" s="14">
        <f>STDEV('Raw Data'!AC125,'Raw Data'!AI125,'Raw Data'!AO125)</f>
        <v>0.16459141330377258</v>
      </c>
      <c r="S8" s="14">
        <f>AVERAGE('Raw Data'!AU125,'Raw Data'!BA125,'Raw Data'!BG125)</f>
        <v>3.21</v>
      </c>
      <c r="T8" s="14">
        <f>STDEV('Raw Data'!AU125,'Raw Data'!BA125,'Raw Data'!BG125)</f>
        <v>4.666904755831202E-2</v>
      </c>
      <c r="U8" s="14">
        <f>AVERAGE('Raw Data'!BM125,'Raw Data'!BS125,'Raw Data'!BY125)</f>
        <v>5.2669999999999995</v>
      </c>
      <c r="V8" s="14">
        <f>STDEV('Raw Data'!BM125,'Raw Data'!BS125,'Raw Data'!BY125)</f>
        <v>8.4113019206303666E-2</v>
      </c>
      <c r="W8" s="14">
        <f>AVERAGE('Raw Data'!CE125,'Raw Data'!CK125,'Raw Data'!CQ125)</f>
        <v>8.6883333333333326</v>
      </c>
      <c r="X8" s="14">
        <f>STDEV('Raw Data'!CE125,'Raw Data'!CK125,'Raw Data'!CQ125)</f>
        <v>8.144527815247006E-2</v>
      </c>
      <c r="Z8" s="14">
        <f>AVERAGE('Raw Data'!K242,'Raw Data'!Q242,'Raw Data'!W242)</f>
        <v>1.6736666666666666</v>
      </c>
      <c r="AA8" s="14">
        <f>STDEV('Raw Data'!K242,'Raw Data'!Q242,'Raw Data'!W242)</f>
        <v>6.4748230349047586E-2</v>
      </c>
      <c r="AB8" s="14">
        <f>AVERAGE('Raw Data'!AC242,'Raw Data'!AI242,'Raw Data'!AO242)</f>
        <v>2.0423333333333336</v>
      </c>
      <c r="AC8" s="14">
        <f>STDEV('Raw Data'!AC242,'Raw Data'!AI242,'Raw Data'!AO242)</f>
        <v>0.14894406108782374</v>
      </c>
      <c r="AD8" s="14">
        <f>AVERAGE('Raw Data'!AU242,'Raw Data'!BA242,'Raw Data'!BG242)</f>
        <v>3.3943333333333334</v>
      </c>
      <c r="AE8" s="14">
        <f>STDEV('Raw Data'!AU242,'Raw Data'!BA242,'Raw Data'!BG242)</f>
        <v>0.108518815572846</v>
      </c>
      <c r="AF8" s="14">
        <f>AVERAGE('Raw Data'!BM242,'Raw Data'!BS242,'Raw Data'!BY242)</f>
        <v>5.1783333333333337</v>
      </c>
      <c r="AG8" s="14">
        <f>STDEV('Raw Data'!BM242,'Raw Data'!BS242,'Raw Data'!BY242)</f>
        <v>0.27998988076952575</v>
      </c>
      <c r="AH8" s="14">
        <f>AVERAGE('Raw Data'!CE242,'Raw Data'!CK242,'Raw Data'!CQ242)</f>
        <v>9.0559999999999992</v>
      </c>
      <c r="AI8" s="14">
        <f>STDEV('Raw Data'!CE242,'Raw Data'!CK242,'Raw Data'!CQ242)</f>
        <v>0.11611632098891234</v>
      </c>
      <c r="AK8" s="41">
        <f t="shared" si="0"/>
        <v>0.13900000000000001</v>
      </c>
      <c r="AL8" s="37">
        <f t="shared" si="1"/>
        <v>0.21577457372606856</v>
      </c>
      <c r="AM8" s="41">
        <f t="shared" si="2"/>
        <v>0.19966666666666644</v>
      </c>
      <c r="AN8" s="37">
        <f t="shared" si="3"/>
        <v>0.2195343557016381</v>
      </c>
      <c r="AO8" s="41">
        <f t="shared" si="4"/>
        <v>0.44233333333333391</v>
      </c>
      <c r="AP8" s="37">
        <f t="shared" si="5"/>
        <v>0.18092171419336797</v>
      </c>
      <c r="AQ8" s="41">
        <f t="shared" si="6"/>
        <v>0.22833333333333261</v>
      </c>
      <c r="AR8" s="37">
        <f t="shared" si="7"/>
        <v>0.38812841517552737</v>
      </c>
      <c r="AS8" s="41">
        <f t="shared" si="8"/>
        <v>0.18866666666666809</v>
      </c>
      <c r="AT8" s="37">
        <f t="shared" si="9"/>
        <v>0.24085749590439071</v>
      </c>
      <c r="AV8" s="41">
        <f t="shared" si="10"/>
        <v>-6.666666666666643E-2</v>
      </c>
      <c r="AW8" s="37">
        <f t="shared" si="11"/>
        <v>7.8926125797059904E-2</v>
      </c>
      <c r="AX8" s="41">
        <f t="shared" si="12"/>
        <v>-0.10500000000000043</v>
      </c>
      <c r="AY8" s="37">
        <f t="shared" si="13"/>
        <v>0.22197897798365199</v>
      </c>
      <c r="AZ8" s="41">
        <f t="shared" si="14"/>
        <v>-0.18433333333333346</v>
      </c>
      <c r="BA8" s="37">
        <f t="shared" si="15"/>
        <v>0.11812846114858752</v>
      </c>
      <c r="BB8" s="41">
        <f t="shared" si="16"/>
        <v>8.8666666666665783E-2</v>
      </c>
      <c r="BC8" s="37">
        <f t="shared" si="17"/>
        <v>0.2923513867477513</v>
      </c>
      <c r="BD8" s="41">
        <f t="shared" si="18"/>
        <v>-0.36766666666666659</v>
      </c>
      <c r="BE8" s="37">
        <f t="shared" si="19"/>
        <v>0.14183206031547782</v>
      </c>
      <c r="BG8" s="15"/>
      <c r="BH8" s="14"/>
      <c r="BI8" s="15"/>
      <c r="BJ8" s="14"/>
      <c r="BK8" s="15"/>
      <c r="BL8" s="14"/>
      <c r="BM8" s="15"/>
      <c r="BN8" s="14"/>
      <c r="BO8" s="15"/>
      <c r="BP8" s="14"/>
      <c r="BR8" s="15"/>
      <c r="BS8" s="14"/>
      <c r="BT8" s="15"/>
      <c r="BU8" s="14"/>
      <c r="BV8" s="15"/>
      <c r="BW8" s="14"/>
      <c r="BX8" s="15"/>
      <c r="BY8" s="14"/>
      <c r="BZ8" s="15"/>
      <c r="CA8" s="14"/>
      <c r="CC8" s="15"/>
      <c r="CD8" s="14"/>
      <c r="CE8" s="15"/>
      <c r="CF8" s="14"/>
      <c r="CG8" s="15"/>
      <c r="CH8" s="14"/>
      <c r="CI8" s="15"/>
      <c r="CJ8" s="14"/>
      <c r="CK8" s="15"/>
      <c r="CL8" s="14"/>
    </row>
    <row r="9" spans="1:90" x14ac:dyDescent="0.25">
      <c r="A9" s="2">
        <f>'Raw Data'!B9</f>
        <v>13</v>
      </c>
      <c r="B9" s="2">
        <f>'Raw Data'!C9</f>
        <v>27</v>
      </c>
      <c r="C9" s="2" t="str">
        <f>'Raw Data'!D9</f>
        <v>KVVLIGDSGVGKSNL</v>
      </c>
      <c r="D9" s="14">
        <f>AVERAGE('Raw Data'!K9,'Raw Data'!Q9,'Raw Data'!W9)</f>
        <v>2.1120000000000001</v>
      </c>
      <c r="E9" s="14">
        <f>STDEV('Raw Data'!K9,'Raw Data'!Q9,'Raw Data'!W9)</f>
        <v>0.26674332231566505</v>
      </c>
      <c r="F9" s="14">
        <f>AVERAGE('Raw Data'!AC9,'Raw Data'!AI9,'Raw Data'!AO9)</f>
        <v>2.765333333333333</v>
      </c>
      <c r="G9" s="14">
        <f>STDEV('Raw Data'!AC9,'Raw Data'!AI9,'Raw Data'!AO9)</f>
        <v>0.1190350088559384</v>
      </c>
      <c r="H9" s="14">
        <f>AVERAGE('Raw Data'!AU9,'Raw Data'!BA9,'Raw Data'!BG9)</f>
        <v>4.4933333333333332</v>
      </c>
      <c r="I9" s="14">
        <f>STDEV('Raw Data'!AU9,'Raw Data'!BA9,'Raw Data'!BG9)</f>
        <v>0.14533524463575034</v>
      </c>
      <c r="J9" s="14">
        <f>AVERAGE('Raw Data'!BM9,'Raw Data'!BS9,'Raw Data'!BY9)</f>
        <v>5.943666666666668</v>
      </c>
      <c r="K9" s="14">
        <f>STDEV('Raw Data'!BM9,'Raw Data'!BS9,'Raw Data'!BY9)</f>
        <v>0.30136412084608438</v>
      </c>
      <c r="L9" s="14">
        <f>AVERAGE('Raw Data'!CE9,'Raw Data'!CK9,'Raw Data'!CQ9)</f>
        <v>10.104333333333333</v>
      </c>
      <c r="M9" s="14">
        <f>STDEV('Raw Data'!CE9,'Raw Data'!CK9,'Raw Data'!CQ9)</f>
        <v>0.12689102936509508</v>
      </c>
      <c r="O9" s="14">
        <f>AVERAGE('Raw Data'!K126,'Raw Data'!Q126,'Raw Data'!W126)</f>
        <v>2.0333333333333332</v>
      </c>
      <c r="P9" s="14">
        <f>STDEV('Raw Data'!K126,'Raw Data'!Q126,'Raw Data'!W126)</f>
        <v>0.13481963259604782</v>
      </c>
      <c r="Q9" s="14">
        <f>AVERAGE('Raw Data'!AC126,'Raw Data'!AI126,'Raw Data'!AO126)</f>
        <v>2.3266666666666667</v>
      </c>
      <c r="R9" s="14">
        <f>STDEV('Raw Data'!AC126,'Raw Data'!AI126,'Raw Data'!AO126)</f>
        <v>0.22760125951614008</v>
      </c>
      <c r="S9" s="14">
        <f>AVERAGE('Raw Data'!AU126,'Raw Data'!BA126,'Raw Data'!BG126)</f>
        <v>3.8360000000000003</v>
      </c>
      <c r="T9" s="14">
        <f>STDEV('Raw Data'!AU126,'Raw Data'!BA126,'Raw Data'!BG126)</f>
        <v>7.0710678118656384E-3</v>
      </c>
      <c r="U9" s="14">
        <f>AVERAGE('Raw Data'!BM126,'Raw Data'!BS126,'Raw Data'!BY126)</f>
        <v>5.8129999999999997</v>
      </c>
      <c r="V9" s="14">
        <f>STDEV('Raw Data'!BM126,'Raw Data'!BS126,'Raw Data'!BY126)</f>
        <v>0.15857805648954093</v>
      </c>
      <c r="W9" s="14">
        <f>AVERAGE('Raw Data'!CE126,'Raw Data'!CK126,'Raw Data'!CQ126)</f>
        <v>9.1786666666666665</v>
      </c>
      <c r="X9" s="14">
        <f>STDEV('Raw Data'!CE126,'Raw Data'!CK126,'Raw Data'!CQ126)</f>
        <v>2.8448784391135545E-2</v>
      </c>
      <c r="Z9" s="14">
        <f>AVERAGE('Raw Data'!K243,'Raw Data'!Q243,'Raw Data'!W243)</f>
        <v>1.9903333333333333</v>
      </c>
      <c r="AA9" s="14">
        <f>STDEV('Raw Data'!K243,'Raw Data'!Q243,'Raw Data'!W243)</f>
        <v>6.7825757152672611E-2</v>
      </c>
      <c r="AB9" s="14">
        <f>AVERAGE('Raw Data'!AC243,'Raw Data'!AI243,'Raw Data'!AO243)</f>
        <v>2.3516666666666666</v>
      </c>
      <c r="AC9" s="14">
        <f>STDEV('Raw Data'!AC243,'Raw Data'!AI243,'Raw Data'!AO243)</f>
        <v>0.26086458811677243</v>
      </c>
      <c r="AD9" s="14">
        <f>AVERAGE('Raw Data'!AU243,'Raw Data'!BA243,'Raw Data'!BG243)</f>
        <v>3.9003333333333337</v>
      </c>
      <c r="AE9" s="14">
        <f>STDEV('Raw Data'!AU243,'Raw Data'!BA243,'Raw Data'!BG243)</f>
        <v>0.11154072499913791</v>
      </c>
      <c r="AF9" s="14">
        <f>AVERAGE('Raw Data'!BM243,'Raw Data'!BS243,'Raw Data'!BY243)</f>
        <v>5.6393333333333331</v>
      </c>
      <c r="AG9" s="14">
        <f>STDEV('Raw Data'!BM243,'Raw Data'!BS243,'Raw Data'!BY243)</f>
        <v>0.16857144874898974</v>
      </c>
      <c r="AH9" s="14">
        <f>AVERAGE('Raw Data'!CE243,'Raw Data'!CK243,'Raw Data'!CQ243)</f>
        <v>9.3873333333333342</v>
      </c>
      <c r="AI9" s="14">
        <f>STDEV('Raw Data'!CE243,'Raw Data'!CK243,'Raw Data'!CQ243)</f>
        <v>0.27501696917341906</v>
      </c>
      <c r="AK9" s="41">
        <f t="shared" si="0"/>
        <v>0.12166666666666681</v>
      </c>
      <c r="AL9" s="37">
        <f t="shared" si="1"/>
        <v>0.27523141778026011</v>
      </c>
      <c r="AM9" s="41">
        <f t="shared" si="2"/>
        <v>0.4136666666666664</v>
      </c>
      <c r="AN9" s="37">
        <f t="shared" si="3"/>
        <v>0.2867397193739763</v>
      </c>
      <c r="AO9" s="41">
        <f t="shared" si="4"/>
        <v>0.59299999999999953</v>
      </c>
      <c r="AP9" s="37">
        <f t="shared" si="5"/>
        <v>0.18320389369952458</v>
      </c>
      <c r="AQ9" s="41">
        <f t="shared" si="6"/>
        <v>0.3043333333333349</v>
      </c>
      <c r="AR9" s="37">
        <f t="shared" si="7"/>
        <v>0.34530662702396347</v>
      </c>
      <c r="AS9" s="41">
        <f t="shared" si="8"/>
        <v>0.71699999999999875</v>
      </c>
      <c r="AT9" s="37">
        <f t="shared" si="9"/>
        <v>0.30287896372423551</v>
      </c>
      <c r="AV9" s="41">
        <f t="shared" si="10"/>
        <v>4.2999999999999927E-2</v>
      </c>
      <c r="AW9" s="37">
        <f t="shared" si="11"/>
        <v>0.15091940453986241</v>
      </c>
      <c r="AX9" s="41">
        <f t="shared" si="12"/>
        <v>-2.4999999999999911E-2</v>
      </c>
      <c r="AY9" s="37">
        <f t="shared" si="13"/>
        <v>0.34619743885053028</v>
      </c>
      <c r="AZ9" s="41">
        <f t="shared" si="14"/>
        <v>-6.4333333333333353E-2</v>
      </c>
      <c r="BA9" s="37">
        <f t="shared" si="15"/>
        <v>0.11176463364290741</v>
      </c>
      <c r="BB9" s="41">
        <f t="shared" si="16"/>
        <v>0.17366666666666664</v>
      </c>
      <c r="BC9" s="37">
        <f t="shared" si="17"/>
        <v>0.23143753656944527</v>
      </c>
      <c r="BD9" s="41">
        <f t="shared" si="18"/>
        <v>-0.20866666666666767</v>
      </c>
      <c r="BE9" s="37">
        <f t="shared" si="19"/>
        <v>0.27648447816589389</v>
      </c>
      <c r="BG9" s="15"/>
      <c r="BH9" s="14"/>
      <c r="BI9" s="15"/>
      <c r="BJ9" s="14"/>
      <c r="BK9" s="15"/>
      <c r="BL9" s="14"/>
      <c r="BM9" s="15"/>
      <c r="BN9" s="14"/>
      <c r="BO9" s="15"/>
      <c r="BP9" s="14"/>
      <c r="BR9" s="15"/>
      <c r="BS9" s="14"/>
      <c r="BT9" s="15"/>
      <c r="BU9" s="14"/>
      <c r="BV9" s="15"/>
      <c r="BW9" s="14"/>
      <c r="BX9" s="15"/>
      <c r="BY9" s="14"/>
      <c r="BZ9" s="15"/>
      <c r="CA9" s="14"/>
      <c r="CC9" s="15"/>
      <c r="CD9" s="14"/>
      <c r="CE9" s="15"/>
      <c r="CF9" s="14"/>
      <c r="CG9" s="15"/>
      <c r="CH9" s="14"/>
      <c r="CI9" s="15"/>
      <c r="CJ9" s="14"/>
      <c r="CK9" s="15"/>
      <c r="CL9" s="14"/>
    </row>
    <row r="10" spans="1:90" x14ac:dyDescent="0.25">
      <c r="A10" s="2">
        <f>'Raw Data'!B10</f>
        <v>17</v>
      </c>
      <c r="B10" s="2">
        <f>'Raw Data'!C10</f>
        <v>27</v>
      </c>
      <c r="C10" s="2" t="str">
        <f>'Raw Data'!D10</f>
        <v>IGDSGVGKSNL</v>
      </c>
      <c r="D10" s="14">
        <f>AVERAGE('Raw Data'!K10,'Raw Data'!Q10,'Raw Data'!W10)</f>
        <v>2.64</v>
      </c>
      <c r="E10" s="14">
        <f>STDEV('Raw Data'!K10,'Raw Data'!Q10,'Raw Data'!W10)</f>
        <v>0.25021590676853456</v>
      </c>
      <c r="F10" s="14">
        <f>AVERAGE('Raw Data'!AC10,'Raw Data'!AI10,'Raw Data'!AO10)</f>
        <v>3.4896666666666669</v>
      </c>
      <c r="G10" s="14">
        <f>STDEV('Raw Data'!AC10,'Raw Data'!AI10,'Raw Data'!AO10)</f>
        <v>0.31525280860498811</v>
      </c>
      <c r="H10" s="14">
        <f>AVERAGE('Raw Data'!AU10,'Raw Data'!BA10,'Raw Data'!BG10)</f>
        <v>5.8373333333333335</v>
      </c>
      <c r="I10" s="14">
        <f>STDEV('Raw Data'!AU10,'Raw Data'!BA10,'Raw Data'!BG10)</f>
        <v>2.9365512652315955E-2</v>
      </c>
      <c r="J10" s="14">
        <f>AVERAGE('Raw Data'!BM10,'Raw Data'!BS10,'Raw Data'!BY10)</f>
        <v>6.2650000000000006</v>
      </c>
      <c r="K10" s="14">
        <f>STDEV('Raw Data'!BM10,'Raw Data'!BS10,'Raw Data'!BY10)</f>
        <v>0.43572124116228289</v>
      </c>
      <c r="L10" s="14">
        <f>AVERAGE('Raw Data'!CE10,'Raw Data'!CK10,'Raw Data'!CQ10)</f>
        <v>7.8526666666666669</v>
      </c>
      <c r="M10" s="14">
        <f>STDEV('Raw Data'!CE10,'Raw Data'!CK10,'Raw Data'!CQ10)</f>
        <v>0.13366500414593668</v>
      </c>
      <c r="O10" s="14">
        <f>AVERAGE('Raw Data'!K127,'Raw Data'!Q127,'Raw Data'!W127)</f>
        <v>2.6029999999999998</v>
      </c>
      <c r="P10" s="14">
        <f>STDEV('Raw Data'!K127,'Raw Data'!Q127,'Raw Data'!W127)</f>
        <v>0.11759251676871285</v>
      </c>
      <c r="Q10" s="14">
        <f>AVERAGE('Raw Data'!AC127,'Raw Data'!AI127,'Raw Data'!AO127)</f>
        <v>3.2240000000000002</v>
      </c>
      <c r="R10" s="14">
        <f>STDEV('Raw Data'!AC127,'Raw Data'!AI127,'Raw Data'!AO127)</f>
        <v>0.3222281800215494</v>
      </c>
      <c r="S10" s="14">
        <f>AVERAGE('Raw Data'!AU127,'Raw Data'!BA127,'Raw Data'!BG127)</f>
        <v>4.7225000000000001</v>
      </c>
      <c r="T10" s="14">
        <f>STDEV('Raw Data'!AU127,'Raw Data'!BA127,'Raw Data'!BG127)</f>
        <v>5.7275649276110008E-2</v>
      </c>
      <c r="U10" s="14">
        <f>AVERAGE('Raw Data'!BM127,'Raw Data'!BS127,'Raw Data'!BY127)</f>
        <v>6.2880000000000003</v>
      </c>
      <c r="V10" s="14">
        <f>STDEV('Raw Data'!BM127,'Raw Data'!BS127,'Raw Data'!BY127)</f>
        <v>0.18950725579776628</v>
      </c>
      <c r="W10" s="14">
        <f>AVERAGE('Raw Data'!CE127,'Raw Data'!CK127,'Raw Data'!CQ127)</f>
        <v>7.3129999999999997</v>
      </c>
      <c r="X10" s="14">
        <f>STDEV('Raw Data'!CE127,'Raw Data'!CK127,'Raw Data'!CQ127)</f>
        <v>3.2078029864691222E-2</v>
      </c>
      <c r="Z10" s="14">
        <f>AVERAGE('Raw Data'!K244,'Raw Data'!Q244,'Raw Data'!W244)</f>
        <v>2.7456666666666667</v>
      </c>
      <c r="AA10" s="14">
        <f>STDEV('Raw Data'!K244,'Raw Data'!Q244,'Raw Data'!W244)</f>
        <v>7.0465121395860392E-2</v>
      </c>
      <c r="AB10" s="14">
        <f>AVERAGE('Raw Data'!AC244,'Raw Data'!AI244,'Raw Data'!AO244)</f>
        <v>3.4936666666666665</v>
      </c>
      <c r="AC10" s="14">
        <f>STDEV('Raw Data'!AC244,'Raw Data'!AI244,'Raw Data'!AO244)</f>
        <v>0.24421370422917149</v>
      </c>
      <c r="AD10" s="14">
        <f>AVERAGE('Raw Data'!AU244,'Raw Data'!BA244,'Raw Data'!BG244)</f>
        <v>5.0810000000000004</v>
      </c>
      <c r="AE10" s="14">
        <f>STDEV('Raw Data'!AU244,'Raw Data'!BA244,'Raw Data'!BG244)</f>
        <v>0.16828844285927635</v>
      </c>
      <c r="AF10" s="14">
        <f>AVERAGE('Raw Data'!BM244,'Raw Data'!BS244,'Raw Data'!BY244)</f>
        <v>6.1739999999999995</v>
      </c>
      <c r="AG10" s="14">
        <f>STDEV('Raw Data'!BM244,'Raw Data'!BS244,'Raw Data'!BY244)</f>
        <v>0.19173679876330466</v>
      </c>
      <c r="AH10" s="14">
        <f>AVERAGE('Raw Data'!CE244,'Raw Data'!CK244,'Raw Data'!CQ244)</f>
        <v>7.4426666666666668</v>
      </c>
      <c r="AI10" s="14">
        <f>STDEV('Raw Data'!CE244,'Raw Data'!CK244,'Raw Data'!CQ244)</f>
        <v>0.28496023114345875</v>
      </c>
      <c r="AK10" s="41">
        <f t="shared" si="0"/>
        <v>-0.10566666666666658</v>
      </c>
      <c r="AL10" s="37">
        <f t="shared" si="1"/>
        <v>0.25994871289031868</v>
      </c>
      <c r="AM10" s="41">
        <f t="shared" si="2"/>
        <v>-3.9999999999995595E-3</v>
      </c>
      <c r="AN10" s="37">
        <f t="shared" si="3"/>
        <v>0.39877896968955939</v>
      </c>
      <c r="AO10" s="41">
        <f t="shared" si="4"/>
        <v>0.75633333333333308</v>
      </c>
      <c r="AP10" s="37">
        <f t="shared" si="5"/>
        <v>0.1708313008009166</v>
      </c>
      <c r="AQ10" s="41">
        <f t="shared" si="6"/>
        <v>9.100000000000108E-2</v>
      </c>
      <c r="AR10" s="37">
        <f t="shared" si="7"/>
        <v>0.47604201495246223</v>
      </c>
      <c r="AS10" s="41">
        <f t="shared" si="8"/>
        <v>0.41000000000000014</v>
      </c>
      <c r="AT10" s="37">
        <f t="shared" si="9"/>
        <v>0.31475175403270866</v>
      </c>
      <c r="AV10" s="41">
        <f t="shared" si="10"/>
        <v>-0.14266666666666694</v>
      </c>
      <c r="AW10" s="37">
        <f t="shared" si="11"/>
        <v>0.13708877902050684</v>
      </c>
      <c r="AX10" s="41">
        <f t="shared" si="12"/>
        <v>-0.26966666666666628</v>
      </c>
      <c r="AY10" s="37">
        <f t="shared" si="13"/>
        <v>0.40431588310791516</v>
      </c>
      <c r="AZ10" s="41">
        <f t="shared" si="14"/>
        <v>-0.35850000000000026</v>
      </c>
      <c r="BA10" s="37">
        <f t="shared" si="15"/>
        <v>0.17776810737587292</v>
      </c>
      <c r="BB10" s="41">
        <f t="shared" si="16"/>
        <v>0.11400000000000077</v>
      </c>
      <c r="BC10" s="37">
        <f t="shared" si="17"/>
        <v>0.26958486604407156</v>
      </c>
      <c r="BD10" s="41">
        <f t="shared" si="18"/>
        <v>-0.12966666666666704</v>
      </c>
      <c r="BE10" s="37">
        <f t="shared" si="19"/>
        <v>0.28676006230528939</v>
      </c>
      <c r="BG10" s="15"/>
      <c r="BH10" s="14"/>
      <c r="BI10" s="15"/>
      <c r="BJ10" s="14"/>
      <c r="BK10" s="15"/>
      <c r="BL10" s="14"/>
      <c r="BM10" s="15"/>
      <c r="BN10" s="14"/>
      <c r="BO10" s="15"/>
      <c r="BP10" s="14"/>
      <c r="BR10" s="15"/>
      <c r="BS10" s="14"/>
      <c r="BT10" s="15"/>
      <c r="BU10" s="14"/>
      <c r="BV10" s="15"/>
      <c r="BW10" s="14"/>
      <c r="BX10" s="15"/>
      <c r="BY10" s="14"/>
      <c r="BZ10" s="15"/>
      <c r="CA10" s="14"/>
      <c r="CC10" s="15"/>
      <c r="CD10" s="14"/>
      <c r="CE10" s="15"/>
      <c r="CF10" s="14"/>
      <c r="CG10" s="15"/>
      <c r="CH10" s="14"/>
      <c r="CI10" s="15"/>
      <c r="CJ10" s="14"/>
      <c r="CK10" s="15"/>
      <c r="CL10" s="14"/>
    </row>
    <row r="11" spans="1:90" x14ac:dyDescent="0.25">
      <c r="A11" s="2">
        <f>'Raw Data'!B11</f>
        <v>17</v>
      </c>
      <c r="B11" s="2">
        <f>'Raw Data'!C11</f>
        <v>28</v>
      </c>
      <c r="C11" s="2" t="str">
        <f>'Raw Data'!D11</f>
        <v>IGDSGVGKSNLL</v>
      </c>
      <c r="D11" s="14">
        <f>AVERAGE('Raw Data'!K11,'Raw Data'!Q11,'Raw Data'!W11)</f>
        <v>2.1063333333333336</v>
      </c>
      <c r="E11" s="14">
        <f>STDEV('Raw Data'!K11,'Raw Data'!Q11,'Raw Data'!W11)</f>
        <v>0.19430988995245035</v>
      </c>
      <c r="F11" s="14">
        <f>AVERAGE('Raw Data'!AC11,'Raw Data'!AI11,'Raw Data'!AO11)</f>
        <v>2.5233333333333334</v>
      </c>
      <c r="G11" s="14">
        <f>STDEV('Raw Data'!AC11,'Raw Data'!AI11,'Raw Data'!AO11)</f>
        <v>0.25235755057721831</v>
      </c>
      <c r="H11" s="14">
        <f>AVERAGE('Raw Data'!AU11,'Raw Data'!BA11,'Raw Data'!BG11)</f>
        <v>4.0546666666666669</v>
      </c>
      <c r="I11" s="14">
        <f>STDEV('Raw Data'!AU11,'Raw Data'!BA11,'Raw Data'!BG11)</f>
        <v>0.12615995138447586</v>
      </c>
      <c r="J11" s="14">
        <f>AVERAGE('Raw Data'!BM11,'Raw Data'!BS11,'Raw Data'!BY11)</f>
        <v>4.2316666666666665</v>
      </c>
      <c r="K11" s="14">
        <f>STDEV('Raw Data'!BM11,'Raw Data'!BS11,'Raw Data'!BY11)</f>
        <v>0.30435888903288727</v>
      </c>
      <c r="L11" s="14">
        <f>AVERAGE('Raw Data'!CE11,'Raw Data'!CK11,'Raw Data'!CQ11)</f>
        <v>5.2410000000000005</v>
      </c>
      <c r="M11" s="14">
        <f>STDEV('Raw Data'!CE11,'Raw Data'!CK11,'Raw Data'!CQ11)</f>
        <v>0.11220962525559013</v>
      </c>
      <c r="O11" s="14">
        <f>AVERAGE('Raw Data'!K128,'Raw Data'!Q128,'Raw Data'!W128)</f>
        <v>1.907</v>
      </c>
      <c r="P11" s="14">
        <f>STDEV('Raw Data'!K128,'Raw Data'!Q128,'Raw Data'!W128)</f>
        <v>7.4959989327640655E-2</v>
      </c>
      <c r="Q11" s="14">
        <f>AVERAGE('Raw Data'!AC128,'Raw Data'!AI128,'Raw Data'!AO128)</f>
        <v>2.2156666666666665</v>
      </c>
      <c r="R11" s="14">
        <f>STDEV('Raw Data'!AC128,'Raw Data'!AI128,'Raw Data'!AO128)</f>
        <v>0.25572706804977319</v>
      </c>
      <c r="S11" s="14">
        <f>AVERAGE('Raw Data'!AU128,'Raw Data'!BA128,'Raw Data'!BG128)</f>
        <v>3.242</v>
      </c>
      <c r="T11" s="14">
        <f>STDEV('Raw Data'!AU128,'Raw Data'!BA128,'Raw Data'!BG128)</f>
        <v>1.6970562748477157E-2</v>
      </c>
      <c r="U11" s="14">
        <f>AVERAGE('Raw Data'!BM128,'Raw Data'!BS128,'Raw Data'!BY128)</f>
        <v>4.2079999999999993</v>
      </c>
      <c r="V11" s="14">
        <f>STDEV('Raw Data'!BM128,'Raw Data'!BS128,'Raw Data'!BY128)</f>
        <v>0.14528592498931181</v>
      </c>
      <c r="W11" s="14">
        <f>AVERAGE('Raw Data'!CE128,'Raw Data'!CK128,'Raw Data'!CQ128)</f>
        <v>4.7839999999999998</v>
      </c>
      <c r="X11" s="14">
        <f>STDEV('Raw Data'!CE128,'Raw Data'!CK128,'Raw Data'!CQ128)</f>
        <v>3.8118237105091754E-2</v>
      </c>
      <c r="Z11" s="14">
        <f>AVERAGE('Raw Data'!K245,'Raw Data'!Q245,'Raw Data'!W245)</f>
        <v>1.998</v>
      </c>
      <c r="AA11" s="14">
        <f>STDEV('Raw Data'!K245,'Raw Data'!Q245,'Raw Data'!W245)</f>
        <v>0.23336452172513295</v>
      </c>
      <c r="AB11" s="14">
        <f>AVERAGE('Raw Data'!AC245,'Raw Data'!AI245,'Raw Data'!AO245)</f>
        <v>2.2170000000000001</v>
      </c>
      <c r="AC11" s="14">
        <f>STDEV('Raw Data'!AC245,'Raw Data'!AI245,'Raw Data'!AO245)</f>
        <v>0.28331784271379956</v>
      </c>
      <c r="AD11" s="14">
        <f>AVERAGE('Raw Data'!AU245,'Raw Data'!BA245,'Raw Data'!BG245)</f>
        <v>3.3473333333333333</v>
      </c>
      <c r="AE11" s="14">
        <f>STDEV('Raw Data'!AU245,'Raw Data'!BA245,'Raw Data'!BG245)</f>
        <v>0.14256694334007924</v>
      </c>
      <c r="AF11" s="14">
        <f>AVERAGE('Raw Data'!BM245,'Raw Data'!BS245,'Raw Data'!BY245)</f>
        <v>3.6479999999999997</v>
      </c>
      <c r="AG11" s="14">
        <f>STDEV('Raw Data'!BM245,'Raw Data'!BS245,'Raw Data'!BY245)</f>
        <v>0.12833939379629325</v>
      </c>
      <c r="AH11" s="14">
        <f>AVERAGE('Raw Data'!CE245,'Raw Data'!CK245,'Raw Data'!CQ245)</f>
        <v>4.9269999999999996</v>
      </c>
      <c r="AI11" s="14">
        <f>STDEV('Raw Data'!CE245,'Raw Data'!CK245,'Raw Data'!CQ245)</f>
        <v>0.44013293446412327</v>
      </c>
      <c r="AK11" s="41">
        <f t="shared" si="0"/>
        <v>0.10833333333333361</v>
      </c>
      <c r="AL11" s="37">
        <f t="shared" si="1"/>
        <v>0.30366977678612239</v>
      </c>
      <c r="AM11" s="41">
        <f t="shared" si="2"/>
        <v>0.30633333333333335</v>
      </c>
      <c r="AN11" s="37">
        <f t="shared" si="3"/>
        <v>0.37941182550539271</v>
      </c>
      <c r="AO11" s="41">
        <f t="shared" si="4"/>
        <v>0.70733333333333359</v>
      </c>
      <c r="AP11" s="37">
        <f t="shared" si="5"/>
        <v>0.19037244198325207</v>
      </c>
      <c r="AQ11" s="41">
        <f t="shared" si="6"/>
        <v>0.58366666666666678</v>
      </c>
      <c r="AR11" s="37">
        <f t="shared" si="7"/>
        <v>0.33031096459750381</v>
      </c>
      <c r="AS11" s="41">
        <f t="shared" si="8"/>
        <v>0.31400000000000095</v>
      </c>
      <c r="AT11" s="37">
        <f t="shared" si="9"/>
        <v>0.45421140452436926</v>
      </c>
      <c r="AV11" s="41">
        <f t="shared" si="10"/>
        <v>-9.099999999999997E-2</v>
      </c>
      <c r="AW11" s="37">
        <f t="shared" si="11"/>
        <v>0.24510813939973525</v>
      </c>
      <c r="AX11" s="41">
        <f t="shared" si="12"/>
        <v>-1.3333333333336306E-3</v>
      </c>
      <c r="AY11" s="37">
        <f t="shared" si="13"/>
        <v>0.38166128089358842</v>
      </c>
      <c r="AZ11" s="41">
        <f t="shared" si="14"/>
        <v>-0.10533333333333328</v>
      </c>
      <c r="BA11" s="37">
        <f t="shared" si="15"/>
        <v>0.14357344229812616</v>
      </c>
      <c r="BB11" s="41">
        <f t="shared" si="16"/>
        <v>0.55999999999999961</v>
      </c>
      <c r="BC11" s="37">
        <f t="shared" si="17"/>
        <v>0.1938530371183283</v>
      </c>
      <c r="BD11" s="41">
        <f t="shared" si="18"/>
        <v>-0.14299999999999979</v>
      </c>
      <c r="BE11" s="37">
        <f t="shared" si="19"/>
        <v>0.44178048847815837</v>
      </c>
      <c r="BG11" s="15"/>
      <c r="BH11" s="14"/>
      <c r="BI11" s="15"/>
      <c r="BJ11" s="14"/>
      <c r="BK11" s="15"/>
      <c r="BL11" s="14"/>
      <c r="BM11" s="15"/>
      <c r="BN11" s="14"/>
      <c r="BO11" s="15"/>
      <c r="BP11" s="14"/>
      <c r="BR11" s="15"/>
      <c r="BS11" s="14"/>
      <c r="BT11" s="15"/>
      <c r="BU11" s="14"/>
      <c r="BV11" s="15"/>
      <c r="BW11" s="14"/>
      <c r="BX11" s="15"/>
      <c r="BY11" s="14"/>
      <c r="BZ11" s="15"/>
      <c r="CA11" s="14"/>
      <c r="CC11" s="15"/>
      <c r="CD11" s="14"/>
      <c r="CE11" s="15"/>
      <c r="CF11" s="14"/>
      <c r="CG11" s="15"/>
      <c r="CH11" s="14"/>
      <c r="CI11" s="15"/>
      <c r="CJ11" s="14"/>
      <c r="CK11" s="15"/>
      <c r="CL11" s="14"/>
    </row>
    <row r="12" spans="1:90" x14ac:dyDescent="0.25">
      <c r="A12" s="2">
        <f>'Raw Data'!B12</f>
        <v>17</v>
      </c>
      <c r="B12" s="2">
        <f>'Raw Data'!C12</f>
        <v>36</v>
      </c>
      <c r="C12" s="2" t="str">
        <f>'Raw Data'!D12</f>
        <v>IGDSGVGKSNLLSRFTRNEF</v>
      </c>
      <c r="D12" s="14">
        <f>AVERAGE('Raw Data'!K12,'Raw Data'!Q12,'Raw Data'!W12)</f>
        <v>1.5833333333333333</v>
      </c>
      <c r="E12" s="14">
        <f>STDEV('Raw Data'!K12,'Raw Data'!Q12,'Raw Data'!W12)</f>
        <v>0.13427707672321934</v>
      </c>
      <c r="F12" s="14">
        <f>AVERAGE('Raw Data'!AC12,'Raw Data'!AI12,'Raw Data'!AO12)</f>
        <v>2.9460000000000002</v>
      </c>
      <c r="G12" s="14">
        <f>STDEV('Raw Data'!AC12,'Raw Data'!AI12,'Raw Data'!AO12)</f>
        <v>0.13357020625873123</v>
      </c>
      <c r="H12" s="14">
        <f>AVERAGE('Raw Data'!AU12,'Raw Data'!BA12,'Raw Data'!BG12)</f>
        <v>8.4710000000000001</v>
      </c>
      <c r="I12" s="14">
        <f>STDEV('Raw Data'!AU12,'Raw Data'!BA12,'Raw Data'!BG12)</f>
        <v>0.24229733799610745</v>
      </c>
      <c r="J12" s="14">
        <f>AVERAGE('Raw Data'!BM12,'Raw Data'!BS12,'Raw Data'!BY12)</f>
        <v>13.849666666666666</v>
      </c>
      <c r="K12" s="14">
        <f>STDEV('Raw Data'!BM12,'Raw Data'!BS12,'Raw Data'!BY12)</f>
        <v>0.36821913765220421</v>
      </c>
      <c r="L12" s="14">
        <f>AVERAGE('Raw Data'!CE12,'Raw Data'!CK12,'Raw Data'!CQ12)</f>
        <v>19.282</v>
      </c>
      <c r="M12" s="14">
        <f>STDEV('Raw Data'!CE12,'Raw Data'!CK12,'Raw Data'!CQ12)</f>
        <v>0.36447770850903966</v>
      </c>
      <c r="O12" s="14">
        <f>AVERAGE('Raw Data'!K129,'Raw Data'!Q129,'Raw Data'!W129)</f>
        <v>1.4593333333333334</v>
      </c>
      <c r="P12" s="14">
        <f>STDEV('Raw Data'!K129,'Raw Data'!Q129,'Raw Data'!W129)</f>
        <v>1.8583146486355156E-2</v>
      </c>
      <c r="Q12" s="14">
        <f>AVERAGE('Raw Data'!AC129,'Raw Data'!AI129,'Raw Data'!AO129)</f>
        <v>2.363</v>
      </c>
      <c r="R12" s="14">
        <f>STDEV('Raw Data'!AC129,'Raw Data'!AI129,'Raw Data'!AO129)</f>
        <v>0.14533065746772086</v>
      </c>
      <c r="S12" s="14">
        <f>AVERAGE('Raw Data'!AU129,'Raw Data'!BA129,'Raw Data'!BG129)</f>
        <v>7.7309999999999999</v>
      </c>
      <c r="T12" s="14">
        <f>STDEV('Raw Data'!AU129,'Raw Data'!BA129,'Raw Data'!BG129)</f>
        <v>6.2225396744416239E-2</v>
      </c>
      <c r="U12" s="14">
        <f>AVERAGE('Raw Data'!BM129,'Raw Data'!BS129,'Raw Data'!BY129)</f>
        <v>11.429666666666668</v>
      </c>
      <c r="V12" s="14">
        <f>STDEV('Raw Data'!BM129,'Raw Data'!BS129,'Raw Data'!BY129)</f>
        <v>0.44055230487801705</v>
      </c>
      <c r="W12" s="14">
        <f>AVERAGE('Raw Data'!CE129,'Raw Data'!CK129,'Raw Data'!CQ129)</f>
        <v>16.465999999999998</v>
      </c>
      <c r="X12" s="14">
        <f>STDEV('Raw Data'!CE129,'Raw Data'!CK129,'Raw Data'!CQ129)</f>
        <v>0.41662573132249081</v>
      </c>
      <c r="Z12" s="14">
        <f>AVERAGE('Raw Data'!K246,'Raw Data'!Q246,'Raw Data'!W246)</f>
        <v>1.4406666666666668</v>
      </c>
      <c r="AA12" s="14">
        <f>STDEV('Raw Data'!K246,'Raw Data'!Q246,'Raw Data'!W246)</f>
        <v>6.1101009266077925E-3</v>
      </c>
      <c r="AB12" s="14">
        <f>AVERAGE('Raw Data'!AC246,'Raw Data'!AI246,'Raw Data'!AO246)</f>
        <v>2.7673333333333332</v>
      </c>
      <c r="AC12" s="14">
        <f>STDEV('Raw Data'!AC246,'Raw Data'!AI246,'Raw Data'!AO246)</f>
        <v>0.19535949767885205</v>
      </c>
      <c r="AD12" s="14">
        <f>AVERAGE('Raw Data'!AU246,'Raw Data'!BA246,'Raw Data'!BG246)</f>
        <v>7.6410000000000009</v>
      </c>
      <c r="AE12" s="14">
        <f>STDEV('Raw Data'!AU246,'Raw Data'!BA246,'Raw Data'!BG246)</f>
        <v>0.16385054165305654</v>
      </c>
      <c r="AF12" s="14">
        <f>AVERAGE('Raw Data'!BM246,'Raw Data'!BS246,'Raw Data'!BY246)</f>
        <v>11.551</v>
      </c>
      <c r="AG12" s="14">
        <f>STDEV('Raw Data'!BM246,'Raw Data'!BS246,'Raw Data'!BY246)</f>
        <v>0.13434656675925882</v>
      </c>
      <c r="AH12" s="14">
        <f>AVERAGE('Raw Data'!CE246,'Raw Data'!CK246,'Raw Data'!CQ246)</f>
        <v>17.653666666666666</v>
      </c>
      <c r="AI12" s="14">
        <f>STDEV('Raw Data'!CE246,'Raw Data'!CK246,'Raw Data'!CQ246)</f>
        <v>0.82374288059644629</v>
      </c>
      <c r="AK12" s="41">
        <f t="shared" si="0"/>
        <v>0.1426666666666665</v>
      </c>
      <c r="AL12" s="37">
        <f t="shared" si="1"/>
        <v>0.13441602087052967</v>
      </c>
      <c r="AM12" s="41">
        <f t="shared" si="2"/>
        <v>0.17866666666666697</v>
      </c>
      <c r="AN12" s="37">
        <f t="shared" si="3"/>
        <v>0.2366565725546903</v>
      </c>
      <c r="AO12" s="41">
        <f t="shared" si="4"/>
        <v>0.82999999999999918</v>
      </c>
      <c r="AP12" s="37">
        <f t="shared" si="5"/>
        <v>0.2924978632400585</v>
      </c>
      <c r="AQ12" s="41">
        <f t="shared" si="6"/>
        <v>2.2986666666666657</v>
      </c>
      <c r="AR12" s="37">
        <f t="shared" si="7"/>
        <v>0.39196215803739637</v>
      </c>
      <c r="AS12" s="41">
        <f t="shared" si="8"/>
        <v>1.6283333333333339</v>
      </c>
      <c r="AT12" s="37">
        <f t="shared" si="9"/>
        <v>0.90077540670987</v>
      </c>
      <c r="AV12" s="41">
        <f t="shared" si="10"/>
        <v>1.8666666666666609E-2</v>
      </c>
      <c r="AW12" s="37">
        <f t="shared" si="11"/>
        <v>1.956186766816163E-2</v>
      </c>
      <c r="AX12" s="41">
        <f t="shared" si="12"/>
        <v>-0.40433333333333321</v>
      </c>
      <c r="AY12" s="37">
        <f t="shared" si="13"/>
        <v>0.24348785048403013</v>
      </c>
      <c r="AZ12" s="41">
        <f t="shared" si="14"/>
        <v>8.999999999999897E-2</v>
      </c>
      <c r="BA12" s="37">
        <f t="shared" si="15"/>
        <v>0.17526836565678366</v>
      </c>
      <c r="BB12" s="41">
        <f t="shared" si="16"/>
        <v>-0.1213333333333324</v>
      </c>
      <c r="BC12" s="37">
        <f t="shared" si="17"/>
        <v>0.46058151649119972</v>
      </c>
      <c r="BD12" s="41">
        <f t="shared" si="18"/>
        <v>-1.1876666666666686</v>
      </c>
      <c r="BE12" s="37">
        <f t="shared" si="19"/>
        <v>0.9231085165533528</v>
      </c>
      <c r="BG12" s="15"/>
      <c r="BH12" s="14"/>
      <c r="BI12" s="15"/>
      <c r="BJ12" s="14"/>
      <c r="BK12" s="15"/>
      <c r="BL12" s="14"/>
      <c r="BM12" s="15"/>
      <c r="BN12" s="14"/>
      <c r="BO12" s="15"/>
      <c r="BP12" s="14"/>
      <c r="BR12" s="15"/>
      <c r="BS12" s="14"/>
      <c r="BT12" s="15"/>
      <c r="BU12" s="14"/>
      <c r="BV12" s="15"/>
      <c r="BW12" s="14"/>
      <c r="BX12" s="15"/>
      <c r="BY12" s="14"/>
      <c r="BZ12" s="15"/>
      <c r="CA12" s="14"/>
      <c r="CC12" s="15"/>
      <c r="CD12" s="14"/>
      <c r="CE12" s="15"/>
      <c r="CF12" s="14"/>
      <c r="CG12" s="15"/>
      <c r="CH12" s="14"/>
      <c r="CI12" s="15"/>
      <c r="CJ12" s="14"/>
      <c r="CK12" s="15"/>
      <c r="CL12" s="14"/>
    </row>
    <row r="13" spans="1:90" x14ac:dyDescent="0.25">
      <c r="A13" s="2">
        <f>'Raw Data'!B13</f>
        <v>28</v>
      </c>
      <c r="B13" s="2">
        <f>'Raw Data'!C13</f>
        <v>36</v>
      </c>
      <c r="C13" s="2" t="str">
        <f>'Raw Data'!D13</f>
        <v>LSRFTRNEF</v>
      </c>
      <c r="D13" s="14">
        <f>AVERAGE('Raw Data'!K13,'Raw Data'!Q13,'Raw Data'!W13)</f>
        <v>2.8973333333333335</v>
      </c>
      <c r="E13" s="14">
        <f>STDEV('Raw Data'!K13,'Raw Data'!Q13,'Raw Data'!W13)</f>
        <v>0.36417074749810946</v>
      </c>
      <c r="F13" s="14">
        <f>AVERAGE('Raw Data'!AC13,'Raw Data'!AI13,'Raw Data'!AO13)</f>
        <v>6.0066666666666668</v>
      </c>
      <c r="G13" s="14">
        <f>STDEV('Raw Data'!AC13,'Raw Data'!AI13,'Raw Data'!AO13)</f>
        <v>0.77232916126049356</v>
      </c>
      <c r="H13" s="14">
        <f>AVERAGE('Raw Data'!AU13,'Raw Data'!BA13,'Raw Data'!BG13)</f>
        <v>19.535</v>
      </c>
      <c r="I13" s="14">
        <f>STDEV('Raw Data'!AU13,'Raw Data'!BA13,'Raw Data'!BG13)</f>
        <v>0.28797048459868219</v>
      </c>
      <c r="J13" s="14">
        <f>AVERAGE('Raw Data'!BM13,'Raw Data'!BS13,'Raw Data'!BY13)</f>
        <v>30.859333333333336</v>
      </c>
      <c r="K13" s="14">
        <f>STDEV('Raw Data'!BM13,'Raw Data'!BS13,'Raw Data'!BY13)</f>
        <v>0.94113353639817343</v>
      </c>
      <c r="L13" s="14">
        <f>AVERAGE('Raw Data'!CE13,'Raw Data'!CK13,'Raw Data'!CQ13)</f>
        <v>41.482000000000006</v>
      </c>
      <c r="M13" s="14">
        <f>STDEV('Raw Data'!CE13,'Raw Data'!CK13,'Raw Data'!CQ13)</f>
        <v>0.32134249641154111</v>
      </c>
      <c r="O13" s="14">
        <f>AVERAGE('Raw Data'!K130,'Raw Data'!Q130,'Raw Data'!W130)</f>
        <v>2.9523333333333333</v>
      </c>
      <c r="P13" s="14">
        <f>STDEV('Raw Data'!K130,'Raw Data'!Q130,'Raw Data'!W130)</f>
        <v>0.21729549772909088</v>
      </c>
      <c r="Q13" s="14">
        <f>AVERAGE('Raw Data'!AC130,'Raw Data'!AI130,'Raw Data'!AO130)</f>
        <v>4.9666666666666659</v>
      </c>
      <c r="R13" s="14">
        <f>STDEV('Raw Data'!AC130,'Raw Data'!AI130,'Raw Data'!AO130)</f>
        <v>0.40136807712289857</v>
      </c>
      <c r="S13" s="14">
        <f>AVERAGE('Raw Data'!AU130,'Raw Data'!BA130,'Raw Data'!BG130)</f>
        <v>17.460999999999999</v>
      </c>
      <c r="T13" s="14">
        <f>STDEV('Raw Data'!AU130,'Raw Data'!BA130,'Raw Data'!BG130)</f>
        <v>0.26870057685088738</v>
      </c>
      <c r="U13" s="14">
        <f>AVERAGE('Raw Data'!BM130,'Raw Data'!BS130,'Raw Data'!BY130)</f>
        <v>26.571666666666669</v>
      </c>
      <c r="V13" s="14">
        <f>STDEV('Raw Data'!BM130,'Raw Data'!BS130,'Raw Data'!BY130)</f>
        <v>0.59699441650096818</v>
      </c>
      <c r="W13" s="14">
        <f>AVERAGE('Raw Data'!CE130,'Raw Data'!CK130,'Raw Data'!CQ130)</f>
        <v>36.282000000000004</v>
      </c>
      <c r="X13" s="14">
        <f>STDEV('Raw Data'!CE130,'Raw Data'!CK130,'Raw Data'!CQ130)</f>
        <v>1.3582882610108955</v>
      </c>
      <c r="Z13" s="14">
        <f>AVERAGE('Raw Data'!K247,'Raw Data'!Q247,'Raw Data'!W247)</f>
        <v>2.5790000000000002</v>
      </c>
      <c r="AA13" s="14">
        <f>STDEV('Raw Data'!K247,'Raw Data'!Q247,'Raw Data'!W247)</f>
        <v>6.5368187981617046E-2</v>
      </c>
      <c r="AB13" s="14">
        <f>AVERAGE('Raw Data'!AC247,'Raw Data'!AI247,'Raw Data'!AO247)</f>
        <v>6.0223333333333331</v>
      </c>
      <c r="AC13" s="14">
        <f>STDEV('Raw Data'!AC247,'Raw Data'!AI247,'Raw Data'!AO247)</f>
        <v>0.67124461512427303</v>
      </c>
      <c r="AD13" s="14">
        <f>AVERAGE('Raw Data'!AU247,'Raw Data'!BA247,'Raw Data'!BG247)</f>
        <v>17.827333333333332</v>
      </c>
      <c r="AE13" s="14">
        <f>STDEV('Raw Data'!AU247,'Raw Data'!BA247,'Raw Data'!BG247)</f>
        <v>0.52137734255847179</v>
      </c>
      <c r="AF13" s="14">
        <f>AVERAGE('Raw Data'!BM247,'Raw Data'!BS247,'Raw Data'!BY247)</f>
        <v>25.864999999999998</v>
      </c>
      <c r="AG13" s="14">
        <f>STDEV('Raw Data'!BM247,'Raw Data'!BS247,'Raw Data'!BY247)</f>
        <v>0.83197115334607674</v>
      </c>
      <c r="AH13" s="14">
        <f>AVERAGE('Raw Data'!CE247,'Raw Data'!CK247,'Raw Data'!CQ247)</f>
        <v>37.30266666666666</v>
      </c>
      <c r="AI13" s="14">
        <f>STDEV('Raw Data'!CE247,'Raw Data'!CK247,'Raw Data'!CQ247)</f>
        <v>2.0133540009976709</v>
      </c>
      <c r="AK13" s="41">
        <f t="shared" si="0"/>
        <v>0.31833333333333336</v>
      </c>
      <c r="AL13" s="37">
        <f t="shared" si="1"/>
        <v>0.36999099088130755</v>
      </c>
      <c r="AM13" s="41">
        <f t="shared" si="2"/>
        <v>-1.5666666666666273E-2</v>
      </c>
      <c r="AN13" s="37">
        <f t="shared" si="3"/>
        <v>1.0232603122698891</v>
      </c>
      <c r="AO13" s="41">
        <f t="shared" si="4"/>
        <v>1.7076666666666682</v>
      </c>
      <c r="AP13" s="37">
        <f t="shared" si="5"/>
        <v>0.59561844609895509</v>
      </c>
      <c r="AQ13" s="41">
        <f t="shared" si="6"/>
        <v>4.9943333333333371</v>
      </c>
      <c r="AR13" s="37">
        <f t="shared" si="7"/>
        <v>1.2561482131234885</v>
      </c>
      <c r="AS13" s="41">
        <f t="shared" si="8"/>
        <v>4.1793333333333464</v>
      </c>
      <c r="AT13" s="37">
        <f t="shared" si="9"/>
        <v>2.0388367598543367</v>
      </c>
      <c r="AV13" s="41">
        <f t="shared" si="10"/>
        <v>0.37333333333333307</v>
      </c>
      <c r="AW13" s="37">
        <f t="shared" si="11"/>
        <v>0.22691481514730008</v>
      </c>
      <c r="AX13" s="41">
        <f t="shared" si="12"/>
        <v>-1.0556666666666672</v>
      </c>
      <c r="AY13" s="37">
        <f t="shared" si="13"/>
        <v>0.7820905744647908</v>
      </c>
      <c r="AZ13" s="41">
        <f t="shared" si="14"/>
        <v>-0.3663333333333334</v>
      </c>
      <c r="BA13" s="37">
        <f t="shared" si="15"/>
        <v>0.58654440013807452</v>
      </c>
      <c r="BB13" s="41">
        <f t="shared" si="16"/>
        <v>0.70666666666667055</v>
      </c>
      <c r="BC13" s="37">
        <f t="shared" si="17"/>
        <v>1.0240011393222825</v>
      </c>
      <c r="BD13" s="41">
        <f t="shared" si="18"/>
        <v>-1.0206666666666564</v>
      </c>
      <c r="BE13" s="37">
        <f t="shared" si="19"/>
        <v>2.4286912799557978</v>
      </c>
      <c r="BG13" s="15"/>
      <c r="BH13" s="14"/>
      <c r="BI13" s="15"/>
      <c r="BJ13" s="14"/>
      <c r="BK13" s="15"/>
      <c r="BL13" s="14"/>
      <c r="BM13" s="15"/>
      <c r="BN13" s="14"/>
      <c r="BO13" s="15"/>
      <c r="BP13" s="14"/>
      <c r="BR13" s="15"/>
      <c r="BS13" s="14"/>
      <c r="BT13" s="15"/>
      <c r="BU13" s="14"/>
      <c r="BV13" s="15"/>
      <c r="BW13" s="14"/>
      <c r="BX13" s="15"/>
      <c r="BY13" s="14"/>
      <c r="BZ13" s="15"/>
      <c r="CA13" s="14"/>
      <c r="CC13" s="15"/>
      <c r="CD13" s="14"/>
      <c r="CE13" s="15"/>
      <c r="CF13" s="14"/>
      <c r="CG13" s="15"/>
      <c r="CH13" s="14"/>
      <c r="CI13" s="15"/>
      <c r="CJ13" s="14"/>
      <c r="CK13" s="15"/>
      <c r="CL13" s="14"/>
    </row>
    <row r="14" spans="1:90" x14ac:dyDescent="0.25">
      <c r="A14" s="2">
        <f>'Raw Data'!B14</f>
        <v>28</v>
      </c>
      <c r="B14" s="2">
        <f>'Raw Data'!C14</f>
        <v>36</v>
      </c>
      <c r="C14" s="2" t="str">
        <f>'Raw Data'!D14</f>
        <v>LSRFTRNEF</v>
      </c>
      <c r="D14" s="14">
        <f>AVERAGE('Raw Data'!K14,'Raw Data'!Q14,'Raw Data'!W14)</f>
        <v>3.1066666666666669</v>
      </c>
      <c r="E14" s="14">
        <f>STDEV('Raw Data'!K14,'Raw Data'!Q14,'Raw Data'!W14)</f>
        <v>0.36535781548138968</v>
      </c>
      <c r="F14" s="14">
        <f>AVERAGE('Raw Data'!AC14,'Raw Data'!AI14,'Raw Data'!AO14)</f>
        <v>6.3850000000000007</v>
      </c>
      <c r="G14" s="14">
        <f>STDEV('Raw Data'!AC14,'Raw Data'!AI14,'Raw Data'!AO14)</f>
        <v>0.41172685120113317</v>
      </c>
      <c r="H14" s="14">
        <f>AVERAGE('Raw Data'!AU14,'Raw Data'!BA14,'Raw Data'!BG14)</f>
        <v>19.83666666666667</v>
      </c>
      <c r="I14" s="14">
        <f>STDEV('Raw Data'!AU14,'Raw Data'!BA14,'Raw Data'!BG14)</f>
        <v>0.45998405769475698</v>
      </c>
      <c r="J14" s="14">
        <f>AVERAGE('Raw Data'!BM14,'Raw Data'!BS14,'Raw Data'!BY14)</f>
        <v>31.818999999999999</v>
      </c>
      <c r="K14" s="14">
        <f>STDEV('Raw Data'!BM14,'Raw Data'!BS14,'Raw Data'!BY14)</f>
        <v>0.70587605144246302</v>
      </c>
      <c r="L14" s="14">
        <f>AVERAGE('Raw Data'!CE14,'Raw Data'!CK14,'Raw Data'!CQ14)</f>
        <v>42.254666666666672</v>
      </c>
      <c r="M14" s="14">
        <f>STDEV('Raw Data'!CE14,'Raw Data'!CK14,'Raw Data'!CQ14)</f>
        <v>0.56999064319805537</v>
      </c>
      <c r="O14" s="14">
        <f>AVERAGE('Raw Data'!K131,'Raw Data'!Q131,'Raw Data'!W131)</f>
        <v>2.8889999999999998</v>
      </c>
      <c r="P14" s="14">
        <f>STDEV('Raw Data'!K131,'Raw Data'!Q131,'Raw Data'!W131)</f>
        <v>0.27138165007973547</v>
      </c>
      <c r="Q14" s="14">
        <f>AVERAGE('Raw Data'!AC131,'Raw Data'!AI131,'Raw Data'!AO131)</f>
        <v>5.0486666666666666</v>
      </c>
      <c r="R14" s="14">
        <f>STDEV('Raw Data'!AC131,'Raw Data'!AI131,'Raw Data'!AO131)</f>
        <v>0.25482608448377742</v>
      </c>
      <c r="S14" s="14">
        <f>AVERAGE('Raw Data'!AU131,'Raw Data'!BA131,'Raw Data'!BG131)</f>
        <v>18.0425</v>
      </c>
      <c r="T14" s="14">
        <f>STDEV('Raw Data'!AU131,'Raw Data'!BA131,'Raw Data'!BG131)</f>
        <v>0.23263813101037456</v>
      </c>
      <c r="U14" s="14">
        <f>AVERAGE('Raw Data'!BM131,'Raw Data'!BS131,'Raw Data'!BY131)</f>
        <v>27.170333333333332</v>
      </c>
      <c r="V14" s="14">
        <f>STDEV('Raw Data'!BM131,'Raw Data'!BS131,'Raw Data'!BY131)</f>
        <v>0.66430740875993022</v>
      </c>
      <c r="W14" s="14">
        <f>AVERAGE('Raw Data'!CE131,'Raw Data'!CK131,'Raw Data'!CQ131)</f>
        <v>37.837333333333333</v>
      </c>
      <c r="X14" s="14">
        <f>STDEV('Raw Data'!CE131,'Raw Data'!CK131,'Raw Data'!CQ131)</f>
        <v>0.63153490270398882</v>
      </c>
      <c r="Z14" s="14">
        <f>AVERAGE('Raw Data'!K248,'Raw Data'!Q248,'Raw Data'!W248)</f>
        <v>2.7210000000000001</v>
      </c>
      <c r="AA14" s="14">
        <f>STDEV('Raw Data'!K248,'Raw Data'!Q248,'Raw Data'!W248)</f>
        <v>0.10836512354074063</v>
      </c>
      <c r="AB14" s="14">
        <f>AVERAGE('Raw Data'!AC248,'Raw Data'!AI248,'Raw Data'!AO248)</f>
        <v>6.1280000000000001</v>
      </c>
      <c r="AC14" s="14">
        <f>STDEV('Raw Data'!AC248,'Raw Data'!AI248,'Raw Data'!AO248)</f>
        <v>0.55832875620014422</v>
      </c>
      <c r="AD14" s="14">
        <f>AVERAGE('Raw Data'!AU248,'Raw Data'!BA248,'Raw Data'!BG248)</f>
        <v>19.013999999999999</v>
      </c>
      <c r="AE14" s="14">
        <f>STDEV('Raw Data'!AU248,'Raw Data'!BA248,'Raw Data'!BG248)</f>
        <v>0.77804819902111388</v>
      </c>
      <c r="AF14" s="14">
        <f>AVERAGE('Raw Data'!BM248,'Raw Data'!BS248,'Raw Data'!BY248)</f>
        <v>26.639333333333337</v>
      </c>
      <c r="AG14" s="14">
        <f>STDEV('Raw Data'!BM248,'Raw Data'!BS248,'Raw Data'!BY248)</f>
        <v>0.23256038642325319</v>
      </c>
      <c r="AH14" s="14">
        <f>AVERAGE('Raw Data'!CE248,'Raw Data'!CK248,'Raw Data'!CQ248)</f>
        <v>38.738666666666667</v>
      </c>
      <c r="AI14" s="14">
        <f>STDEV('Raw Data'!CE248,'Raw Data'!CK248,'Raw Data'!CQ248)</f>
        <v>1.4396250669300465</v>
      </c>
      <c r="AK14" s="41">
        <f t="shared" si="0"/>
        <v>0.38566666666666682</v>
      </c>
      <c r="AL14" s="37">
        <f t="shared" si="1"/>
        <v>0.38108966573935477</v>
      </c>
      <c r="AM14" s="41">
        <f t="shared" si="2"/>
        <v>0.25700000000000056</v>
      </c>
      <c r="AN14" s="37">
        <f t="shared" si="3"/>
        <v>0.69372184627558053</v>
      </c>
      <c r="AO14" s="41">
        <f t="shared" si="4"/>
        <v>0.82266666666667021</v>
      </c>
      <c r="AP14" s="37">
        <f t="shared" si="5"/>
        <v>0.90384972939827357</v>
      </c>
      <c r="AQ14" s="41">
        <f t="shared" si="6"/>
        <v>5.1796666666666624</v>
      </c>
      <c r="AR14" s="37">
        <f t="shared" si="7"/>
        <v>0.74319939002486768</v>
      </c>
      <c r="AS14" s="41">
        <f t="shared" si="8"/>
        <v>3.5160000000000053</v>
      </c>
      <c r="AT14" s="37">
        <f t="shared" si="9"/>
        <v>1.5483570862907152</v>
      </c>
      <c r="AV14" s="41">
        <f t="shared" si="10"/>
        <v>0.16799999999999971</v>
      </c>
      <c r="AW14" s="37">
        <f t="shared" si="11"/>
        <v>0.29221738483533105</v>
      </c>
      <c r="AX14" s="41">
        <f t="shared" si="12"/>
        <v>-1.0793333333333335</v>
      </c>
      <c r="AY14" s="37">
        <f t="shared" si="13"/>
        <v>0.61373229777593863</v>
      </c>
      <c r="AZ14" s="41">
        <f t="shared" si="14"/>
        <v>-0.97149999999999892</v>
      </c>
      <c r="BA14" s="37">
        <f t="shared" si="15"/>
        <v>0.81208343167435637</v>
      </c>
      <c r="BB14" s="41">
        <f t="shared" si="16"/>
        <v>0.53099999999999525</v>
      </c>
      <c r="BC14" s="37">
        <f t="shared" si="17"/>
        <v>0.70383852314765061</v>
      </c>
      <c r="BD14" s="41">
        <f t="shared" si="18"/>
        <v>-0.90133333333333354</v>
      </c>
      <c r="BE14" s="37">
        <f t="shared" si="19"/>
        <v>1.5720549184639441</v>
      </c>
      <c r="BG14" s="15"/>
      <c r="BH14" s="14"/>
      <c r="BI14" s="15"/>
      <c r="BJ14" s="14"/>
      <c r="BK14" s="15"/>
      <c r="BL14" s="14"/>
      <c r="BM14" s="15"/>
      <c r="BN14" s="14"/>
      <c r="BO14" s="15"/>
      <c r="BP14" s="14"/>
      <c r="BR14" s="15"/>
      <c r="BS14" s="14"/>
      <c r="BT14" s="15"/>
      <c r="BU14" s="14"/>
      <c r="BV14" s="15"/>
      <c r="BW14" s="14"/>
      <c r="BX14" s="15"/>
      <c r="BY14" s="14"/>
      <c r="BZ14" s="15"/>
      <c r="CA14" s="14"/>
      <c r="CC14" s="15"/>
      <c r="CD14" s="14"/>
      <c r="CE14" s="15"/>
      <c r="CF14" s="14"/>
      <c r="CG14" s="15"/>
      <c r="CH14" s="14"/>
      <c r="CI14" s="15"/>
      <c r="CJ14" s="14"/>
      <c r="CK14" s="15"/>
      <c r="CL14" s="14"/>
    </row>
    <row r="15" spans="1:90" x14ac:dyDescent="0.25">
      <c r="A15" s="2">
        <f>'Raw Data'!B15</f>
        <v>28</v>
      </c>
      <c r="B15" s="2">
        <f>'Raw Data'!C15</f>
        <v>38</v>
      </c>
      <c r="C15" s="2" t="str">
        <f>'Raw Data'!D15</f>
        <v>LSRFTRNEFNL</v>
      </c>
      <c r="D15" s="14">
        <f>AVERAGE('Raw Data'!K15,'Raw Data'!Q15,'Raw Data'!W15)</f>
        <v>10.867333333333335</v>
      </c>
      <c r="E15" s="14">
        <f>STDEV('Raw Data'!K15,'Raw Data'!Q15,'Raw Data'!W15)</f>
        <v>0.881417797263779</v>
      </c>
      <c r="F15" s="14">
        <f>AVERAGE('Raw Data'!AC15,'Raw Data'!AI15,'Raw Data'!AO15)</f>
        <v>14.734333333333334</v>
      </c>
      <c r="G15" s="14">
        <f>STDEV('Raw Data'!AC15,'Raw Data'!AI15,'Raw Data'!AO15)</f>
        <v>0.42417724282819952</v>
      </c>
      <c r="H15" s="14">
        <f>AVERAGE('Raw Data'!AU15,'Raw Data'!BA15,'Raw Data'!BG15)</f>
        <v>27.721333333333334</v>
      </c>
      <c r="I15" s="14">
        <f>STDEV('Raw Data'!AU15,'Raw Data'!BA15,'Raw Data'!BG15)</f>
        <v>0.24243005864234929</v>
      </c>
      <c r="J15" s="14">
        <f>AVERAGE('Raw Data'!BM15,'Raw Data'!BS15,'Raw Data'!BY15)</f>
        <v>40.407333333333334</v>
      </c>
      <c r="K15" s="14">
        <f>STDEV('Raw Data'!BM15,'Raw Data'!BS15,'Raw Data'!BY15)</f>
        <v>0.4566249372661717</v>
      </c>
      <c r="L15" s="14">
        <f>AVERAGE('Raw Data'!CE15,'Raw Data'!CK15,'Raw Data'!CQ15)</f>
        <v>47.934666666666665</v>
      </c>
      <c r="M15" s="14">
        <f>STDEV('Raw Data'!CE15,'Raw Data'!CK15,'Raw Data'!CQ15)</f>
        <v>0.4197574696575791</v>
      </c>
      <c r="O15" s="14">
        <f>AVERAGE('Raw Data'!K132,'Raw Data'!Q132,'Raw Data'!W132)</f>
        <v>11.540000000000001</v>
      </c>
      <c r="P15" s="14">
        <f>STDEV('Raw Data'!K132,'Raw Data'!Q132,'Raw Data'!W132)</f>
        <v>0.44450759273605273</v>
      </c>
      <c r="Q15" s="14">
        <f>AVERAGE('Raw Data'!AC132,'Raw Data'!AI132,'Raw Data'!AO132)</f>
        <v>13.049999999999999</v>
      </c>
      <c r="R15" s="14">
        <f>STDEV('Raw Data'!AC132,'Raw Data'!AI132,'Raw Data'!AO132)</f>
        <v>0.48542661649316243</v>
      </c>
      <c r="S15" s="14">
        <f>AVERAGE('Raw Data'!AU132,'Raw Data'!BA132,'Raw Data'!BG132)</f>
        <v>25.9575</v>
      </c>
      <c r="T15" s="14">
        <f>STDEV('Raw Data'!AU132,'Raw Data'!BA132,'Raw Data'!BG132)</f>
        <v>0.43628488399209797</v>
      </c>
      <c r="U15" s="14">
        <f>AVERAGE('Raw Data'!BM132,'Raw Data'!BS132,'Raw Data'!BY132)</f>
        <v>35.663666666666664</v>
      </c>
      <c r="V15" s="14">
        <f>STDEV('Raw Data'!BM132,'Raw Data'!BS132,'Raw Data'!BY132)</f>
        <v>0.75464583304576072</v>
      </c>
      <c r="W15" s="14">
        <f>AVERAGE('Raw Data'!CE132,'Raw Data'!CK132,'Raw Data'!CQ132)</f>
        <v>44.066000000000003</v>
      </c>
      <c r="X15" s="14">
        <f>STDEV('Raw Data'!CE132,'Raw Data'!CK132,'Raw Data'!CQ132)</f>
        <v>0.72856228285576341</v>
      </c>
      <c r="Z15" s="14">
        <f>AVERAGE('Raw Data'!K249,'Raw Data'!Q249,'Raw Data'!W249)</f>
        <v>11.011000000000001</v>
      </c>
      <c r="AA15" s="14">
        <f>STDEV('Raw Data'!K249,'Raw Data'!Q249,'Raw Data'!W249)</f>
        <v>0.40037482438335159</v>
      </c>
      <c r="AB15" s="14">
        <f>AVERAGE('Raw Data'!AC249,'Raw Data'!AI249,'Raw Data'!AO249)</f>
        <v>14.022</v>
      </c>
      <c r="AC15" s="14">
        <f>STDEV('Raw Data'!AC249,'Raw Data'!AI249,'Raw Data'!AO249)</f>
        <v>0.82268584526537203</v>
      </c>
      <c r="AD15" s="14">
        <f>AVERAGE('Raw Data'!AU249,'Raw Data'!BA249,'Raw Data'!BG249)</f>
        <v>26.566000000000003</v>
      </c>
      <c r="AE15" s="14">
        <f>STDEV('Raw Data'!AU249,'Raw Data'!BA249,'Raw Data'!BG249)</f>
        <v>0.20940152817016422</v>
      </c>
      <c r="AF15" s="14">
        <f>AVERAGE('Raw Data'!BM249,'Raw Data'!BS249,'Raw Data'!BY249)</f>
        <v>35.639000000000003</v>
      </c>
      <c r="AG15" s="14">
        <f>STDEV('Raw Data'!BM249,'Raw Data'!BS249,'Raw Data'!BY249)</f>
        <v>0.3155756644609985</v>
      </c>
      <c r="AH15" s="14">
        <f>AVERAGE('Raw Data'!CE249,'Raw Data'!CK249,'Raw Data'!CQ249)</f>
        <v>45.076666666666661</v>
      </c>
      <c r="AI15" s="14">
        <f>STDEV('Raw Data'!CE249,'Raw Data'!CK249,'Raw Data'!CQ249)</f>
        <v>1.5451052822812246</v>
      </c>
      <c r="AK15" s="41">
        <f t="shared" si="0"/>
        <v>-0.14366666666666639</v>
      </c>
      <c r="AL15" s="37">
        <f t="shared" si="1"/>
        <v>0.96808952754036748</v>
      </c>
      <c r="AM15" s="41">
        <f t="shared" si="2"/>
        <v>0.71233333333333348</v>
      </c>
      <c r="AN15" s="37">
        <f t="shared" si="3"/>
        <v>0.92560160616397646</v>
      </c>
      <c r="AO15" s="41">
        <f t="shared" si="4"/>
        <v>1.1553333333333313</v>
      </c>
      <c r="AP15" s="37">
        <f t="shared" si="5"/>
        <v>0.32034564665893778</v>
      </c>
      <c r="AQ15" s="41">
        <f t="shared" si="6"/>
        <v>4.7683333333333309</v>
      </c>
      <c r="AR15" s="37">
        <f t="shared" si="7"/>
        <v>0.55506245894794215</v>
      </c>
      <c r="AS15" s="41">
        <f t="shared" si="8"/>
        <v>2.8580000000000041</v>
      </c>
      <c r="AT15" s="37">
        <f t="shared" si="9"/>
        <v>1.6011079497231522</v>
      </c>
      <c r="AV15" s="41">
        <f t="shared" si="10"/>
        <v>0.52899999999999991</v>
      </c>
      <c r="AW15" s="37">
        <f t="shared" si="11"/>
        <v>0.59823657527770746</v>
      </c>
      <c r="AX15" s="41">
        <f t="shared" si="12"/>
        <v>-0.97200000000000131</v>
      </c>
      <c r="AY15" s="37">
        <f t="shared" si="13"/>
        <v>0.95522301061061099</v>
      </c>
      <c r="AZ15" s="41">
        <f t="shared" si="14"/>
        <v>-0.60850000000000293</v>
      </c>
      <c r="BA15" s="37">
        <f t="shared" si="15"/>
        <v>0.48393542957712704</v>
      </c>
      <c r="BB15" s="41">
        <f t="shared" si="16"/>
        <v>2.4666666666661285E-2</v>
      </c>
      <c r="BC15" s="37">
        <f t="shared" si="17"/>
        <v>0.81797208591328519</v>
      </c>
      <c r="BD15" s="41">
        <f t="shared" si="18"/>
        <v>-1.0106666666666584</v>
      </c>
      <c r="BE15" s="37">
        <f t="shared" si="19"/>
        <v>1.7082603236431337</v>
      </c>
      <c r="BG15" s="15"/>
      <c r="BH15" s="14"/>
      <c r="BI15" s="15"/>
      <c r="BJ15" s="14"/>
      <c r="BK15" s="15"/>
      <c r="BL15" s="14"/>
      <c r="BM15" s="15"/>
      <c r="BN15" s="14"/>
      <c r="BO15" s="15"/>
      <c r="BP15" s="14"/>
      <c r="BR15" s="15"/>
      <c r="BS15" s="14"/>
      <c r="BT15" s="15"/>
      <c r="BU15" s="14"/>
      <c r="BV15" s="15"/>
      <c r="BW15" s="14"/>
      <c r="BX15" s="15"/>
      <c r="BY15" s="14"/>
      <c r="BZ15" s="15"/>
      <c r="CA15" s="14"/>
      <c r="CC15" s="15"/>
      <c r="CD15" s="14"/>
      <c r="CE15" s="15"/>
      <c r="CF15" s="14"/>
      <c r="CG15" s="15"/>
      <c r="CH15" s="14"/>
      <c r="CI15" s="15"/>
      <c r="CJ15" s="14"/>
      <c r="CK15" s="15"/>
      <c r="CL15" s="14"/>
    </row>
    <row r="16" spans="1:90" x14ac:dyDescent="0.25">
      <c r="A16" s="2">
        <f>'Raw Data'!B16</f>
        <v>28</v>
      </c>
      <c r="B16" s="2">
        <f>'Raw Data'!C16</f>
        <v>48</v>
      </c>
      <c r="C16" s="2" t="str">
        <f>'Raw Data'!D16</f>
        <v>LSRFTRNEFNLESKSTIGVEF</v>
      </c>
      <c r="D16" s="14">
        <f>AVERAGE('Raw Data'!K16,'Raw Data'!Q16,'Raw Data'!W16)</f>
        <v>23.829666666666668</v>
      </c>
      <c r="E16" s="14">
        <f>STDEV('Raw Data'!K16,'Raw Data'!Q16,'Raw Data'!W16)</f>
        <v>1.9708024592366762</v>
      </c>
      <c r="F16" s="14">
        <f>AVERAGE('Raw Data'!AC16,'Raw Data'!AI16,'Raw Data'!AO16)</f>
        <v>31.472333333333335</v>
      </c>
      <c r="G16" s="14">
        <f>STDEV('Raw Data'!AC16,'Raw Data'!AI16,'Raw Data'!AO16)</f>
        <v>1.1917308141242866</v>
      </c>
      <c r="H16" s="14">
        <f>AVERAGE('Raw Data'!AU16,'Raw Data'!BA16,'Raw Data'!BG16)</f>
        <v>44.401000000000003</v>
      </c>
      <c r="I16" s="14">
        <f>STDEV('Raw Data'!AU16,'Raw Data'!BA16,'Raw Data'!BG16)</f>
        <v>0.79329502708639277</v>
      </c>
      <c r="J16" s="14">
        <f>AVERAGE('Raw Data'!BM16,'Raw Data'!BS16,'Raw Data'!BY16)</f>
        <v>51.818333333333335</v>
      </c>
      <c r="K16" s="14">
        <f>STDEV('Raw Data'!BM16,'Raw Data'!BS16,'Raw Data'!BY16)</f>
        <v>2.0223319048398896</v>
      </c>
      <c r="L16" s="14">
        <f>AVERAGE('Raw Data'!CE16,'Raw Data'!CK16,'Raw Data'!CQ16)</f>
        <v>55.798999999999999</v>
      </c>
      <c r="M16" s="14">
        <f>STDEV('Raw Data'!CE16,'Raw Data'!CK16,'Raw Data'!CQ16)</f>
        <v>0.85287103362700889</v>
      </c>
      <c r="O16" s="14">
        <f>AVERAGE('Raw Data'!K133,'Raw Data'!Q133,'Raw Data'!W133)</f>
        <v>24.990666666666669</v>
      </c>
      <c r="P16" s="14">
        <f>STDEV('Raw Data'!K133,'Raw Data'!Q133,'Raw Data'!W133)</f>
        <v>0.7442246524627717</v>
      </c>
      <c r="Q16" s="14">
        <f>AVERAGE('Raw Data'!AC133,'Raw Data'!AI133,'Raw Data'!AO133)</f>
        <v>27.024666666666665</v>
      </c>
      <c r="R16" s="14">
        <f>STDEV('Raw Data'!AC133,'Raw Data'!AI133,'Raw Data'!AO133)</f>
        <v>0.66281696819961777</v>
      </c>
      <c r="S16" s="14">
        <f>AVERAGE('Raw Data'!AU133,'Raw Data'!BA133,'Raw Data'!BG133)</f>
        <v>41.227499999999999</v>
      </c>
      <c r="T16" s="14">
        <f>STDEV('Raw Data'!AU133,'Raw Data'!BA133,'Raw Data'!BG133)</f>
        <v>0.28354981925580292</v>
      </c>
      <c r="U16" s="14">
        <f>AVERAGE('Raw Data'!BM133,'Raw Data'!BS133,'Raw Data'!BY133)</f>
        <v>49.346333333333327</v>
      </c>
      <c r="V16" s="14">
        <f>STDEV('Raw Data'!BM133,'Raw Data'!BS133,'Raw Data'!BY133)</f>
        <v>0.82839382743555812</v>
      </c>
      <c r="W16" s="14">
        <f>AVERAGE('Raw Data'!CE133,'Raw Data'!CK133,'Raw Data'!CQ133)</f>
        <v>56.620666666666665</v>
      </c>
      <c r="X16" s="14">
        <f>STDEV('Raw Data'!CE133,'Raw Data'!CK133,'Raw Data'!CQ133)</f>
        <v>0.81656251036484129</v>
      </c>
      <c r="Z16" s="14">
        <f>AVERAGE('Raw Data'!K250,'Raw Data'!Q250,'Raw Data'!W250)</f>
        <v>24.101333333333333</v>
      </c>
      <c r="AA16" s="14">
        <f>STDEV('Raw Data'!K250,'Raw Data'!Q250,'Raw Data'!W250)</f>
        <v>0.76743229885986308</v>
      </c>
      <c r="AB16" s="14">
        <f>AVERAGE('Raw Data'!AC250,'Raw Data'!AI250,'Raw Data'!AO250)</f>
        <v>28.489666666666665</v>
      </c>
      <c r="AC16" s="14">
        <f>STDEV('Raw Data'!AC250,'Raw Data'!AI250,'Raw Data'!AO250)</f>
        <v>1.0663040529480008</v>
      </c>
      <c r="AD16" s="14">
        <f>AVERAGE('Raw Data'!AU250,'Raw Data'!BA250,'Raw Data'!BG250)</f>
        <v>40.848999999999997</v>
      </c>
      <c r="AE16" s="14">
        <f>STDEV('Raw Data'!AU250,'Raw Data'!BA250,'Raw Data'!BG250)</f>
        <v>0.63992733962536885</v>
      </c>
      <c r="AF16" s="14">
        <f>AVERAGE('Raw Data'!BM250,'Raw Data'!BS250,'Raw Data'!BY250)</f>
        <v>50.617666666666672</v>
      </c>
      <c r="AG16" s="14">
        <f>STDEV('Raw Data'!BM250,'Raw Data'!BS250,'Raw Data'!BY250)</f>
        <v>0.45313390221140354</v>
      </c>
      <c r="AH16" s="14">
        <f>AVERAGE('Raw Data'!CE250,'Raw Data'!CK250,'Raw Data'!CQ250)</f>
        <v>57.174000000000007</v>
      </c>
      <c r="AI16" s="14">
        <f>STDEV('Raw Data'!CE250,'Raw Data'!CK250,'Raw Data'!CQ250)</f>
        <v>1.2621758989934806</v>
      </c>
      <c r="AK16" s="41">
        <f t="shared" si="0"/>
        <v>-0.27166666666666472</v>
      </c>
      <c r="AL16" s="37">
        <f t="shared" si="1"/>
        <v>2.1149502752231943</v>
      </c>
      <c r="AM16" s="41">
        <f t="shared" si="2"/>
        <v>2.9826666666666704</v>
      </c>
      <c r="AN16" s="37">
        <f t="shared" si="3"/>
        <v>1.5991330984838841</v>
      </c>
      <c r="AO16" s="41">
        <f t="shared" si="4"/>
        <v>3.5520000000000067</v>
      </c>
      <c r="AP16" s="37">
        <f t="shared" si="5"/>
        <v>1.019227158193895</v>
      </c>
      <c r="AQ16" s="41">
        <f t="shared" si="6"/>
        <v>1.2006666666666632</v>
      </c>
      <c r="AR16" s="37">
        <f t="shared" si="7"/>
        <v>2.0724759749311139</v>
      </c>
      <c r="AS16" s="41">
        <f t="shared" si="8"/>
        <v>-1.3750000000000071</v>
      </c>
      <c r="AT16" s="37">
        <f t="shared" si="9"/>
        <v>1.5233111960462982</v>
      </c>
      <c r="AV16" s="41">
        <f t="shared" si="10"/>
        <v>0.88933333333333664</v>
      </c>
      <c r="AW16" s="37">
        <f t="shared" si="11"/>
        <v>1.0690288427664931</v>
      </c>
      <c r="AX16" s="41">
        <f t="shared" si="12"/>
        <v>-1.4649999999999999</v>
      </c>
      <c r="AY16" s="37">
        <f t="shared" si="13"/>
        <v>1.2555200781615028</v>
      </c>
      <c r="AZ16" s="41">
        <f t="shared" si="14"/>
        <v>0.3785000000000025</v>
      </c>
      <c r="BA16" s="37">
        <f t="shared" si="15"/>
        <v>0.69993392545296773</v>
      </c>
      <c r="BB16" s="41">
        <f t="shared" si="16"/>
        <v>-1.2713333333333452</v>
      </c>
      <c r="BC16" s="37">
        <f t="shared" si="17"/>
        <v>0.94422807979145962</v>
      </c>
      <c r="BD16" s="41">
        <f t="shared" si="18"/>
        <v>-0.55333333333334167</v>
      </c>
      <c r="BE16" s="37">
        <f t="shared" si="19"/>
        <v>1.503283849887749</v>
      </c>
      <c r="BG16" s="15"/>
      <c r="BH16" s="14"/>
      <c r="BI16" s="15"/>
      <c r="BJ16" s="14"/>
      <c r="BK16" s="15"/>
      <c r="BL16" s="14"/>
      <c r="BM16" s="15"/>
      <c r="BN16" s="14"/>
      <c r="BO16" s="15"/>
      <c r="BP16" s="14"/>
      <c r="BR16" s="15"/>
      <c r="BS16" s="14"/>
      <c r="BT16" s="15"/>
      <c r="BU16" s="14"/>
      <c r="BV16" s="15"/>
      <c r="BW16" s="14"/>
      <c r="BX16" s="15"/>
      <c r="BY16" s="14"/>
      <c r="BZ16" s="15"/>
      <c r="CA16" s="14"/>
      <c r="CC16" s="15"/>
      <c r="CD16" s="14"/>
      <c r="CE16" s="15"/>
      <c r="CF16" s="14"/>
      <c r="CG16" s="15"/>
      <c r="CH16" s="14"/>
      <c r="CI16" s="15"/>
      <c r="CJ16" s="14"/>
      <c r="CK16" s="15"/>
      <c r="CL16" s="14"/>
    </row>
    <row r="17" spans="1:90" x14ac:dyDescent="0.25">
      <c r="A17" s="2">
        <f>'Raw Data'!B17</f>
        <v>32</v>
      </c>
      <c r="B17" s="2">
        <f>'Raw Data'!C17</f>
        <v>38</v>
      </c>
      <c r="C17" s="2" t="str">
        <f>'Raw Data'!D17</f>
        <v>TRNEFNL</v>
      </c>
      <c r="D17" s="14">
        <f>AVERAGE('Raw Data'!K17,'Raw Data'!Q17,'Raw Data'!W17)</f>
        <v>19.652999999999999</v>
      </c>
      <c r="E17" s="14">
        <f>STDEV('Raw Data'!K17,'Raw Data'!Q17,'Raw Data'!W17)</f>
        <v>1.2534257058158664</v>
      </c>
      <c r="F17" s="14">
        <f>AVERAGE('Raw Data'!AC17,'Raw Data'!AI17,'Raw Data'!AO17)</f>
        <v>26.758666666666667</v>
      </c>
      <c r="G17" s="14">
        <f>STDEV('Raw Data'!AC17,'Raw Data'!AI17,'Raw Data'!AO17)</f>
        <v>2.6543990531442962</v>
      </c>
      <c r="H17" s="14">
        <f>AVERAGE('Raw Data'!AU17,'Raw Data'!BA17,'Raw Data'!BG17)</f>
        <v>47.438333333333333</v>
      </c>
      <c r="I17" s="14">
        <f>STDEV('Raw Data'!AU17,'Raw Data'!BA17,'Raw Data'!BG17)</f>
        <v>0.55209177980959923</v>
      </c>
      <c r="J17" s="14">
        <f>AVERAGE('Raw Data'!BM17,'Raw Data'!BS17,'Raw Data'!BY17)</f>
        <v>63.524000000000001</v>
      </c>
      <c r="K17" s="14">
        <f>STDEV('Raw Data'!BM17,'Raw Data'!BS17,'Raw Data'!BY17)</f>
        <v>1.8154812034278938</v>
      </c>
      <c r="L17" s="14">
        <f>AVERAGE('Raw Data'!CE17,'Raw Data'!CK17,'Raw Data'!CQ17)</f>
        <v>66.72699999999999</v>
      </c>
      <c r="M17" s="14">
        <f>STDEV('Raw Data'!CE17,'Raw Data'!CK17,'Raw Data'!CQ17)</f>
        <v>2.9397746512275376</v>
      </c>
      <c r="O17" s="14">
        <f>AVERAGE('Raw Data'!K134,'Raw Data'!Q134,'Raw Data'!W134)</f>
        <v>21.125333333333334</v>
      </c>
      <c r="P17" s="14">
        <f>STDEV('Raw Data'!K134,'Raw Data'!Q134,'Raw Data'!W134)</f>
        <v>1.1608438022978516</v>
      </c>
      <c r="Q17" s="14">
        <f>AVERAGE('Raw Data'!AC134,'Raw Data'!AI134,'Raw Data'!AO134)</f>
        <v>23.342333333333332</v>
      </c>
      <c r="R17" s="14">
        <f>STDEV('Raw Data'!AC134,'Raw Data'!AI134,'Raw Data'!AO134)</f>
        <v>0.80317515731833455</v>
      </c>
      <c r="S17" s="14">
        <f>AVERAGE('Raw Data'!AU134,'Raw Data'!BA134,'Raw Data'!BG134)</f>
        <v>45.375</v>
      </c>
      <c r="T17" s="14">
        <f>STDEV('Raw Data'!AU134,'Raw Data'!BA134,'Raw Data'!BG134)</f>
        <v>0.42426406871192446</v>
      </c>
      <c r="U17" s="14">
        <f>AVERAGE('Raw Data'!BM134,'Raw Data'!BS134,'Raw Data'!BY134)</f>
        <v>58.178333333333335</v>
      </c>
      <c r="V17" s="14">
        <f>STDEV('Raw Data'!BM134,'Raw Data'!BS134,'Raw Data'!BY134)</f>
        <v>0.60160230496012479</v>
      </c>
      <c r="W17" s="14">
        <f>AVERAGE('Raw Data'!CE134,'Raw Data'!CK134,'Raw Data'!CQ134)</f>
        <v>64.815666666666672</v>
      </c>
      <c r="X17" s="14">
        <f>STDEV('Raw Data'!CE134,'Raw Data'!CK134,'Raw Data'!CQ134)</f>
        <v>0.56253562850128247</v>
      </c>
      <c r="Z17" s="14">
        <f>AVERAGE('Raw Data'!K251,'Raw Data'!Q251,'Raw Data'!W251)</f>
        <v>19.632333333333335</v>
      </c>
      <c r="AA17" s="14">
        <f>STDEV('Raw Data'!K251,'Raw Data'!Q251,'Raw Data'!W251)</f>
        <v>0.72169892152706927</v>
      </c>
      <c r="AB17" s="14">
        <f>AVERAGE('Raw Data'!AC251,'Raw Data'!AI251,'Raw Data'!AO251)</f>
        <v>24.477999999999998</v>
      </c>
      <c r="AC17" s="14">
        <f>STDEV('Raw Data'!AC251,'Raw Data'!AI251,'Raw Data'!AO251)</f>
        <v>1.3044412596970389</v>
      </c>
      <c r="AD17" s="14">
        <f>AVERAGE('Raw Data'!AU251,'Raw Data'!BA251,'Raw Data'!BG251)</f>
        <v>46.338333333333331</v>
      </c>
      <c r="AE17" s="14">
        <f>STDEV('Raw Data'!AU251,'Raw Data'!BA251,'Raw Data'!BG251)</f>
        <v>0.43995605841189711</v>
      </c>
      <c r="AF17" s="14">
        <f>AVERAGE('Raw Data'!BM251,'Raw Data'!BS251,'Raw Data'!BY251)</f>
        <v>57.47</v>
      </c>
      <c r="AG17" s="14">
        <f>STDEV('Raw Data'!BM251,'Raw Data'!BS251,'Raw Data'!BY251)</f>
        <v>0.63403233356036581</v>
      </c>
      <c r="AH17" s="14">
        <f>AVERAGE('Raw Data'!CE251,'Raw Data'!CK251,'Raw Data'!CQ251)</f>
        <v>64.418000000000006</v>
      </c>
      <c r="AI17" s="14">
        <f>STDEV('Raw Data'!CE251,'Raw Data'!CK251,'Raw Data'!CQ251)</f>
        <v>0.99804458818231401</v>
      </c>
      <c r="AK17" s="41">
        <f t="shared" si="0"/>
        <v>2.0666666666663502E-2</v>
      </c>
      <c r="AL17" s="37">
        <f t="shared" si="1"/>
        <v>1.446348966651319</v>
      </c>
      <c r="AM17" s="41">
        <f t="shared" si="2"/>
        <v>2.2806666666666686</v>
      </c>
      <c r="AN17" s="37">
        <f t="shared" si="3"/>
        <v>2.9576006040933476</v>
      </c>
      <c r="AO17" s="41">
        <f t="shared" si="4"/>
        <v>1.1000000000000014</v>
      </c>
      <c r="AP17" s="37">
        <f t="shared" si="5"/>
        <v>0.7059508953650131</v>
      </c>
      <c r="AQ17" s="41">
        <f t="shared" si="6"/>
        <v>6.054000000000002</v>
      </c>
      <c r="AR17" s="37">
        <f t="shared" si="7"/>
        <v>1.9230104003878907</v>
      </c>
      <c r="AS17" s="41">
        <f t="shared" si="8"/>
        <v>2.3089999999999833</v>
      </c>
      <c r="AT17" s="37">
        <f t="shared" si="9"/>
        <v>3.1045721122241621</v>
      </c>
      <c r="AV17" s="41">
        <f t="shared" si="10"/>
        <v>1.4929999999999986</v>
      </c>
      <c r="AW17" s="37">
        <f t="shared" si="11"/>
        <v>1.3668970943954297</v>
      </c>
      <c r="AX17" s="41">
        <f t="shared" si="12"/>
        <v>-1.1356666666666655</v>
      </c>
      <c r="AY17" s="37">
        <f t="shared" si="13"/>
        <v>1.5318803260481315</v>
      </c>
      <c r="AZ17" s="41">
        <f t="shared" si="14"/>
        <v>-0.96333333333333115</v>
      </c>
      <c r="BA17" s="37">
        <f t="shared" si="15"/>
        <v>0.61119664047941979</v>
      </c>
      <c r="BB17" s="41">
        <f t="shared" si="16"/>
        <v>0.7083333333333357</v>
      </c>
      <c r="BC17" s="37">
        <f t="shared" si="17"/>
        <v>0.87402650608167376</v>
      </c>
      <c r="BD17" s="41">
        <f t="shared" si="18"/>
        <v>0.39766666666666595</v>
      </c>
      <c r="BE17" s="37">
        <f t="shared" si="19"/>
        <v>1.1456610900843833</v>
      </c>
      <c r="BG17" s="15"/>
      <c r="BH17" s="14"/>
      <c r="BI17" s="15"/>
      <c r="BJ17" s="14"/>
      <c r="BK17" s="15"/>
      <c r="BL17" s="14"/>
      <c r="BM17" s="15"/>
      <c r="BN17" s="14"/>
      <c r="BO17" s="15"/>
      <c r="BP17" s="14"/>
      <c r="BR17" s="15"/>
      <c r="BS17" s="14"/>
      <c r="BT17" s="15"/>
      <c r="BU17" s="14"/>
      <c r="BV17" s="15"/>
      <c r="BW17" s="14"/>
      <c r="BX17" s="15"/>
      <c r="BY17" s="14"/>
      <c r="BZ17" s="15"/>
      <c r="CA17" s="14"/>
      <c r="CC17" s="15"/>
      <c r="CD17" s="14"/>
      <c r="CE17" s="15"/>
      <c r="CF17" s="14"/>
      <c r="CG17" s="15"/>
      <c r="CH17" s="14"/>
      <c r="CI17" s="15"/>
      <c r="CJ17" s="14"/>
      <c r="CK17" s="15"/>
      <c r="CL17" s="14"/>
    </row>
    <row r="18" spans="1:90" x14ac:dyDescent="0.25">
      <c r="A18" s="2">
        <f>'Raw Data'!B18</f>
        <v>37</v>
      </c>
      <c r="B18" s="2">
        <f>'Raw Data'!C18</f>
        <v>47</v>
      </c>
      <c r="C18" s="2" t="str">
        <f>'Raw Data'!D18</f>
        <v>NLESKSTIGVE</v>
      </c>
      <c r="D18" s="14">
        <f>AVERAGE('Raw Data'!K18,'Raw Data'!Q18,'Raw Data'!W18)</f>
        <v>38.637999999999998</v>
      </c>
      <c r="E18" s="14">
        <f>STDEV('Raw Data'!K18,'Raw Data'!Q18,'Raw Data'!W18)</f>
        <v>3.4058093017666162</v>
      </c>
      <c r="F18" s="14">
        <f>AVERAGE('Raw Data'!AC18,'Raw Data'!AI18,'Raw Data'!AO18)</f>
        <v>49.710333333333331</v>
      </c>
      <c r="G18" s="14">
        <f>STDEV('Raw Data'!AC18,'Raw Data'!AI18,'Raw Data'!AO18)</f>
        <v>1.4030332616632193</v>
      </c>
      <c r="H18" s="14">
        <f>AVERAGE('Raw Data'!AU18,'Raw Data'!BA18,'Raw Data'!BG18)</f>
        <v>64.995333333333335</v>
      </c>
      <c r="I18" s="14">
        <f>STDEV('Raw Data'!AU18,'Raw Data'!BA18,'Raw Data'!BG18)</f>
        <v>0.71144172869837496</v>
      </c>
      <c r="J18" s="14">
        <f>AVERAGE('Raw Data'!BM18,'Raw Data'!BS18,'Raw Data'!BY18)</f>
        <v>67.182000000000002</v>
      </c>
      <c r="K18" s="14">
        <f>STDEV('Raw Data'!BM18,'Raw Data'!BS18,'Raw Data'!BY18)</f>
        <v>0.75975522373985938</v>
      </c>
      <c r="L18" s="14">
        <f>AVERAGE('Raw Data'!CE18,'Raw Data'!CK18,'Raw Data'!CQ18)</f>
        <v>67.899000000000001</v>
      </c>
      <c r="M18" s="14">
        <f>STDEV('Raw Data'!CE18,'Raw Data'!CK18,'Raw Data'!CQ18)</f>
        <v>1.0846580106190131</v>
      </c>
      <c r="O18" s="14">
        <f>AVERAGE('Raw Data'!K135,'Raw Data'!Q135,'Raw Data'!W135)</f>
        <v>34.338333333333331</v>
      </c>
      <c r="P18" s="14">
        <f>STDEV('Raw Data'!K135,'Raw Data'!Q135,'Raw Data'!W135)</f>
        <v>1.8943126281934897</v>
      </c>
      <c r="Q18" s="14">
        <f>AVERAGE('Raw Data'!AC135,'Raw Data'!AI135,'Raw Data'!AO135)</f>
        <v>37.917999999999999</v>
      </c>
      <c r="R18" s="14">
        <f>STDEV('Raw Data'!AC135,'Raw Data'!AI135,'Raw Data'!AO135)</f>
        <v>0.84089059930528254</v>
      </c>
      <c r="S18" s="14">
        <f>AVERAGE('Raw Data'!AU135,'Raw Data'!BA135,'Raw Data'!BG135)</f>
        <v>53.382999999999996</v>
      </c>
      <c r="T18" s="14">
        <f>STDEV('Raw Data'!AU135,'Raw Data'!BA135,'Raw Data'!BG135)</f>
        <v>0.23475945135393431</v>
      </c>
      <c r="U18" s="14">
        <f>AVERAGE('Raw Data'!BM135,'Raw Data'!BS135,'Raw Data'!BY135)</f>
        <v>63.275000000000006</v>
      </c>
      <c r="V18" s="14">
        <f>STDEV('Raw Data'!BM135,'Raw Data'!BS135,'Raw Data'!BY135)</f>
        <v>0.51823064363273297</v>
      </c>
      <c r="W18" s="14">
        <f>AVERAGE('Raw Data'!CE135,'Raw Data'!CK135,'Raw Data'!CQ135)</f>
        <v>69.212333333333333</v>
      </c>
      <c r="X18" s="14">
        <f>STDEV('Raw Data'!CE135,'Raw Data'!CK135,'Raw Data'!CQ135)</f>
        <v>1.5660409743468788</v>
      </c>
      <c r="Z18" s="14">
        <f>AVERAGE('Raw Data'!K252,'Raw Data'!Q252,'Raw Data'!W252)</f>
        <v>33.419333333333334</v>
      </c>
      <c r="AA18" s="14">
        <f>STDEV('Raw Data'!K252,'Raw Data'!Q252,'Raw Data'!W252)</f>
        <v>1.1007635228936916</v>
      </c>
      <c r="AB18" s="14">
        <f>AVERAGE('Raw Data'!AC252,'Raw Data'!AI252,'Raw Data'!AO252)</f>
        <v>40.475666666666662</v>
      </c>
      <c r="AC18" s="14">
        <f>STDEV('Raw Data'!AC252,'Raw Data'!AI252,'Raw Data'!AO252)</f>
        <v>1.9310422919587564</v>
      </c>
      <c r="AD18" s="14">
        <f>AVERAGE('Raw Data'!AU252,'Raw Data'!BA252,'Raw Data'!BG252)</f>
        <v>54.671333333333337</v>
      </c>
      <c r="AE18" s="14">
        <f>STDEV('Raw Data'!AU252,'Raw Data'!BA252,'Raw Data'!BG252)</f>
        <v>0.98746206678197868</v>
      </c>
      <c r="AF18" s="14">
        <f>AVERAGE('Raw Data'!BM252,'Raw Data'!BS252,'Raw Data'!BY252)</f>
        <v>64.598666666666659</v>
      </c>
      <c r="AG18" s="14">
        <f>STDEV('Raw Data'!BM252,'Raw Data'!BS252,'Raw Data'!BY252)</f>
        <v>1.3404754131774792</v>
      </c>
      <c r="AH18" s="14">
        <f>AVERAGE('Raw Data'!CE252,'Raw Data'!CK252,'Raw Data'!CQ252)</f>
        <v>68.650333333333322</v>
      </c>
      <c r="AI18" s="14">
        <f>STDEV('Raw Data'!CE252,'Raw Data'!CK252,'Raw Data'!CQ252)</f>
        <v>1.1855101574146578</v>
      </c>
      <c r="AK18" s="41">
        <f t="shared" si="0"/>
        <v>5.2186666666666639</v>
      </c>
      <c r="AL18" s="37">
        <f t="shared" si="1"/>
        <v>3.5792760906827703</v>
      </c>
      <c r="AM18" s="41">
        <f t="shared" si="2"/>
        <v>9.2346666666666692</v>
      </c>
      <c r="AN18" s="37">
        <f t="shared" si="3"/>
        <v>2.3869282910608476</v>
      </c>
      <c r="AO18" s="41">
        <f t="shared" si="4"/>
        <v>10.323999999999998</v>
      </c>
      <c r="AP18" s="37">
        <f t="shared" si="5"/>
        <v>1.2170582018402691</v>
      </c>
      <c r="AQ18" s="41">
        <f t="shared" si="6"/>
        <v>2.5833333333333428</v>
      </c>
      <c r="AR18" s="37">
        <f t="shared" si="7"/>
        <v>1.5408122316925374</v>
      </c>
      <c r="AS18" s="41">
        <f t="shared" si="8"/>
        <v>-0.75133333333332075</v>
      </c>
      <c r="AT18" s="37">
        <f t="shared" si="9"/>
        <v>1.6068345693733759</v>
      </c>
      <c r="AV18" s="41">
        <f t="shared" si="10"/>
        <v>0.91899999999999693</v>
      </c>
      <c r="AW18" s="37">
        <f t="shared" si="11"/>
        <v>2.1909132038185941</v>
      </c>
      <c r="AX18" s="41">
        <f t="shared" si="12"/>
        <v>-2.5576666666666625</v>
      </c>
      <c r="AY18" s="37">
        <f t="shared" si="13"/>
        <v>2.1061864431558108</v>
      </c>
      <c r="AZ18" s="41">
        <f t="shared" si="14"/>
        <v>-1.2883333333333411</v>
      </c>
      <c r="BA18" s="37">
        <f t="shared" si="15"/>
        <v>1.0149844005369428</v>
      </c>
      <c r="BB18" s="41">
        <f t="shared" si="16"/>
        <v>-1.3236666666666537</v>
      </c>
      <c r="BC18" s="37">
        <f t="shared" si="17"/>
        <v>1.4371629459923223</v>
      </c>
      <c r="BD18" s="41">
        <f t="shared" si="18"/>
        <v>0.56200000000001182</v>
      </c>
      <c r="BE18" s="37">
        <f t="shared" si="19"/>
        <v>1.9641585136303659</v>
      </c>
      <c r="BG18" s="15"/>
      <c r="BH18" s="14"/>
      <c r="BI18" s="15"/>
      <c r="BJ18" s="14"/>
      <c r="BK18" s="15"/>
      <c r="BL18" s="14"/>
      <c r="BM18" s="15"/>
      <c r="BN18" s="14"/>
      <c r="BO18" s="15"/>
      <c r="BP18" s="14"/>
      <c r="BR18" s="15"/>
      <c r="BS18" s="14"/>
      <c r="BT18" s="15"/>
      <c r="BU18" s="14"/>
      <c r="BV18" s="15"/>
      <c r="BW18" s="14"/>
      <c r="BX18" s="15"/>
      <c r="BY18" s="14"/>
      <c r="BZ18" s="15"/>
      <c r="CA18" s="14"/>
      <c r="CC18" s="15"/>
      <c r="CD18" s="14"/>
      <c r="CE18" s="15"/>
      <c r="CF18" s="14"/>
      <c r="CG18" s="15"/>
      <c r="CH18" s="14"/>
      <c r="CI18" s="15"/>
      <c r="CJ18" s="14"/>
      <c r="CK18" s="15"/>
      <c r="CL18" s="14"/>
    </row>
    <row r="19" spans="1:90" s="38" customFormat="1" x14ac:dyDescent="0.25">
      <c r="A19" s="35">
        <f>'Raw Data'!B19</f>
        <v>37</v>
      </c>
      <c r="B19" s="35">
        <f>'Raw Data'!C19</f>
        <v>48</v>
      </c>
      <c r="C19" s="35" t="str">
        <f>'Raw Data'!D19</f>
        <v>NLESKSTIGVEF</v>
      </c>
      <c r="D19" s="36">
        <f>AVERAGE('Raw Data'!K19,'Raw Data'!Q19,'Raw Data'!W19)</f>
        <v>34.864333333333342</v>
      </c>
      <c r="E19" s="36">
        <f>STDEV('Raw Data'!K19,'Raw Data'!Q19,'Raw Data'!W19)</f>
        <v>3.7288084334453728</v>
      </c>
      <c r="F19" s="36">
        <f>AVERAGE('Raw Data'!AC19,'Raw Data'!AI19,'Raw Data'!AO19)</f>
        <v>45.187000000000005</v>
      </c>
      <c r="G19" s="36">
        <f>STDEV('Raw Data'!AC19,'Raw Data'!AI19,'Raw Data'!AO19)</f>
        <v>1.4620714756809945</v>
      </c>
      <c r="H19" s="36">
        <f>AVERAGE('Raw Data'!AU19,'Raw Data'!BA19,'Raw Data'!BG19)</f>
        <v>60.410333333333334</v>
      </c>
      <c r="I19" s="36">
        <f>STDEV('Raw Data'!AU19,'Raw Data'!BA19,'Raw Data'!BG19)</f>
        <v>0.72000092592532738</v>
      </c>
      <c r="J19" s="36">
        <f>AVERAGE('Raw Data'!BM19,'Raw Data'!BS19,'Raw Data'!BY19)</f>
        <v>67.096333333333334</v>
      </c>
      <c r="K19" s="36">
        <f>STDEV('Raw Data'!BM19,'Raw Data'!BS19,'Raw Data'!BY19)</f>
        <v>1.251055687542858</v>
      </c>
      <c r="L19" s="36">
        <f>AVERAGE('Raw Data'!CE19,'Raw Data'!CK19,'Raw Data'!CQ19)</f>
        <v>70.186999999999998</v>
      </c>
      <c r="M19" s="36">
        <f>STDEV('Raw Data'!CE19,'Raw Data'!CK19,'Raw Data'!CQ19)</f>
        <v>0.32395524382235291</v>
      </c>
      <c r="N19" s="35"/>
      <c r="O19" s="14">
        <f>AVERAGE('Raw Data'!K136,'Raw Data'!Q136,'Raw Data'!W136)</f>
        <v>32.30766666666667</v>
      </c>
      <c r="P19" s="14">
        <f>STDEV('Raw Data'!K136,'Raw Data'!Q136,'Raw Data'!W136)</f>
        <v>0.86726312808359074</v>
      </c>
      <c r="Q19" s="14">
        <f>AVERAGE('Raw Data'!AC136,'Raw Data'!AI136,'Raw Data'!AO136)</f>
        <v>35.649333333333338</v>
      </c>
      <c r="R19" s="14">
        <f>STDEV('Raw Data'!AC136,'Raw Data'!AI136,'Raw Data'!AO136)</f>
        <v>1.3946760675272685</v>
      </c>
      <c r="S19" s="14">
        <f>AVERAGE('Raw Data'!AU136,'Raw Data'!BA136,'Raw Data'!BG136)</f>
        <v>51.768500000000003</v>
      </c>
      <c r="T19" s="14">
        <f>STDEV('Raw Data'!AU136,'Raw Data'!BA136,'Raw Data'!BG136)</f>
        <v>0.50416713498600907</v>
      </c>
      <c r="U19" s="14">
        <f>AVERAGE('Raw Data'!BM136,'Raw Data'!BS136,'Raw Data'!BY136)</f>
        <v>62.431333333333335</v>
      </c>
      <c r="V19" s="14">
        <f>STDEV('Raw Data'!BM136,'Raw Data'!BS136,'Raw Data'!BY136)</f>
        <v>0.46963638416687009</v>
      </c>
      <c r="W19" s="14">
        <f>AVERAGE('Raw Data'!CE136,'Raw Data'!CK136,'Raw Data'!CQ136)</f>
        <v>71.606333333333339</v>
      </c>
      <c r="X19" s="14">
        <f>STDEV('Raw Data'!CE136,'Raw Data'!CK136,'Raw Data'!CQ136)</f>
        <v>0.74123028360512533</v>
      </c>
      <c r="Y19" s="35"/>
      <c r="Z19" s="14">
        <f>AVERAGE('Raw Data'!K253,'Raw Data'!Q253,'Raw Data'!W253)</f>
        <v>31.944999999999997</v>
      </c>
      <c r="AA19" s="14">
        <f>STDEV('Raw Data'!K253,'Raw Data'!Q253,'Raw Data'!W253)</f>
        <v>1.7590415003631941</v>
      </c>
      <c r="AB19" s="14">
        <f>AVERAGE('Raw Data'!AC253,'Raw Data'!AI253,'Raw Data'!AO253)</f>
        <v>38.826000000000001</v>
      </c>
      <c r="AC19" s="14">
        <f>STDEV('Raw Data'!AC253,'Raw Data'!AI253,'Raw Data'!AO253)</f>
        <v>1.575462789151173</v>
      </c>
      <c r="AD19" s="14">
        <f>AVERAGE('Raw Data'!AU253,'Raw Data'!BA253,'Raw Data'!BG253)</f>
        <v>52.994999999999997</v>
      </c>
      <c r="AE19" s="14">
        <f>STDEV('Raw Data'!AU253,'Raw Data'!BA253,'Raw Data'!BG253)</f>
        <v>0.93637225503535459</v>
      </c>
      <c r="AF19" s="14">
        <f>AVERAGE('Raw Data'!BM253,'Raw Data'!BS253,'Raw Data'!BY253)</f>
        <v>65.180999999999997</v>
      </c>
      <c r="AG19" s="14">
        <f>STDEV('Raw Data'!BM253,'Raw Data'!BS253,'Raw Data'!BY253)</f>
        <v>0.80917921377158586</v>
      </c>
      <c r="AH19" s="14">
        <f>AVERAGE('Raw Data'!CE253,'Raw Data'!CK253,'Raw Data'!CQ253)</f>
        <v>72.63600000000001</v>
      </c>
      <c r="AI19" s="14">
        <f>STDEV('Raw Data'!CE253,'Raw Data'!CK253,'Raw Data'!CQ253)</f>
        <v>1.2688928244733704</v>
      </c>
      <c r="AJ19" s="35"/>
      <c r="AK19" s="41">
        <f t="shared" si="0"/>
        <v>2.9193333333333449</v>
      </c>
      <c r="AL19" s="37">
        <f t="shared" si="1"/>
        <v>4.1228921078938425</v>
      </c>
      <c r="AM19" s="41">
        <f t="shared" si="2"/>
        <v>6.3610000000000042</v>
      </c>
      <c r="AN19" s="37">
        <f t="shared" si="3"/>
        <v>2.1493571131852414</v>
      </c>
      <c r="AO19" s="41">
        <f t="shared" si="4"/>
        <v>7.4153333333333364</v>
      </c>
      <c r="AP19" s="37">
        <f t="shared" si="5"/>
        <v>1.1811834460968897</v>
      </c>
      <c r="AQ19" s="41">
        <f t="shared" si="6"/>
        <v>1.9153333333333364</v>
      </c>
      <c r="AR19" s="37">
        <f t="shared" si="7"/>
        <v>1.489936687692915</v>
      </c>
      <c r="AS19" s="41">
        <f t="shared" si="8"/>
        <v>-2.4490000000000123</v>
      </c>
      <c r="AT19" s="37">
        <f t="shared" si="9"/>
        <v>1.3095938301626224</v>
      </c>
      <c r="AU19" s="35"/>
      <c r="AV19" s="41">
        <f t="shared" si="10"/>
        <v>0.36266666666667291</v>
      </c>
      <c r="AW19" s="37">
        <f t="shared" si="11"/>
        <v>1.9612170541103633</v>
      </c>
      <c r="AX19" s="41">
        <f t="shared" si="12"/>
        <v>-3.1766666666666623</v>
      </c>
      <c r="AY19" s="37">
        <f t="shared" si="13"/>
        <v>2.1040922825136068</v>
      </c>
      <c r="AZ19" s="41">
        <f t="shared" si="14"/>
        <v>-1.2264999999999944</v>
      </c>
      <c r="BA19" s="37">
        <f t="shared" si="15"/>
        <v>1.0634742592089363</v>
      </c>
      <c r="BB19" s="41">
        <f t="shared" si="16"/>
        <v>-2.7496666666666627</v>
      </c>
      <c r="BC19" s="37">
        <f t="shared" si="17"/>
        <v>0.93559036620378566</v>
      </c>
      <c r="BD19" s="41">
        <f t="shared" si="18"/>
        <v>-1.0296666666666709</v>
      </c>
      <c r="BE19" s="37">
        <f t="shared" si="19"/>
        <v>1.4695275884900365</v>
      </c>
      <c r="BG19" s="39"/>
      <c r="BH19" s="36"/>
      <c r="BI19" s="15"/>
      <c r="BJ19" s="14"/>
      <c r="BK19" s="15"/>
      <c r="BL19" s="14"/>
      <c r="BM19" s="15"/>
      <c r="BN19" s="14"/>
      <c r="BO19" s="15"/>
      <c r="BP19" s="14"/>
      <c r="BR19" s="39"/>
      <c r="BS19" s="36"/>
      <c r="BT19" s="15"/>
      <c r="BU19" s="14"/>
      <c r="BV19" s="15"/>
      <c r="BW19" s="14"/>
      <c r="BX19" s="15"/>
      <c r="BY19" s="14"/>
      <c r="BZ19" s="15"/>
      <c r="CA19" s="14"/>
      <c r="CC19" s="39"/>
      <c r="CD19" s="36"/>
      <c r="CE19" s="39"/>
      <c r="CF19" s="36"/>
      <c r="CG19" s="39"/>
      <c r="CH19" s="36"/>
      <c r="CI19" s="39"/>
      <c r="CJ19" s="36"/>
      <c r="CK19" s="39"/>
      <c r="CL19" s="36"/>
    </row>
    <row r="20" spans="1:90" x14ac:dyDescent="0.25">
      <c r="A20" s="2">
        <f>'Raw Data'!B20</f>
        <v>39</v>
      </c>
      <c r="B20" s="2">
        <f>'Raw Data'!C20</f>
        <v>47</v>
      </c>
      <c r="C20" s="2" t="str">
        <f>'Raw Data'!D20</f>
        <v>ESKSTIGVE</v>
      </c>
      <c r="D20" s="14">
        <f>AVERAGE('Raw Data'!K20,'Raw Data'!Q20,'Raw Data'!W20)</f>
        <v>33.44733333333334</v>
      </c>
      <c r="E20" s="14">
        <f>STDEV('Raw Data'!K20,'Raw Data'!Q20,'Raw Data'!W20)</f>
        <v>2.9240171568124098</v>
      </c>
      <c r="F20" s="14">
        <f>AVERAGE('Raw Data'!AC20,'Raw Data'!AI20,'Raw Data'!AO20)</f>
        <v>43.298333333333339</v>
      </c>
      <c r="G20" s="14">
        <f>STDEV('Raw Data'!AC20,'Raw Data'!AI20,'Raw Data'!AO20)</f>
        <v>1.7987079622143589</v>
      </c>
      <c r="H20" s="14">
        <f>AVERAGE('Raw Data'!AU20,'Raw Data'!BA20,'Raw Data'!BG20)</f>
        <v>60.387</v>
      </c>
      <c r="I20" s="14">
        <f>STDEV('Raw Data'!AU20,'Raw Data'!BA20,'Raw Data'!BG20)</f>
        <v>0.3721814073808633</v>
      </c>
      <c r="J20" s="14">
        <f>AVERAGE('Raw Data'!BM20,'Raw Data'!BS20,'Raw Data'!BY20)</f>
        <v>63.694333333333333</v>
      </c>
      <c r="K20" s="14">
        <f>STDEV('Raw Data'!BM20,'Raw Data'!BS20,'Raw Data'!BY20)</f>
        <v>0.41339609738522254</v>
      </c>
      <c r="L20" s="14">
        <f>AVERAGE('Raw Data'!CE20,'Raw Data'!CK20,'Raw Data'!CQ20)</f>
        <v>63.702666666666666</v>
      </c>
      <c r="M20" s="14">
        <f>STDEV('Raw Data'!CE20,'Raw Data'!CK20,'Raw Data'!CQ20)</f>
        <v>1.971885983857417</v>
      </c>
      <c r="O20" s="14">
        <f>AVERAGE('Raw Data'!K137,'Raw Data'!Q137,'Raw Data'!W137)</f>
        <v>27.994</v>
      </c>
      <c r="P20" s="14">
        <f>STDEV('Raw Data'!K137,'Raw Data'!Q137,'Raw Data'!W137)</f>
        <v>0.69378599005745323</v>
      </c>
      <c r="Q20" s="14">
        <f>AVERAGE('Raw Data'!AC137,'Raw Data'!AI137,'Raw Data'!AO137)</f>
        <v>29.820666666666668</v>
      </c>
      <c r="R20" s="14">
        <f>STDEV('Raw Data'!AC137,'Raw Data'!AI137,'Raw Data'!AO137)</f>
        <v>0.75956720132805366</v>
      </c>
      <c r="S20" s="14">
        <f>AVERAGE('Raw Data'!AU137,'Raw Data'!BA137,'Raw Data'!BG137)</f>
        <v>45.22</v>
      </c>
      <c r="T20" s="14">
        <f>STDEV('Raw Data'!AU137,'Raw Data'!BA137,'Raw Data'!BG137)</f>
        <v>0.23900209204105374</v>
      </c>
      <c r="U20" s="14">
        <f>AVERAGE('Raw Data'!BM137,'Raw Data'!BS137,'Raw Data'!BY137)</f>
        <v>56.900333333333343</v>
      </c>
      <c r="V20" s="14">
        <f>STDEV('Raw Data'!BM137,'Raw Data'!BS137,'Raw Data'!BY137)</f>
        <v>1.2410666111588557</v>
      </c>
      <c r="W20" s="14">
        <f>AVERAGE('Raw Data'!CE137,'Raw Data'!CK137,'Raw Data'!CQ137)</f>
        <v>63.691333333333326</v>
      </c>
      <c r="X20" s="14">
        <f>STDEV('Raw Data'!CE137,'Raw Data'!CK137,'Raw Data'!CQ137)</f>
        <v>1.4885665364145877</v>
      </c>
      <c r="Z20" s="14">
        <f>AVERAGE('Raw Data'!K254,'Raw Data'!Q254,'Raw Data'!W254)</f>
        <v>27.615333333333336</v>
      </c>
      <c r="AA20" s="14">
        <f>STDEV('Raw Data'!K254,'Raw Data'!Q254,'Raw Data'!W254)</f>
        <v>1.3050181352507464</v>
      </c>
      <c r="AB20" s="14">
        <f>AVERAGE('Raw Data'!AC254,'Raw Data'!AI254,'Raw Data'!AO254)</f>
        <v>32.254333333333335</v>
      </c>
      <c r="AC20" s="14">
        <f>STDEV('Raw Data'!AC254,'Raw Data'!AI254,'Raw Data'!AO254)</f>
        <v>2.2195036231854504</v>
      </c>
      <c r="AD20" s="14">
        <f>AVERAGE('Raw Data'!AU254,'Raw Data'!BA254,'Raw Data'!BG254)</f>
        <v>46.774999999999999</v>
      </c>
      <c r="AE20" s="14">
        <f>STDEV('Raw Data'!AU254,'Raw Data'!BA254,'Raw Data'!BG254)</f>
        <v>0.9049436446541862</v>
      </c>
      <c r="AF20" s="14">
        <f>AVERAGE('Raw Data'!BM254,'Raw Data'!BS254,'Raw Data'!BY254)</f>
        <v>59.644666666666666</v>
      </c>
      <c r="AG20" s="14">
        <f>STDEV('Raw Data'!BM254,'Raw Data'!BS254,'Raw Data'!BY254)</f>
        <v>1.3691666565226204</v>
      </c>
      <c r="AH20" s="14">
        <f>AVERAGE('Raw Data'!CE254,'Raw Data'!CK254,'Raw Data'!CQ254)</f>
        <v>64.194000000000003</v>
      </c>
      <c r="AI20" s="14">
        <f>STDEV('Raw Data'!CE254,'Raw Data'!CK254,'Raw Data'!CQ254)</f>
        <v>1.4057905249360638</v>
      </c>
      <c r="AK20" s="41">
        <f t="shared" si="0"/>
        <v>5.8320000000000043</v>
      </c>
      <c r="AL20" s="37">
        <f t="shared" si="1"/>
        <v>3.2020225899682004</v>
      </c>
      <c r="AM20" s="41">
        <f t="shared" si="2"/>
        <v>11.044000000000004</v>
      </c>
      <c r="AN20" s="37">
        <f t="shared" si="3"/>
        <v>2.8568420794063281</v>
      </c>
      <c r="AO20" s="41">
        <f t="shared" si="4"/>
        <v>13.612000000000002</v>
      </c>
      <c r="AP20" s="37">
        <f t="shared" si="5"/>
        <v>0.9784896524746709</v>
      </c>
      <c r="AQ20" s="41">
        <f t="shared" si="6"/>
        <v>4.049666666666667</v>
      </c>
      <c r="AR20" s="37">
        <f t="shared" si="7"/>
        <v>1.4302145526691663</v>
      </c>
      <c r="AS20" s="41">
        <f t="shared" si="8"/>
        <v>-0.49133333333333695</v>
      </c>
      <c r="AT20" s="37">
        <f t="shared" si="9"/>
        <v>2.4216897681852947</v>
      </c>
      <c r="AV20" s="41">
        <f t="shared" si="10"/>
        <v>0.37866666666666404</v>
      </c>
      <c r="AW20" s="37">
        <f t="shared" si="11"/>
        <v>1.4779754170260533</v>
      </c>
      <c r="AX20" s="41">
        <f t="shared" si="12"/>
        <v>-2.4336666666666673</v>
      </c>
      <c r="AY20" s="37">
        <f t="shared" si="13"/>
        <v>2.3458769504530013</v>
      </c>
      <c r="AZ20" s="41">
        <f t="shared" si="14"/>
        <v>-1.5549999999999997</v>
      </c>
      <c r="BA20" s="37">
        <f t="shared" si="15"/>
        <v>0.93597275601376473</v>
      </c>
      <c r="BB20" s="41">
        <f t="shared" si="16"/>
        <v>-2.7443333333333229</v>
      </c>
      <c r="BC20" s="37">
        <f t="shared" si="17"/>
        <v>1.8479349736034159</v>
      </c>
      <c r="BD20" s="41">
        <f t="shared" si="18"/>
        <v>-0.50266666666667703</v>
      </c>
      <c r="BE20" s="37">
        <f t="shared" si="19"/>
        <v>2.0474563080401342</v>
      </c>
      <c r="BG20" s="15"/>
      <c r="BH20" s="14"/>
      <c r="BI20" s="15"/>
      <c r="BJ20" s="14"/>
      <c r="BK20" s="15"/>
      <c r="BL20" s="14"/>
      <c r="BM20" s="15"/>
      <c r="BN20" s="14"/>
      <c r="BO20" s="15"/>
      <c r="BP20" s="14"/>
      <c r="BR20" s="15"/>
      <c r="BS20" s="14"/>
      <c r="BT20" s="15"/>
      <c r="BU20" s="14"/>
      <c r="BV20" s="15"/>
      <c r="BW20" s="14"/>
      <c r="BX20" s="15"/>
      <c r="BY20" s="14"/>
      <c r="BZ20" s="15"/>
      <c r="CA20" s="14"/>
      <c r="CC20" s="15"/>
      <c r="CD20" s="14"/>
      <c r="CE20" s="15"/>
      <c r="CF20" s="14"/>
      <c r="CG20" s="15"/>
      <c r="CH20" s="14"/>
      <c r="CI20" s="15"/>
      <c r="CJ20" s="14"/>
      <c r="CK20" s="15"/>
      <c r="CL20" s="14"/>
    </row>
    <row r="21" spans="1:90" ht="15.75" customHeight="1" x14ac:dyDescent="0.25">
      <c r="A21" s="2">
        <f>'Raw Data'!B21</f>
        <v>39</v>
      </c>
      <c r="B21" s="2">
        <f>'Raw Data'!C21</f>
        <v>48</v>
      </c>
      <c r="C21" s="2" t="str">
        <f>'Raw Data'!D21</f>
        <v>ESKSTIGVEF</v>
      </c>
      <c r="D21" s="14">
        <f>AVERAGE('Raw Data'!K21,'Raw Data'!Q21,'Raw Data'!W21)</f>
        <v>27.116333333333333</v>
      </c>
      <c r="E21" s="14">
        <f>STDEV('Raw Data'!K21,'Raw Data'!Q21,'Raw Data'!W21)</f>
        <v>3.025377717464933</v>
      </c>
      <c r="F21" s="14">
        <f>AVERAGE('Raw Data'!AC21,'Raw Data'!AI21,'Raw Data'!AO21)</f>
        <v>34.836333333333336</v>
      </c>
      <c r="G21" s="14">
        <f>STDEV('Raw Data'!AC21,'Raw Data'!AI21,'Raw Data'!AO21)</f>
        <v>1.158324796131609</v>
      </c>
      <c r="H21" s="14">
        <f>AVERAGE('Raw Data'!AU21,'Raw Data'!BA21,'Raw Data'!BG21)</f>
        <v>51.190333333333335</v>
      </c>
      <c r="I21" s="14">
        <f>STDEV('Raw Data'!AU21,'Raw Data'!BA21,'Raw Data'!BG21)</f>
        <v>0.29521235294840376</v>
      </c>
      <c r="J21" s="14">
        <f>AVERAGE('Raw Data'!BM21,'Raw Data'!BS21,'Raw Data'!BY21)</f>
        <v>60.998666666666672</v>
      </c>
      <c r="K21" s="14">
        <f>STDEV('Raw Data'!BM21,'Raw Data'!BS21,'Raw Data'!BY21)</f>
        <v>1.9235208169742604</v>
      </c>
      <c r="L21" s="14">
        <f>AVERAGE('Raw Data'!CE21,'Raw Data'!CK21,'Raw Data'!CQ21)</f>
        <v>61.317</v>
      </c>
      <c r="M21" s="14">
        <f>STDEV('Raw Data'!CE21,'Raw Data'!CK21,'Raw Data'!CQ21)</f>
        <v>1.8280943629911459</v>
      </c>
      <c r="O21" s="14">
        <f>AVERAGE('Raw Data'!K138,'Raw Data'!Q138,'Raw Data'!W138)</f>
        <v>23</v>
      </c>
      <c r="P21" s="14">
        <f>STDEV('Raw Data'!K138,'Raw Data'!Q138,'Raw Data'!W138)</f>
        <v>0.89880142411992148</v>
      </c>
      <c r="Q21" s="14">
        <f>AVERAGE('Raw Data'!AC138,'Raw Data'!AI138,'Raw Data'!AO138)</f>
        <v>26.111666666666668</v>
      </c>
      <c r="R21" s="14">
        <f>STDEV('Raw Data'!AC138,'Raw Data'!AI138,'Raw Data'!AO138)</f>
        <v>3.2035387204360948</v>
      </c>
      <c r="S21" s="14">
        <f>AVERAGE('Raw Data'!AU138,'Raw Data'!BA138,'Raw Data'!BG138)</f>
        <v>39.342500000000001</v>
      </c>
      <c r="T21" s="14">
        <f>STDEV('Raw Data'!AU138,'Raw Data'!BA138,'Raw Data'!BG138)</f>
        <v>0.29062088706767197</v>
      </c>
      <c r="U21" s="14">
        <f>AVERAGE('Raw Data'!BM138,'Raw Data'!BS138,'Raw Data'!BY138)</f>
        <v>51.035666666666664</v>
      </c>
      <c r="V21" s="14">
        <f>STDEV('Raw Data'!BM138,'Raw Data'!BS138,'Raw Data'!BY138)</f>
        <v>0.50270103772852337</v>
      </c>
      <c r="W21" s="14">
        <f>AVERAGE('Raw Data'!CE138,'Raw Data'!CK138,'Raw Data'!CQ138)</f>
        <v>62.575999999999993</v>
      </c>
      <c r="X21" s="14">
        <f>STDEV('Raw Data'!CE138,'Raw Data'!CK138,'Raw Data'!CQ138)</f>
        <v>0.42657121328097203</v>
      </c>
      <c r="Z21" s="14">
        <f>AVERAGE('Raw Data'!K255,'Raw Data'!Q255,'Raw Data'!W255)</f>
        <v>23.995000000000001</v>
      </c>
      <c r="AA21" s="14">
        <f>STDEV('Raw Data'!K255,'Raw Data'!Q255,'Raw Data'!W255)</f>
        <v>1.4308993675307846</v>
      </c>
      <c r="AB21" s="14">
        <f>AVERAGE('Raw Data'!AC255,'Raw Data'!AI255,'Raw Data'!AO255)</f>
        <v>28.505666666666666</v>
      </c>
      <c r="AC21" s="14">
        <f>STDEV('Raw Data'!AC255,'Raw Data'!AI255,'Raw Data'!AO255)</f>
        <v>1.2374547803185907</v>
      </c>
      <c r="AD21" s="14">
        <f>AVERAGE('Raw Data'!AU255,'Raw Data'!BA255,'Raw Data'!BG255)</f>
        <v>41.145999999999994</v>
      </c>
      <c r="AE21" s="14">
        <f>STDEV('Raw Data'!AU255,'Raw Data'!BA255,'Raw Data'!BG255)</f>
        <v>0.57901036260156924</v>
      </c>
      <c r="AF21" s="14">
        <f>AVERAGE('Raw Data'!BM255,'Raw Data'!BS255,'Raw Data'!BY255)</f>
        <v>53.908666666666669</v>
      </c>
      <c r="AG21" s="14">
        <f>STDEV('Raw Data'!BM255,'Raw Data'!BS255,'Raw Data'!BY255)</f>
        <v>0.85189807684566099</v>
      </c>
      <c r="AH21" s="14">
        <f>AVERAGE('Raw Data'!CE255,'Raw Data'!CK255,'Raw Data'!CQ255)</f>
        <v>64.069000000000003</v>
      </c>
      <c r="AI21" s="14">
        <f>STDEV('Raw Data'!CE255,'Raw Data'!CK255,'Raw Data'!CQ255)</f>
        <v>1.1147860781333796</v>
      </c>
      <c r="AK21" s="41">
        <f t="shared" si="0"/>
        <v>3.1213333333333324</v>
      </c>
      <c r="AL21" s="37">
        <f t="shared" si="1"/>
        <v>3.3466973770171284</v>
      </c>
      <c r="AM21" s="41">
        <f t="shared" si="2"/>
        <v>6.3306666666666693</v>
      </c>
      <c r="AN21" s="37">
        <f t="shared" si="3"/>
        <v>1.6949957718727988</v>
      </c>
      <c r="AO21" s="41">
        <f t="shared" si="4"/>
        <v>10.044333333333341</v>
      </c>
      <c r="AP21" s="37">
        <f t="shared" si="5"/>
        <v>0.64992563677187987</v>
      </c>
      <c r="AQ21" s="41">
        <f t="shared" si="6"/>
        <v>7.0900000000000034</v>
      </c>
      <c r="AR21" s="37">
        <f t="shared" si="7"/>
        <v>2.1037259010305172</v>
      </c>
      <c r="AS21" s="41">
        <f t="shared" si="8"/>
        <v>-2.7520000000000024</v>
      </c>
      <c r="AT21" s="37">
        <f t="shared" si="9"/>
        <v>2.141185886372317</v>
      </c>
      <c r="AV21" s="41">
        <f t="shared" si="10"/>
        <v>-0.99500000000000099</v>
      </c>
      <c r="AW21" s="37">
        <f t="shared" si="11"/>
        <v>1.689768327315907</v>
      </c>
      <c r="AX21" s="41">
        <f t="shared" si="12"/>
        <v>-2.3939999999999984</v>
      </c>
      <c r="AY21" s="37">
        <f t="shared" si="13"/>
        <v>3.4342327624473361</v>
      </c>
      <c r="AZ21" s="41">
        <f t="shared" si="14"/>
        <v>-1.8034999999999926</v>
      </c>
      <c r="BA21" s="37">
        <f t="shared" si="15"/>
        <v>0.64785299258396667</v>
      </c>
      <c r="BB21" s="41">
        <f t="shared" si="16"/>
        <v>-2.8730000000000047</v>
      </c>
      <c r="BC21" s="37">
        <f t="shared" si="17"/>
        <v>0.98916058689510578</v>
      </c>
      <c r="BD21" s="41">
        <f t="shared" si="18"/>
        <v>-1.4930000000000092</v>
      </c>
      <c r="BE21" s="37">
        <f t="shared" si="19"/>
        <v>1.1936125837138289</v>
      </c>
      <c r="BG21" s="15"/>
      <c r="BH21" s="14"/>
      <c r="BI21" s="15"/>
      <c r="BJ21" s="14"/>
      <c r="BK21" s="15"/>
      <c r="BL21" s="14"/>
      <c r="BM21" s="15"/>
      <c r="BN21" s="14"/>
      <c r="BO21" s="15"/>
      <c r="BP21" s="14"/>
      <c r="BR21" s="15"/>
      <c r="BS21" s="14"/>
      <c r="BT21" s="15"/>
      <c r="BU21" s="14"/>
      <c r="BV21" s="15"/>
      <c r="BW21" s="14"/>
      <c r="BX21" s="15"/>
      <c r="BY21" s="14"/>
      <c r="BZ21" s="15"/>
      <c r="CA21" s="14"/>
      <c r="CC21" s="15"/>
      <c r="CD21" s="14"/>
      <c r="CE21" s="15"/>
      <c r="CF21" s="14"/>
      <c r="CG21" s="15"/>
      <c r="CH21" s="14"/>
      <c r="CI21" s="15"/>
      <c r="CJ21" s="14"/>
      <c r="CK21" s="15"/>
      <c r="CL21" s="14"/>
    </row>
    <row r="22" spans="1:90" ht="15.75" customHeight="1" x14ac:dyDescent="0.25">
      <c r="A22" s="2">
        <f>'Raw Data'!B22</f>
        <v>41</v>
      </c>
      <c r="B22" s="2">
        <f>'Raw Data'!C22</f>
        <v>48</v>
      </c>
      <c r="C22" s="2" t="str">
        <f>'Raw Data'!D22</f>
        <v>KSTIGVEF</v>
      </c>
      <c r="D22" s="14">
        <f>AVERAGE('Raw Data'!K22,'Raw Data'!Q22,'Raw Data'!W22)</f>
        <v>24.806333333333331</v>
      </c>
      <c r="E22" s="14">
        <f>STDEV('Raw Data'!K22,'Raw Data'!Q22,'Raw Data'!W22)</f>
        <v>2.9497837773866293</v>
      </c>
      <c r="F22" s="14">
        <f>AVERAGE('Raw Data'!AC22,'Raw Data'!AI22,'Raw Data'!AO22)</f>
        <v>35.496000000000002</v>
      </c>
      <c r="G22" s="14">
        <f>STDEV('Raw Data'!AC22,'Raw Data'!AI22,'Raw Data'!AO22)</f>
        <v>1.5674169834476066</v>
      </c>
      <c r="H22" s="14">
        <f>AVERAGE('Raw Data'!AU22,'Raw Data'!BA22,'Raw Data'!BG22)</f>
        <v>54.931000000000004</v>
      </c>
      <c r="I22" s="14">
        <f>STDEV('Raw Data'!AU22,'Raw Data'!BA22,'Raw Data'!BG22)</f>
        <v>0.13785136923513258</v>
      </c>
      <c r="J22" s="14">
        <f>AVERAGE('Raw Data'!BM22,'Raw Data'!BS22,'Raw Data'!BY22)</f>
        <v>66.234999999999999</v>
      </c>
      <c r="K22" s="14">
        <f>STDEV('Raw Data'!BM22,'Raw Data'!BS22,'Raw Data'!BY22)</f>
        <v>1.9788908509566672</v>
      </c>
      <c r="L22" s="14">
        <f>AVERAGE('Raw Data'!CE22,'Raw Data'!CK22,'Raw Data'!CQ22)</f>
        <v>70.150666666666666</v>
      </c>
      <c r="M22" s="14">
        <f>STDEV('Raw Data'!CE22,'Raw Data'!CK22,'Raw Data'!CQ22)</f>
        <v>0.98847373932408178</v>
      </c>
      <c r="O22" s="14">
        <f>AVERAGE('Raw Data'!K139,'Raw Data'!Q139,'Raw Data'!W139)</f>
        <v>13.730000000000002</v>
      </c>
      <c r="P22" s="14">
        <f>STDEV('Raw Data'!K139,'Raw Data'!Q139,'Raw Data'!W139)</f>
        <v>1.8959533222102056</v>
      </c>
      <c r="Q22" s="14">
        <f>AVERAGE('Raw Data'!AC139,'Raw Data'!AI139,'Raw Data'!AO139)</f>
        <v>19.992666666666665</v>
      </c>
      <c r="R22" s="14">
        <f>STDEV('Raw Data'!AC139,'Raw Data'!AI139,'Raw Data'!AO139)</f>
        <v>1.232844002026751</v>
      </c>
      <c r="S22" s="14">
        <f>AVERAGE('Raw Data'!AU139,'Raw Data'!BA139,'Raw Data'!BG139)</f>
        <v>43.885999999999996</v>
      </c>
      <c r="T22" s="14">
        <f>STDEV('Raw Data'!AU139,'Raw Data'!BA139,'Raw Data'!BG139)</f>
        <v>0.98429263941167622</v>
      </c>
      <c r="U22" s="14">
        <f>AVERAGE('Raw Data'!BM139,'Raw Data'!BS139,'Raw Data'!BY139)</f>
        <v>53.549000000000007</v>
      </c>
      <c r="V22" s="14">
        <f>STDEV('Raw Data'!BM139,'Raw Data'!BS139,'Raw Data'!BY139)</f>
        <v>1.1609293690832363</v>
      </c>
      <c r="W22" s="14">
        <f>AVERAGE('Raw Data'!CE139,'Raw Data'!CK139,'Raw Data'!CQ139)</f>
        <v>68.407666666666671</v>
      </c>
      <c r="X22" s="14">
        <f>STDEV('Raw Data'!CE139,'Raw Data'!CK139,'Raw Data'!CQ139)</f>
        <v>2.1389851176044536</v>
      </c>
      <c r="Z22" s="14">
        <f>AVERAGE('Raw Data'!K256,'Raw Data'!Q256,'Raw Data'!W256)</f>
        <v>16.758333333333336</v>
      </c>
      <c r="AA22" s="14">
        <f>STDEV('Raw Data'!K256,'Raw Data'!Q256,'Raw Data'!W256)</f>
        <v>0.85637686408107416</v>
      </c>
      <c r="AB22" s="14">
        <f>AVERAGE('Raw Data'!AC256,'Raw Data'!AI256,'Raw Data'!AO256)</f>
        <v>23.124666666666666</v>
      </c>
      <c r="AC22" s="14">
        <f>STDEV('Raw Data'!AC256,'Raw Data'!AI256,'Raw Data'!AO256)</f>
        <v>0.91564640191142177</v>
      </c>
      <c r="AD22" s="14">
        <f>AVERAGE('Raw Data'!AU256,'Raw Data'!BA256,'Raw Data'!BG256)</f>
        <v>41.007666666666665</v>
      </c>
      <c r="AE22" s="14">
        <f>STDEV('Raw Data'!AU256,'Raw Data'!BA256,'Raw Data'!BG256)</f>
        <v>0.32722214676475447</v>
      </c>
      <c r="AF22" s="14">
        <f>AVERAGE('Raw Data'!BM256,'Raw Data'!BS256,'Raw Data'!BY256)</f>
        <v>56.798333333333339</v>
      </c>
      <c r="AG22" s="14">
        <f>STDEV('Raw Data'!BM256,'Raw Data'!BS256,'Raw Data'!BY256)</f>
        <v>0.85900310437933125</v>
      </c>
      <c r="AH22" s="14">
        <f>AVERAGE('Raw Data'!CE256,'Raw Data'!CK256,'Raw Data'!CQ256)</f>
        <v>69.658000000000001</v>
      </c>
      <c r="AI22" s="14">
        <f>STDEV('Raw Data'!CE256,'Raw Data'!CK256,'Raw Data'!CQ256)</f>
        <v>1.6491273449918904</v>
      </c>
      <c r="AK22" s="41">
        <f t="shared" si="0"/>
        <v>8.0479999999999947</v>
      </c>
      <c r="AL22" s="37">
        <f t="shared" si="1"/>
        <v>3.0715803207252561</v>
      </c>
      <c r="AM22" s="41">
        <f t="shared" si="2"/>
        <v>12.371333333333336</v>
      </c>
      <c r="AN22" s="37">
        <f t="shared" si="3"/>
        <v>1.8152697687488017</v>
      </c>
      <c r="AO22" s="41">
        <f t="shared" si="4"/>
        <v>13.923333333333339</v>
      </c>
      <c r="AP22" s="37">
        <f t="shared" si="5"/>
        <v>0.35507370126965948</v>
      </c>
      <c r="AQ22" s="41">
        <f t="shared" si="6"/>
        <v>9.4366666666666603</v>
      </c>
      <c r="AR22" s="37">
        <f t="shared" si="7"/>
        <v>2.1572888849974015</v>
      </c>
      <c r="AS22" s="41">
        <f t="shared" si="8"/>
        <v>0.49266666666666481</v>
      </c>
      <c r="AT22" s="37">
        <f t="shared" si="9"/>
        <v>1.9226807674009054</v>
      </c>
      <c r="AV22" s="41">
        <f t="shared" si="10"/>
        <v>-3.0283333333333342</v>
      </c>
      <c r="AW22" s="37">
        <f t="shared" si="11"/>
        <v>2.0803894667425258</v>
      </c>
      <c r="AX22" s="41">
        <f t="shared" si="12"/>
        <v>-3.1320000000000014</v>
      </c>
      <c r="AY22" s="37">
        <f t="shared" si="13"/>
        <v>1.5356798711537079</v>
      </c>
      <c r="AZ22" s="41">
        <f t="shared" si="14"/>
        <v>2.8783333333333303</v>
      </c>
      <c r="BA22" s="37">
        <f t="shared" si="15"/>
        <v>1.0372590483256043</v>
      </c>
      <c r="BB22" s="41">
        <f t="shared" si="16"/>
        <v>-3.2493333333333325</v>
      </c>
      <c r="BC22" s="37">
        <f t="shared" si="17"/>
        <v>1.4441756587525387</v>
      </c>
      <c r="BD22" s="41">
        <f t="shared" si="18"/>
        <v>-1.2503333333333302</v>
      </c>
      <c r="BE22" s="37">
        <f t="shared" si="19"/>
        <v>2.7009032439784546</v>
      </c>
      <c r="BG22" s="15"/>
      <c r="BH22" s="14"/>
      <c r="BI22" s="15"/>
      <c r="BJ22" s="14"/>
      <c r="BK22" s="15"/>
      <c r="BL22" s="14"/>
      <c r="BM22" s="15"/>
      <c r="BN22" s="14"/>
      <c r="BO22" s="15"/>
      <c r="BP22" s="14"/>
      <c r="BR22" s="15"/>
      <c r="BS22" s="14"/>
      <c r="BT22" s="15"/>
      <c r="BU22" s="14"/>
      <c r="BV22" s="15"/>
      <c r="BW22" s="14"/>
      <c r="BX22" s="15"/>
      <c r="BY22" s="14"/>
      <c r="BZ22" s="15"/>
      <c r="CA22" s="14"/>
      <c r="CC22" s="15"/>
      <c r="CD22" s="14"/>
      <c r="CE22" s="15"/>
      <c r="CF22" s="14"/>
      <c r="CG22" s="15"/>
      <c r="CH22" s="14"/>
      <c r="CI22" s="15"/>
      <c r="CJ22" s="14"/>
      <c r="CK22" s="15"/>
      <c r="CL22" s="14"/>
    </row>
    <row r="23" spans="1:90" ht="15.75" customHeight="1" x14ac:dyDescent="0.25">
      <c r="A23" s="2">
        <f>'Raw Data'!B23</f>
        <v>48</v>
      </c>
      <c r="B23" s="2">
        <f>'Raw Data'!C23</f>
        <v>64</v>
      </c>
      <c r="C23" s="2" t="str">
        <f>'Raw Data'!D23</f>
        <v>FATRSIQVDGKTIKAQI</v>
      </c>
      <c r="D23" s="14">
        <f>AVERAGE('Raw Data'!K23,'Raw Data'!Q23,'Raw Data'!W23)</f>
        <v>6.9879999999999995</v>
      </c>
      <c r="E23" s="14">
        <f>STDEV('Raw Data'!K23,'Raw Data'!Q23,'Raw Data'!W23)</f>
        <v>1.007311272646144</v>
      </c>
      <c r="F23" s="14">
        <f>AVERAGE('Raw Data'!AC23,'Raw Data'!AI23,'Raw Data'!AO23)</f>
        <v>12.055666666666667</v>
      </c>
      <c r="G23" s="14">
        <f>STDEV('Raw Data'!AC23,'Raw Data'!AI23,'Raw Data'!AO23)</f>
        <v>0.43523595133368032</v>
      </c>
      <c r="H23" s="14">
        <f>AVERAGE('Raw Data'!AU23,'Raw Data'!BA23,'Raw Data'!BG23)</f>
        <v>21.956333333333333</v>
      </c>
      <c r="I23" s="14">
        <f>STDEV('Raw Data'!AU23,'Raw Data'!BA23,'Raw Data'!BG23)</f>
        <v>0.18675206379939502</v>
      </c>
      <c r="J23" s="14">
        <f>AVERAGE('Raw Data'!BM23,'Raw Data'!BS23,'Raw Data'!BY23)</f>
        <v>28.338666666666668</v>
      </c>
      <c r="K23" s="14">
        <f>STDEV('Raw Data'!BM23,'Raw Data'!BS23,'Raw Data'!BY23)</f>
        <v>0.59495574065079226</v>
      </c>
      <c r="L23" s="14">
        <f>AVERAGE('Raw Data'!CE23,'Raw Data'!CK23,'Raw Data'!CQ23)</f>
        <v>35.808</v>
      </c>
      <c r="M23" s="14">
        <f>STDEV('Raw Data'!CE23,'Raw Data'!CK23,'Raw Data'!CQ23)</f>
        <v>0.30781000633507599</v>
      </c>
      <c r="O23" s="14">
        <f>AVERAGE('Raw Data'!K140,'Raw Data'!Q140,'Raw Data'!W140)</f>
        <v>7.144333333333333</v>
      </c>
      <c r="P23" s="14">
        <f>STDEV('Raw Data'!K140,'Raw Data'!Q140,'Raw Data'!W140)</f>
        <v>0.38308006125787009</v>
      </c>
      <c r="Q23" s="14">
        <f>AVERAGE('Raw Data'!AC140,'Raw Data'!AI140,'Raw Data'!AO140)</f>
        <v>9.8456666666666681</v>
      </c>
      <c r="R23" s="14">
        <f>STDEV('Raw Data'!AC140,'Raw Data'!AI140,'Raw Data'!AO140)</f>
        <v>0.57058946128835342</v>
      </c>
      <c r="S23" s="14">
        <f>AVERAGE('Raw Data'!AU140,'Raw Data'!BA140,'Raw Data'!BG140)</f>
        <v>20.680999999999997</v>
      </c>
      <c r="T23" s="14">
        <f>STDEV('Raw Data'!AU140,'Raw Data'!BA140,'Raw Data'!BG140)</f>
        <v>0.22910259710444256</v>
      </c>
      <c r="U23" s="14">
        <f>AVERAGE('Raw Data'!BM140,'Raw Data'!BS140,'Raw Data'!BY140)</f>
        <v>26.436666666666667</v>
      </c>
      <c r="V23" s="14">
        <f>STDEV('Raw Data'!BM140,'Raw Data'!BS140,'Raw Data'!BY140)</f>
        <v>0.15601709308064113</v>
      </c>
      <c r="W23" s="14">
        <f>AVERAGE('Raw Data'!CE140,'Raw Data'!CK140,'Raw Data'!CQ140)</f>
        <v>32.774000000000001</v>
      </c>
      <c r="X23" s="14">
        <f>STDEV('Raw Data'!CE140,'Raw Data'!CK140,'Raw Data'!CQ140)</f>
        <v>0.58461525809714987</v>
      </c>
      <c r="Z23" s="14">
        <f>AVERAGE('Raw Data'!K257,'Raw Data'!Q257,'Raw Data'!W257)</f>
        <v>6.1680000000000001</v>
      </c>
      <c r="AA23" s="14">
        <f>STDEV('Raw Data'!K257,'Raw Data'!Q257,'Raw Data'!W257)</f>
        <v>0.43195948884125701</v>
      </c>
      <c r="AB23" s="14">
        <f>AVERAGE('Raw Data'!AC257,'Raw Data'!AI257,'Raw Data'!AO257)</f>
        <v>10.400666666666668</v>
      </c>
      <c r="AC23" s="14">
        <f>STDEV('Raw Data'!AC257,'Raw Data'!AI257,'Raw Data'!AO257)</f>
        <v>0.92209399376274748</v>
      </c>
      <c r="AD23" s="14">
        <f>AVERAGE('Raw Data'!AU257,'Raw Data'!BA257,'Raw Data'!BG257)</f>
        <v>20.499333333333336</v>
      </c>
      <c r="AE23" s="14">
        <f>STDEV('Raw Data'!AU257,'Raw Data'!BA257,'Raw Data'!BG257)</f>
        <v>0.42739482136934248</v>
      </c>
      <c r="AF23" s="14">
        <f>AVERAGE('Raw Data'!BM257,'Raw Data'!BS257,'Raw Data'!BY257)</f>
        <v>26.378</v>
      </c>
      <c r="AG23" s="14">
        <f>STDEV('Raw Data'!BM257,'Raw Data'!BS257,'Raw Data'!BY257)</f>
        <v>0.12392336341465296</v>
      </c>
      <c r="AH23" s="14">
        <f>AVERAGE('Raw Data'!CE257,'Raw Data'!CK257,'Raw Data'!CQ257)</f>
        <v>32.936</v>
      </c>
      <c r="AI23" s="14">
        <f>STDEV('Raw Data'!CE257,'Raw Data'!CK257,'Raw Data'!CQ257)</f>
        <v>1.6033377685316357</v>
      </c>
      <c r="AK23" s="41">
        <f t="shared" si="0"/>
        <v>0.8199999999999994</v>
      </c>
      <c r="AL23" s="37">
        <f t="shared" si="1"/>
        <v>1.0960223537866343</v>
      </c>
      <c r="AM23" s="41">
        <f t="shared" si="2"/>
        <v>1.6549999999999994</v>
      </c>
      <c r="AN23" s="37">
        <f t="shared" si="3"/>
        <v>1.0196507572039886</v>
      </c>
      <c r="AO23" s="41">
        <f t="shared" si="4"/>
        <v>1.4569999999999972</v>
      </c>
      <c r="AP23" s="37">
        <f t="shared" si="5"/>
        <v>0.46641469387945478</v>
      </c>
      <c r="AQ23" s="41">
        <f t="shared" si="6"/>
        <v>1.9606666666666683</v>
      </c>
      <c r="AR23" s="37">
        <f t="shared" si="7"/>
        <v>0.60772471838270081</v>
      </c>
      <c r="AS23" s="41">
        <f t="shared" si="8"/>
        <v>2.8719999999999999</v>
      </c>
      <c r="AT23" s="37">
        <f t="shared" si="9"/>
        <v>1.6326172239689267</v>
      </c>
      <c r="AV23" s="41">
        <f t="shared" si="10"/>
        <v>0.97633333333333283</v>
      </c>
      <c r="AW23" s="37">
        <f t="shared" si="11"/>
        <v>0.57735546531866622</v>
      </c>
      <c r="AX23" s="41">
        <f t="shared" si="12"/>
        <v>-0.55499999999999972</v>
      </c>
      <c r="AY23" s="37">
        <f t="shared" si="13"/>
        <v>1.0843567985984444</v>
      </c>
      <c r="AZ23" s="41">
        <f t="shared" si="14"/>
        <v>0.18166666666666131</v>
      </c>
      <c r="BA23" s="37">
        <f t="shared" si="15"/>
        <v>0.48492714229390449</v>
      </c>
      <c r="BB23" s="41">
        <f t="shared" si="16"/>
        <v>5.8666666666667311E-2</v>
      </c>
      <c r="BC23" s="37">
        <f t="shared" si="17"/>
        <v>0.19924440602770654</v>
      </c>
      <c r="BD23" s="41">
        <f t="shared" si="18"/>
        <v>-0.16199999999999903</v>
      </c>
      <c r="BE23" s="37">
        <f t="shared" si="19"/>
        <v>1.7065951482410824</v>
      </c>
      <c r="BG23" s="15"/>
      <c r="BH23" s="14"/>
      <c r="BI23" s="15"/>
      <c r="BJ23" s="14"/>
      <c r="BK23" s="15"/>
      <c r="BL23" s="14"/>
      <c r="BM23" s="15"/>
      <c r="BN23" s="14"/>
      <c r="BO23" s="15"/>
      <c r="BP23" s="14"/>
      <c r="BR23" s="15"/>
      <c r="BS23" s="14"/>
      <c r="BT23" s="15"/>
      <c r="BU23" s="14"/>
      <c r="BV23" s="15"/>
      <c r="BW23" s="14"/>
      <c r="BX23" s="15"/>
      <c r="BY23" s="14"/>
      <c r="BZ23" s="15"/>
      <c r="CA23" s="14"/>
      <c r="CC23" s="15"/>
      <c r="CD23" s="14"/>
      <c r="CE23" s="15"/>
      <c r="CF23" s="14"/>
      <c r="CG23" s="15"/>
      <c r="CH23" s="14"/>
      <c r="CI23" s="15"/>
      <c r="CJ23" s="14"/>
      <c r="CK23" s="15"/>
      <c r="CL23" s="14"/>
    </row>
    <row r="24" spans="1:90" ht="15.75" customHeight="1" x14ac:dyDescent="0.25">
      <c r="A24" s="2">
        <f>'Raw Data'!B24</f>
        <v>48</v>
      </c>
      <c r="B24" s="2">
        <f>'Raw Data'!C24</f>
        <v>69</v>
      </c>
      <c r="C24" s="2" t="str">
        <f>'Raw Data'!D24</f>
        <v>FATRSIQVDGKTIKAQIWDTAG</v>
      </c>
      <c r="D24" s="14">
        <f>AVERAGE('Raw Data'!K24,'Raw Data'!Q24,'Raw Data'!W24)</f>
        <v>6.87</v>
      </c>
      <c r="E24" s="14">
        <f>STDEV('Raw Data'!K24,'Raw Data'!Q24,'Raw Data'!W24)</f>
        <v>0.77952357244665804</v>
      </c>
      <c r="F24" s="14">
        <f>AVERAGE('Raw Data'!AC24,'Raw Data'!AI24,'Raw Data'!AO24)</f>
        <v>10.449</v>
      </c>
      <c r="G24" s="14">
        <f>STDEV('Raw Data'!AC24,'Raw Data'!AI24,'Raw Data'!AO24)</f>
        <v>0.36046220328905509</v>
      </c>
      <c r="H24" s="14">
        <f>AVERAGE('Raw Data'!AU24,'Raw Data'!BA24,'Raw Data'!BG24)</f>
        <v>19.353999999999999</v>
      </c>
      <c r="I24" s="14">
        <f>STDEV('Raw Data'!AU24,'Raw Data'!BA24,'Raw Data'!BG24)</f>
        <v>9.0862533532803755E-2</v>
      </c>
      <c r="J24" s="14">
        <f>AVERAGE('Raw Data'!BM24,'Raw Data'!BS24,'Raw Data'!BY24)</f>
        <v>26.565666666666669</v>
      </c>
      <c r="K24" s="14">
        <f>STDEV('Raw Data'!BM24,'Raw Data'!BS24,'Raw Data'!BY24)</f>
        <v>0.30201379659435068</v>
      </c>
      <c r="L24" s="14">
        <f>AVERAGE('Raw Data'!CE24,'Raw Data'!CK24,'Raw Data'!CQ24)</f>
        <v>33.502000000000002</v>
      </c>
      <c r="M24" s="14">
        <f>STDEV('Raw Data'!CE24,'Raw Data'!CK24,'Raw Data'!CQ24)</f>
        <v>0.54545027271053959</v>
      </c>
      <c r="O24" s="14">
        <f>AVERAGE('Raw Data'!K141,'Raw Data'!Q141,'Raw Data'!W141)</f>
        <v>6.8640000000000008</v>
      </c>
      <c r="P24" s="14">
        <f>STDEV('Raw Data'!K141,'Raw Data'!Q141,'Raw Data'!W141)</f>
        <v>0.29664119740858663</v>
      </c>
      <c r="Q24" s="14">
        <f>AVERAGE('Raw Data'!AC141,'Raw Data'!AI141,'Raw Data'!AO141)</f>
        <v>8.7866666666666671</v>
      </c>
      <c r="R24" s="14">
        <f>STDEV('Raw Data'!AC141,'Raw Data'!AI141,'Raw Data'!AO141)</f>
        <v>0.30790637105024787</v>
      </c>
      <c r="S24" s="14">
        <f>AVERAGE('Raw Data'!AU141,'Raw Data'!BA141,'Raw Data'!BG141)</f>
        <v>16.512</v>
      </c>
      <c r="T24" s="14">
        <f>STDEV('Raw Data'!AU141,'Raw Data'!BA141,'Raw Data'!BG141)</f>
        <v>0.24183051916579837</v>
      </c>
      <c r="U24" s="14">
        <f>AVERAGE('Raw Data'!BM141,'Raw Data'!BS141,'Raw Data'!BY141)</f>
        <v>23.652666666666665</v>
      </c>
      <c r="V24" s="14">
        <f>STDEV('Raw Data'!BM141,'Raw Data'!BS141,'Raw Data'!BY141)</f>
        <v>0.39573265386284839</v>
      </c>
      <c r="W24" s="14">
        <f>AVERAGE('Raw Data'!CE141,'Raw Data'!CK141,'Raw Data'!CQ141)</f>
        <v>31.308666666666667</v>
      </c>
      <c r="X24" s="14">
        <f>STDEV('Raw Data'!CE141,'Raw Data'!CK141,'Raw Data'!CQ141)</f>
        <v>1.408673962751259</v>
      </c>
      <c r="Z24" s="14">
        <f>AVERAGE('Raw Data'!K258,'Raw Data'!Q258,'Raw Data'!W258)</f>
        <v>6.4473333333333338</v>
      </c>
      <c r="AA24" s="14">
        <f>STDEV('Raw Data'!K258,'Raw Data'!Q258,'Raw Data'!W258)</f>
        <v>0.29110536465914444</v>
      </c>
      <c r="AB24" s="14">
        <f>AVERAGE('Raw Data'!AC258,'Raw Data'!AI258,'Raw Data'!AO258)</f>
        <v>9.1513333333333335</v>
      </c>
      <c r="AC24" s="14">
        <f>STDEV('Raw Data'!AC258,'Raw Data'!AI258,'Raw Data'!AO258)</f>
        <v>0.67437106501786803</v>
      </c>
      <c r="AD24" s="14">
        <f>AVERAGE('Raw Data'!AU258,'Raw Data'!BA258,'Raw Data'!BG258)</f>
        <v>16.790666666666667</v>
      </c>
      <c r="AE24" s="14">
        <f>STDEV('Raw Data'!AU258,'Raw Data'!BA258,'Raw Data'!BG258)</f>
        <v>0.14308156182168627</v>
      </c>
      <c r="AF24" s="14">
        <f>AVERAGE('Raw Data'!BM258,'Raw Data'!BS258,'Raw Data'!BY258)</f>
        <v>23.600666666666669</v>
      </c>
      <c r="AG24" s="14">
        <f>STDEV('Raw Data'!BM258,'Raw Data'!BS258,'Raw Data'!BY258)</f>
        <v>0.44737717122505483</v>
      </c>
      <c r="AH24" s="14">
        <f>AVERAGE('Raw Data'!CE258,'Raw Data'!CK258,'Raw Data'!CQ258)</f>
        <v>30.743333333333336</v>
      </c>
      <c r="AI24" s="14">
        <f>STDEV('Raw Data'!CE258,'Raw Data'!CK258,'Raw Data'!CQ258)</f>
        <v>1.0964056426949551</v>
      </c>
      <c r="AK24" s="41">
        <f t="shared" si="0"/>
        <v>0.4226666666666663</v>
      </c>
      <c r="AL24" s="37">
        <f t="shared" si="1"/>
        <v>0.83210536191838924</v>
      </c>
      <c r="AM24" s="41">
        <f t="shared" si="2"/>
        <v>1.2976666666666663</v>
      </c>
      <c r="AN24" s="37">
        <f t="shared" si="3"/>
        <v>0.76466288868581411</v>
      </c>
      <c r="AO24" s="41">
        <f t="shared" si="4"/>
        <v>2.5633333333333326</v>
      </c>
      <c r="AP24" s="37">
        <f t="shared" si="5"/>
        <v>0.169494346021727</v>
      </c>
      <c r="AQ24" s="41">
        <f t="shared" si="6"/>
        <v>2.9649999999999999</v>
      </c>
      <c r="AR24" s="37">
        <f t="shared" si="7"/>
        <v>0.53977649695653274</v>
      </c>
      <c r="AS24" s="41">
        <f t="shared" si="8"/>
        <v>2.7586666666666666</v>
      </c>
      <c r="AT24" s="37">
        <f t="shared" si="9"/>
        <v>1.2245902716146897</v>
      </c>
      <c r="AV24" s="41">
        <f t="shared" si="10"/>
        <v>0.41666666666666696</v>
      </c>
      <c r="AW24" s="37">
        <f t="shared" si="11"/>
        <v>0.41561801372574497</v>
      </c>
      <c r="AX24" s="41">
        <f t="shared" si="12"/>
        <v>-0.36466666666666647</v>
      </c>
      <c r="AY24" s="37">
        <f t="shared" si="13"/>
        <v>0.74133842923908011</v>
      </c>
      <c r="AZ24" s="41">
        <f t="shared" si="14"/>
        <v>-0.27866666666666617</v>
      </c>
      <c r="BA24" s="37">
        <f t="shared" si="15"/>
        <v>0.28098813735339895</v>
      </c>
      <c r="BB24" s="41">
        <f t="shared" si="16"/>
        <v>5.1999999999996049E-2</v>
      </c>
      <c r="BC24" s="37">
        <f t="shared" si="17"/>
        <v>0.59728608444083564</v>
      </c>
      <c r="BD24" s="41">
        <f t="shared" si="18"/>
        <v>0.56533333333333147</v>
      </c>
      <c r="BE24" s="37">
        <f t="shared" si="19"/>
        <v>1.7850679725620178</v>
      </c>
      <c r="BG24" s="15"/>
      <c r="BH24" s="14"/>
      <c r="BI24" s="15"/>
      <c r="BJ24" s="14"/>
      <c r="BK24" s="15"/>
      <c r="BL24" s="14"/>
      <c r="BM24" s="15"/>
      <c r="BN24" s="14"/>
      <c r="BO24" s="15"/>
      <c r="BP24" s="14"/>
      <c r="BR24" s="15"/>
      <c r="BS24" s="14"/>
      <c r="BT24" s="15"/>
      <c r="BU24" s="14"/>
      <c r="BV24" s="15"/>
      <c r="BW24" s="14"/>
      <c r="BX24" s="15"/>
      <c r="BY24" s="14"/>
      <c r="BZ24" s="15"/>
      <c r="CA24" s="14"/>
      <c r="CC24" s="15"/>
      <c r="CD24" s="14"/>
      <c r="CE24" s="15"/>
      <c r="CF24" s="14"/>
      <c r="CG24" s="15"/>
      <c r="CH24" s="14"/>
      <c r="CI24" s="15"/>
      <c r="CJ24" s="14"/>
      <c r="CK24" s="15"/>
      <c r="CL24" s="14"/>
    </row>
    <row r="25" spans="1:90" ht="15.75" customHeight="1" x14ac:dyDescent="0.25">
      <c r="A25" s="2">
        <f>'Raw Data'!B25</f>
        <v>48</v>
      </c>
      <c r="B25" s="2">
        <f>'Raw Data'!C25</f>
        <v>70</v>
      </c>
      <c r="C25" s="2" t="str">
        <f>'Raw Data'!D25</f>
        <v>FATRSIQVDGKTIKAQIWDTAGL</v>
      </c>
      <c r="D25" s="14">
        <f>AVERAGE('Raw Data'!K25,'Raw Data'!Q25,'Raw Data'!W25)</f>
        <v>8.0586666666666673</v>
      </c>
      <c r="E25" s="14">
        <f>STDEV('Raw Data'!K25,'Raw Data'!Q25,'Raw Data'!W25)</f>
        <v>0.71438808314062296</v>
      </c>
      <c r="F25" s="14">
        <f>AVERAGE('Raw Data'!AC25,'Raw Data'!AI25,'Raw Data'!AO25)</f>
        <v>11.196</v>
      </c>
      <c r="G25" s="14">
        <f>STDEV('Raw Data'!AC25,'Raw Data'!AI25,'Raw Data'!AO25)</f>
        <v>0.42873185092782629</v>
      </c>
      <c r="H25" s="14">
        <f>AVERAGE('Raw Data'!AU25,'Raw Data'!BA25,'Raw Data'!BG25)</f>
        <v>21.118666666666666</v>
      </c>
      <c r="I25" s="14">
        <f>STDEV('Raw Data'!AU25,'Raw Data'!BA25,'Raw Data'!BG25)</f>
        <v>0.25612952452486382</v>
      </c>
      <c r="J25" s="14">
        <f>AVERAGE('Raw Data'!BM25,'Raw Data'!BS25,'Raw Data'!BY25)</f>
        <v>28.562333333333331</v>
      </c>
      <c r="K25" s="14">
        <f>STDEV('Raw Data'!BM25,'Raw Data'!BS25,'Raw Data'!BY25)</f>
        <v>0.46854811207957398</v>
      </c>
      <c r="L25" s="14">
        <f>AVERAGE('Raw Data'!CE25,'Raw Data'!CK25,'Raw Data'!CQ25)</f>
        <v>35.777000000000001</v>
      </c>
      <c r="M25" s="14">
        <f>STDEV('Raw Data'!CE25,'Raw Data'!CK25,'Raw Data'!CQ25)</f>
        <v>1.1979799664435156</v>
      </c>
      <c r="O25" s="14">
        <f>AVERAGE('Raw Data'!K142,'Raw Data'!Q142,'Raw Data'!W142)</f>
        <v>8.060666666666668</v>
      </c>
      <c r="P25" s="14">
        <f>STDEV('Raw Data'!K142,'Raw Data'!Q142,'Raw Data'!W142)</f>
        <v>0.42875323128034065</v>
      </c>
      <c r="Q25" s="14">
        <f>AVERAGE('Raw Data'!AC142,'Raw Data'!AI142,'Raw Data'!AO142)</f>
        <v>9.4939999999999998</v>
      </c>
      <c r="R25" s="14">
        <f>STDEV('Raw Data'!AC142,'Raw Data'!AI142,'Raw Data'!AO142)</f>
        <v>0.23835267986745962</v>
      </c>
      <c r="S25" s="14">
        <f>AVERAGE('Raw Data'!AU142,'Raw Data'!BA142,'Raw Data'!BG142)</f>
        <v>16.978999999999999</v>
      </c>
      <c r="T25" s="14">
        <f>STDEV('Raw Data'!AU142,'Raw Data'!BA142,'Raw Data'!BG142)</f>
        <v>0.13152186130069779</v>
      </c>
      <c r="U25" s="14">
        <f>AVERAGE('Raw Data'!BM142,'Raw Data'!BS142,'Raw Data'!BY142)</f>
        <v>25.415333333333336</v>
      </c>
      <c r="V25" s="14">
        <f>STDEV('Raw Data'!BM142,'Raw Data'!BS142,'Raw Data'!BY142)</f>
        <v>0.58523955209241829</v>
      </c>
      <c r="W25" s="14">
        <f>AVERAGE('Raw Data'!CE142,'Raw Data'!CK142,'Raw Data'!CQ142)</f>
        <v>32.556000000000004</v>
      </c>
      <c r="X25" s="14">
        <f>STDEV('Raw Data'!CE142,'Raw Data'!CK142,'Raw Data'!CQ142)</f>
        <v>0.74729579150427339</v>
      </c>
      <c r="Z25" s="14">
        <f>AVERAGE('Raw Data'!K259,'Raw Data'!Q259,'Raw Data'!W259)</f>
        <v>7.6049999999999995</v>
      </c>
      <c r="AA25" s="14">
        <f>STDEV('Raw Data'!K259,'Raw Data'!Q259,'Raw Data'!W259)</f>
        <v>0.37539978689391929</v>
      </c>
      <c r="AB25" s="14">
        <f>AVERAGE('Raw Data'!AC259,'Raw Data'!AI259,'Raw Data'!AO259)</f>
        <v>10.000666666666667</v>
      </c>
      <c r="AC25" s="14">
        <f>STDEV('Raw Data'!AC259,'Raw Data'!AI259,'Raw Data'!AO259)</f>
        <v>0.50828961560643104</v>
      </c>
      <c r="AD25" s="14">
        <f>AVERAGE('Raw Data'!AU259,'Raw Data'!BA259,'Raw Data'!BG259)</f>
        <v>17.611333333333334</v>
      </c>
      <c r="AE25" s="14">
        <f>STDEV('Raw Data'!AU259,'Raw Data'!BA259,'Raw Data'!BG259)</f>
        <v>0.45129406525383642</v>
      </c>
      <c r="AF25" s="14">
        <f>AVERAGE('Raw Data'!BM259,'Raw Data'!BS259,'Raw Data'!BY259)</f>
        <v>26.010999999999999</v>
      </c>
      <c r="AG25" s="14">
        <f>STDEV('Raw Data'!BM259,'Raw Data'!BS259,'Raw Data'!BY259)</f>
        <v>0.47260554376773989</v>
      </c>
      <c r="AH25" s="14">
        <f>AVERAGE('Raw Data'!CE259,'Raw Data'!CK259,'Raw Data'!CQ259)</f>
        <v>33.052999999999997</v>
      </c>
      <c r="AI25" s="14">
        <f>STDEV('Raw Data'!CE259,'Raw Data'!CK259,'Raw Data'!CQ259)</f>
        <v>1.5797113660412803</v>
      </c>
      <c r="AK25" s="41">
        <f t="shared" si="0"/>
        <v>0.45366666666666777</v>
      </c>
      <c r="AL25" s="37">
        <f t="shared" si="1"/>
        <v>0.80701631540715069</v>
      </c>
      <c r="AM25" s="41">
        <f t="shared" si="2"/>
        <v>1.1953333333333322</v>
      </c>
      <c r="AN25" s="37">
        <f t="shared" si="3"/>
        <v>0.66495814404617481</v>
      </c>
      <c r="AO25" s="41">
        <f t="shared" si="4"/>
        <v>3.5073333333333316</v>
      </c>
      <c r="AP25" s="37">
        <f t="shared" si="5"/>
        <v>0.51891103926074533</v>
      </c>
      <c r="AQ25" s="41">
        <f t="shared" si="6"/>
        <v>2.5513333333333321</v>
      </c>
      <c r="AR25" s="37">
        <f t="shared" si="7"/>
        <v>0.66550231654993819</v>
      </c>
      <c r="AS25" s="41">
        <f t="shared" si="8"/>
        <v>2.7240000000000038</v>
      </c>
      <c r="AT25" s="37">
        <f t="shared" si="9"/>
        <v>1.9825851810199768</v>
      </c>
      <c r="AV25" s="41">
        <f t="shared" si="10"/>
        <v>0.45566666666666844</v>
      </c>
      <c r="AW25" s="37">
        <f t="shared" si="11"/>
        <v>0.56987220789694004</v>
      </c>
      <c r="AX25" s="41">
        <f t="shared" si="12"/>
        <v>-0.50666666666666771</v>
      </c>
      <c r="AY25" s="37">
        <f t="shared" si="13"/>
        <v>0.56140033250197952</v>
      </c>
      <c r="AZ25" s="41">
        <f t="shared" si="14"/>
        <v>-0.63233333333333519</v>
      </c>
      <c r="BA25" s="37">
        <f t="shared" si="15"/>
        <v>0.47006843473406501</v>
      </c>
      <c r="BB25" s="41">
        <f t="shared" si="16"/>
        <v>-0.59566666666666279</v>
      </c>
      <c r="BC25" s="37">
        <f t="shared" si="17"/>
        <v>0.75223755113217761</v>
      </c>
      <c r="BD25" s="41">
        <f t="shared" si="18"/>
        <v>-0.49699999999999278</v>
      </c>
      <c r="BE25" s="37">
        <f t="shared" si="19"/>
        <v>1.7475522882019887</v>
      </c>
      <c r="BG25" s="15"/>
      <c r="BH25" s="14"/>
      <c r="BI25" s="15"/>
      <c r="BJ25" s="14"/>
      <c r="BK25" s="15"/>
      <c r="BL25" s="14"/>
      <c r="BM25" s="15"/>
      <c r="BN25" s="14"/>
      <c r="BO25" s="15"/>
      <c r="BP25" s="14"/>
      <c r="BR25" s="15"/>
      <c r="BS25" s="14"/>
      <c r="BT25" s="15"/>
      <c r="BU25" s="14"/>
      <c r="BV25" s="15"/>
      <c r="BW25" s="14"/>
      <c r="BX25" s="15"/>
      <c r="BY25" s="14"/>
      <c r="BZ25" s="15"/>
      <c r="CA25" s="14"/>
      <c r="CC25" s="15"/>
      <c r="CD25" s="14"/>
      <c r="CE25" s="15"/>
      <c r="CF25" s="14"/>
      <c r="CG25" s="15"/>
      <c r="CH25" s="14"/>
      <c r="CI25" s="15"/>
      <c r="CJ25" s="14"/>
      <c r="CK25" s="15"/>
      <c r="CL25" s="14"/>
    </row>
    <row r="26" spans="1:90" ht="15.75" customHeight="1" x14ac:dyDescent="0.25">
      <c r="A26" s="2">
        <f>'Raw Data'!B26</f>
        <v>48</v>
      </c>
      <c r="B26" s="2">
        <f>'Raw Data'!C26</f>
        <v>70</v>
      </c>
      <c r="C26" s="2" t="str">
        <f>'Raw Data'!D26</f>
        <v>FATRSIQVDGKTIKAQIWDTAGL</v>
      </c>
      <c r="D26" s="14">
        <f>AVERAGE('Raw Data'!K26,'Raw Data'!Q26,'Raw Data'!W26)</f>
        <v>7.88</v>
      </c>
      <c r="E26" s="14">
        <f>STDEV('Raw Data'!K26,'Raw Data'!Q26,'Raw Data'!W26)</f>
        <v>0.70525739981938518</v>
      </c>
      <c r="F26" s="14">
        <f>AVERAGE('Raw Data'!AC26,'Raw Data'!AI26,'Raw Data'!AO26)</f>
        <v>10.992666666666667</v>
      </c>
      <c r="G26" s="14">
        <f>STDEV('Raw Data'!AC26,'Raw Data'!AI26,'Raw Data'!AO26)</f>
        <v>0.54062957127161815</v>
      </c>
      <c r="H26" s="14">
        <f>AVERAGE('Raw Data'!AU26,'Raw Data'!BA26,'Raw Data'!BG26)</f>
        <v>20.852666666666668</v>
      </c>
      <c r="I26" s="14">
        <f>STDEV('Raw Data'!AU26,'Raw Data'!BA26,'Raw Data'!BG26)</f>
        <v>0.43709991230076167</v>
      </c>
      <c r="J26" s="14">
        <f>AVERAGE('Raw Data'!BM26,'Raw Data'!BS26,'Raw Data'!BY26)</f>
        <v>28.281000000000002</v>
      </c>
      <c r="K26" s="14">
        <f>STDEV('Raw Data'!BM26,'Raw Data'!BS26,'Raw Data'!BY26)</f>
        <v>0.25187099872752305</v>
      </c>
      <c r="L26" s="14">
        <f>AVERAGE('Raw Data'!CE26,'Raw Data'!CK26,'Raw Data'!CQ26)</f>
        <v>35.235333333333337</v>
      </c>
      <c r="M26" s="14">
        <f>STDEV('Raw Data'!CE26,'Raw Data'!CK26,'Raw Data'!CQ26)</f>
        <v>0.29506835366289663</v>
      </c>
      <c r="O26" s="14">
        <f>AVERAGE('Raw Data'!K143,'Raw Data'!Q143,'Raw Data'!W143)</f>
        <v>7.780666666666666</v>
      </c>
      <c r="P26" s="14">
        <f>STDEV('Raw Data'!K143,'Raw Data'!Q143,'Raw Data'!W143)</f>
        <v>0.37540156277422904</v>
      </c>
      <c r="Q26" s="14">
        <f>AVERAGE('Raw Data'!AC143,'Raw Data'!AI143,'Raw Data'!AO143)</f>
        <v>9.2126666666666654</v>
      </c>
      <c r="R26" s="14">
        <f>STDEV('Raw Data'!AC143,'Raw Data'!AI143,'Raw Data'!AO143)</f>
        <v>0.29719578283234949</v>
      </c>
      <c r="S26" s="14">
        <f>AVERAGE('Raw Data'!AU143,'Raw Data'!BA143,'Raw Data'!BG143)</f>
        <v>16.6235</v>
      </c>
      <c r="T26" s="14">
        <f>STDEV('Raw Data'!AU143,'Raw Data'!BA143,'Raw Data'!BG143)</f>
        <v>0.19021172413918011</v>
      </c>
      <c r="U26" s="14">
        <f>AVERAGE('Raw Data'!BM143,'Raw Data'!BS143,'Raw Data'!BY143)</f>
        <v>24.962666666666667</v>
      </c>
      <c r="V26" s="14">
        <f>STDEV('Raw Data'!BM143,'Raw Data'!BS143,'Raw Data'!BY143)</f>
        <v>0.73192508724140182</v>
      </c>
      <c r="W26" s="14">
        <f>AVERAGE('Raw Data'!CE143,'Raw Data'!CK143,'Raw Data'!CQ143)</f>
        <v>31.687666666666669</v>
      </c>
      <c r="X26" s="14">
        <f>STDEV('Raw Data'!CE143,'Raw Data'!CK143,'Raw Data'!CQ143)</f>
        <v>0.46177952892406765</v>
      </c>
      <c r="Z26" s="14">
        <f>AVERAGE('Raw Data'!K260,'Raw Data'!Q260,'Raw Data'!W260)</f>
        <v>7.3359999999999994</v>
      </c>
      <c r="AA26" s="14">
        <f>STDEV('Raw Data'!K260,'Raw Data'!Q260,'Raw Data'!W260)</f>
        <v>0.40966693788979391</v>
      </c>
      <c r="AB26" s="14">
        <f>AVERAGE('Raw Data'!AC260,'Raw Data'!AI260,'Raw Data'!AO260)</f>
        <v>9.74</v>
      </c>
      <c r="AC26" s="14">
        <f>STDEV('Raw Data'!AC260,'Raw Data'!AI260,'Raw Data'!AO260)</f>
        <v>0.55427339824314126</v>
      </c>
      <c r="AD26" s="14">
        <f>AVERAGE('Raw Data'!AU260,'Raw Data'!BA260,'Raw Data'!BG260)</f>
        <v>17.232333333333333</v>
      </c>
      <c r="AE26" s="14">
        <f>STDEV('Raw Data'!AU260,'Raw Data'!BA260,'Raw Data'!BG260)</f>
        <v>0.22540703922755695</v>
      </c>
      <c r="AF26" s="14">
        <f>AVERAGE('Raw Data'!BM260,'Raw Data'!BS260,'Raw Data'!BY260)</f>
        <v>25.516999999999999</v>
      </c>
      <c r="AG26" s="14">
        <f>STDEV('Raw Data'!BM260,'Raw Data'!BS260,'Raw Data'!BY260)</f>
        <v>0.27713534599541712</v>
      </c>
      <c r="AH26" s="14">
        <f>AVERAGE('Raw Data'!CE260,'Raw Data'!CK260,'Raw Data'!CQ260)</f>
        <v>32.356999999999999</v>
      </c>
      <c r="AI26" s="14">
        <f>STDEV('Raw Data'!CE260,'Raw Data'!CK260,'Raw Data'!CQ260)</f>
        <v>1.036748281889101</v>
      </c>
      <c r="AK26" s="41">
        <f t="shared" si="0"/>
        <v>0.54400000000000048</v>
      </c>
      <c r="AL26" s="37">
        <f t="shared" si="1"/>
        <v>0.81560713581969124</v>
      </c>
      <c r="AM26" s="41">
        <f t="shared" si="2"/>
        <v>1.2526666666666664</v>
      </c>
      <c r="AN26" s="37">
        <f t="shared" si="3"/>
        <v>0.7742734228509548</v>
      </c>
      <c r="AO26" s="41">
        <f t="shared" si="4"/>
        <v>3.6203333333333347</v>
      </c>
      <c r="AP26" s="37">
        <f t="shared" si="5"/>
        <v>0.49179738375337761</v>
      </c>
      <c r="AQ26" s="41">
        <f t="shared" si="6"/>
        <v>2.7640000000000029</v>
      </c>
      <c r="AR26" s="37">
        <f t="shared" si="7"/>
        <v>0.37449032030214008</v>
      </c>
      <c r="AS26" s="41">
        <f t="shared" si="8"/>
        <v>2.8783333333333374</v>
      </c>
      <c r="AT26" s="37">
        <f t="shared" si="9"/>
        <v>1.077920374301059</v>
      </c>
      <c r="AV26" s="41">
        <f t="shared" si="10"/>
        <v>0.44466666666666654</v>
      </c>
      <c r="AW26" s="37">
        <f t="shared" si="11"/>
        <v>0.55565576873936406</v>
      </c>
      <c r="AX26" s="41">
        <f t="shared" si="12"/>
        <v>-0.52733333333333476</v>
      </c>
      <c r="AY26" s="37">
        <f t="shared" si="13"/>
        <v>0.62892315375833707</v>
      </c>
      <c r="AZ26" s="41">
        <f t="shared" si="14"/>
        <v>-0.60883333333333312</v>
      </c>
      <c r="BA26" s="37">
        <f t="shared" si="15"/>
        <v>0.29493869419479868</v>
      </c>
      <c r="BB26" s="41">
        <f t="shared" si="16"/>
        <v>-0.55433333333333223</v>
      </c>
      <c r="BC26" s="37">
        <f t="shared" si="17"/>
        <v>0.78263550477430621</v>
      </c>
      <c r="BD26" s="41">
        <f t="shared" si="18"/>
        <v>-0.66933333333333067</v>
      </c>
      <c r="BE26" s="37">
        <f t="shared" si="19"/>
        <v>1.1349393522710087</v>
      </c>
      <c r="BG26" s="15"/>
      <c r="BH26" s="14"/>
      <c r="BI26" s="15"/>
      <c r="BJ26" s="14"/>
      <c r="BK26" s="15"/>
      <c r="BL26" s="14"/>
      <c r="BM26" s="15"/>
      <c r="BN26" s="14"/>
      <c r="BO26" s="15"/>
      <c r="BP26" s="14"/>
      <c r="BR26" s="15"/>
      <c r="BS26" s="14"/>
      <c r="BT26" s="15"/>
      <c r="BU26" s="14"/>
      <c r="BV26" s="15"/>
      <c r="BW26" s="14"/>
      <c r="BX26" s="15"/>
      <c r="BY26" s="14"/>
      <c r="BZ26" s="15"/>
      <c r="CA26" s="14"/>
      <c r="CC26" s="15"/>
      <c r="CD26" s="14"/>
      <c r="CE26" s="15"/>
      <c r="CF26" s="14"/>
      <c r="CG26" s="15"/>
      <c r="CH26" s="14"/>
      <c r="CI26" s="15"/>
      <c r="CJ26" s="14"/>
      <c r="CK26" s="15"/>
      <c r="CL26" s="14"/>
    </row>
    <row r="27" spans="1:90" ht="15.75" customHeight="1" x14ac:dyDescent="0.25">
      <c r="A27" s="2">
        <f>'Raw Data'!B27</f>
        <v>48</v>
      </c>
      <c r="B27" s="2">
        <f>'Raw Data'!C27</f>
        <v>79</v>
      </c>
      <c r="C27" s="2" t="str">
        <f>'Raw Data'!D27</f>
        <v>FATRSIQVDGKTIKAQIWDTAGLERYRAITSA</v>
      </c>
      <c r="D27" s="14">
        <f>AVERAGE('Raw Data'!K27,'Raw Data'!Q27,'Raw Data'!W27)</f>
        <v>24.986666666666665</v>
      </c>
      <c r="E27" s="14">
        <f>STDEV('Raw Data'!K27,'Raw Data'!Q27,'Raw Data'!W27)</f>
        <v>1.6478532499386394</v>
      </c>
      <c r="F27" s="14">
        <f>AVERAGE('Raw Data'!AC27,'Raw Data'!AI27,'Raw Data'!AO27)</f>
        <v>28.709333333333333</v>
      </c>
      <c r="G27" s="14">
        <f>STDEV('Raw Data'!AC27,'Raw Data'!AI27,'Raw Data'!AO27)</f>
        <v>1.3714570111138487</v>
      </c>
      <c r="H27" s="14">
        <f>AVERAGE('Raw Data'!AU27,'Raw Data'!BA27,'Raw Data'!BG27)</f>
        <v>36.154333333333334</v>
      </c>
      <c r="I27" s="14">
        <f>STDEV('Raw Data'!AU27,'Raw Data'!BA27,'Raw Data'!BG27)</f>
        <v>0.51644393048358406</v>
      </c>
      <c r="J27" s="14">
        <f>AVERAGE('Raw Data'!BM27,'Raw Data'!BS27,'Raw Data'!BY27)</f>
        <v>41.258333333333333</v>
      </c>
      <c r="K27" s="14">
        <f>STDEV('Raw Data'!BM27,'Raw Data'!BS27,'Raw Data'!BY27)</f>
        <v>0.18908816285884686</v>
      </c>
      <c r="L27" s="14">
        <f>AVERAGE('Raw Data'!CE27,'Raw Data'!CK27,'Raw Data'!CQ27)</f>
        <v>45.758000000000003</v>
      </c>
      <c r="M27" s="14">
        <f>STDEV('Raw Data'!CE27,'Raw Data'!CK27,'Raw Data'!CQ27)</f>
        <v>0.63632617422199222</v>
      </c>
      <c r="O27" s="14">
        <f>AVERAGE('Raw Data'!K144,'Raw Data'!Q144,'Raw Data'!W144)</f>
        <v>12.555999999999999</v>
      </c>
      <c r="P27" s="14">
        <f>STDEV('Raw Data'!K144,'Raw Data'!Q144,'Raw Data'!W144)</f>
        <v>0.52394560786402289</v>
      </c>
      <c r="Q27" s="14">
        <f>AVERAGE('Raw Data'!AC144,'Raw Data'!AI144,'Raw Data'!AO144)</f>
        <v>15.801666666666668</v>
      </c>
      <c r="R27" s="14">
        <f>STDEV('Raw Data'!AC144,'Raw Data'!AI144,'Raw Data'!AO144)</f>
        <v>2.638812864401997E-2</v>
      </c>
      <c r="S27" s="14">
        <f>AVERAGE('Raw Data'!AU144,'Raw Data'!BA144,'Raw Data'!BG144)</f>
        <v>26.228000000000002</v>
      </c>
      <c r="T27" s="14">
        <f>STDEV('Raw Data'!AU144,'Raw Data'!BA144,'Raw Data'!BG144)</f>
        <v>0.20223253941935107</v>
      </c>
      <c r="U27" s="14">
        <f>AVERAGE('Raw Data'!BM144,'Raw Data'!BS144,'Raw Data'!BY144)</f>
        <v>37.460666666666668</v>
      </c>
      <c r="V27" s="14">
        <f>STDEV('Raw Data'!BM144,'Raw Data'!BS144,'Raw Data'!BY144)</f>
        <v>0.43763150404573786</v>
      </c>
      <c r="W27" s="14">
        <f>AVERAGE('Raw Data'!CE144,'Raw Data'!CK144,'Raw Data'!CQ144)</f>
        <v>43.515666666666668</v>
      </c>
      <c r="X27" s="14">
        <f>STDEV('Raw Data'!CE144,'Raw Data'!CK144,'Raw Data'!CQ144)</f>
        <v>1.2011429279371106</v>
      </c>
      <c r="Z27" s="14">
        <f>AVERAGE('Raw Data'!K261,'Raw Data'!Q261,'Raw Data'!W261)</f>
        <v>14.624333333333333</v>
      </c>
      <c r="AA27" s="14">
        <f>STDEV('Raw Data'!K261,'Raw Data'!Q261,'Raw Data'!W261)</f>
        <v>0.50922130094226503</v>
      </c>
      <c r="AB27" s="14">
        <f>AVERAGE('Raw Data'!AC261,'Raw Data'!AI261,'Raw Data'!AO261)</f>
        <v>17.260333333333332</v>
      </c>
      <c r="AC27" s="14">
        <f>STDEV('Raw Data'!AC261,'Raw Data'!AI261,'Raw Data'!AO261)</f>
        <v>1.7636928114990238</v>
      </c>
      <c r="AD27" s="14">
        <f>AVERAGE('Raw Data'!AU261,'Raw Data'!BA261,'Raw Data'!BG261)</f>
        <v>27.886333333333337</v>
      </c>
      <c r="AE27" s="14">
        <f>STDEV('Raw Data'!AU261,'Raw Data'!BA261,'Raw Data'!BG261)</f>
        <v>0.63331219262961769</v>
      </c>
      <c r="AF27" s="14">
        <f>AVERAGE('Raw Data'!BM261,'Raw Data'!BS261,'Raw Data'!BY261)</f>
        <v>38.593666666666671</v>
      </c>
      <c r="AG27" s="14">
        <f>STDEV('Raw Data'!BM261,'Raw Data'!BS261,'Raw Data'!BY261)</f>
        <v>0.58109580391991811</v>
      </c>
      <c r="AH27" s="14">
        <f>AVERAGE('Raw Data'!CE261,'Raw Data'!CK261,'Raw Data'!CQ261)</f>
        <v>43.739333333333327</v>
      </c>
      <c r="AI27" s="14">
        <f>STDEV('Raw Data'!CE261,'Raw Data'!CK261,'Raw Data'!CQ261)</f>
        <v>1.9043283155310498</v>
      </c>
      <c r="AK27" s="41">
        <f t="shared" si="0"/>
        <v>10.362333333333332</v>
      </c>
      <c r="AL27" s="37">
        <f t="shared" si="1"/>
        <v>1.7247395938711063</v>
      </c>
      <c r="AM27" s="41">
        <f t="shared" si="2"/>
        <v>11.449000000000002</v>
      </c>
      <c r="AN27" s="37">
        <f t="shared" si="3"/>
        <v>2.2341680032322238</v>
      </c>
      <c r="AO27" s="41">
        <f t="shared" si="4"/>
        <v>8.2679999999999971</v>
      </c>
      <c r="AP27" s="37">
        <f t="shared" si="5"/>
        <v>0.81718949250872464</v>
      </c>
      <c r="AQ27" s="41">
        <f t="shared" si="6"/>
        <v>2.6646666666666619</v>
      </c>
      <c r="AR27" s="37">
        <f t="shared" si="7"/>
        <v>0.61108646414944401</v>
      </c>
      <c r="AS27" s="41">
        <f t="shared" si="8"/>
        <v>2.0186666666666753</v>
      </c>
      <c r="AT27" s="37">
        <f t="shared" si="9"/>
        <v>2.0078290099839982</v>
      </c>
      <c r="AV27" s="41">
        <f t="shared" si="10"/>
        <v>-2.0683333333333334</v>
      </c>
      <c r="AW27" s="37">
        <f t="shared" si="11"/>
        <v>0.73063351506301255</v>
      </c>
      <c r="AX27" s="41">
        <f t="shared" si="12"/>
        <v>-1.4586666666666641</v>
      </c>
      <c r="AY27" s="37">
        <f t="shared" si="13"/>
        <v>1.763890208223478</v>
      </c>
      <c r="AZ27" s="41">
        <f t="shared" si="14"/>
        <v>-1.658333333333335</v>
      </c>
      <c r="BA27" s="37">
        <f t="shared" si="15"/>
        <v>0.66481751882252127</v>
      </c>
      <c r="BB27" s="41">
        <f t="shared" si="16"/>
        <v>-1.1330000000000027</v>
      </c>
      <c r="BC27" s="37">
        <f t="shared" si="17"/>
        <v>0.72745698612816312</v>
      </c>
      <c r="BD27" s="41">
        <f t="shared" si="18"/>
        <v>-0.22366666666665935</v>
      </c>
      <c r="BE27" s="37">
        <f t="shared" si="19"/>
        <v>2.2514907653967096</v>
      </c>
      <c r="BG27" s="15"/>
      <c r="BH27" s="14"/>
      <c r="BI27" s="15"/>
      <c r="BJ27" s="14"/>
      <c r="BK27" s="15"/>
      <c r="BL27" s="14"/>
      <c r="BM27" s="15"/>
      <c r="BN27" s="14"/>
      <c r="BO27" s="15"/>
      <c r="BP27" s="14"/>
      <c r="BR27" s="15"/>
      <c r="BS27" s="14"/>
      <c r="BT27" s="15"/>
      <c r="BU27" s="14"/>
      <c r="BV27" s="15"/>
      <c r="BW27" s="14"/>
      <c r="BX27" s="15"/>
      <c r="BY27" s="14"/>
      <c r="BZ27" s="15"/>
      <c r="CA27" s="14"/>
      <c r="CC27" s="15"/>
      <c r="CD27" s="14"/>
      <c r="CE27" s="15"/>
      <c r="CF27" s="14"/>
      <c r="CG27" s="15"/>
      <c r="CH27" s="14"/>
      <c r="CI27" s="15"/>
      <c r="CJ27" s="14"/>
      <c r="CK27" s="15"/>
      <c r="CL27" s="14"/>
    </row>
    <row r="28" spans="1:90" ht="15.75" customHeight="1" x14ac:dyDescent="0.25">
      <c r="A28" s="2">
        <f>'Raw Data'!B28</f>
        <v>49</v>
      </c>
      <c r="B28" s="2">
        <f>'Raw Data'!C28</f>
        <v>62</v>
      </c>
      <c r="C28" s="2" t="str">
        <f>'Raw Data'!D28</f>
        <v>ATRSIQVDGKTIKA</v>
      </c>
      <c r="D28" s="14">
        <f>AVERAGE('Raw Data'!K28,'Raw Data'!Q28,'Raw Data'!W28)</f>
        <v>9.7700000000000014</v>
      </c>
      <c r="E28" s="14">
        <f>STDEV('Raw Data'!K28,'Raw Data'!Q28,'Raw Data'!W28)</f>
        <v>0.85437755120321413</v>
      </c>
      <c r="F28" s="14">
        <f>AVERAGE('Raw Data'!AC28,'Raw Data'!AI28,'Raw Data'!AO28)</f>
        <v>15.047666666666666</v>
      </c>
      <c r="G28" s="14">
        <f>STDEV('Raw Data'!AC28,'Raw Data'!AI28,'Raw Data'!AO28)</f>
        <v>0.84434846676791719</v>
      </c>
      <c r="H28" s="14">
        <f>AVERAGE('Raw Data'!AU28,'Raw Data'!BA28,'Raw Data'!BG28)</f>
        <v>24.959333333333333</v>
      </c>
      <c r="I28" s="14">
        <f>STDEV('Raw Data'!AU28,'Raw Data'!BA28,'Raw Data'!BG28)</f>
        <v>1.2396008766265589</v>
      </c>
      <c r="J28" s="14">
        <f>AVERAGE('Raw Data'!BM28,'Raw Data'!BS28,'Raw Data'!BY28)</f>
        <v>31.898</v>
      </c>
      <c r="K28" s="14">
        <f>STDEV('Raw Data'!BM28,'Raw Data'!BS28,'Raw Data'!BY28)</f>
        <v>1.4045511738630245</v>
      </c>
      <c r="L28" s="14">
        <f>AVERAGE('Raw Data'!CE28,'Raw Data'!CK28,'Raw Data'!CQ28)</f>
        <v>40.726666666666667</v>
      </c>
      <c r="M28" s="14">
        <f>STDEV('Raw Data'!CE28,'Raw Data'!CK28,'Raw Data'!CQ28)</f>
        <v>1.6464280528870161</v>
      </c>
      <c r="O28" s="14">
        <f>AVERAGE('Raw Data'!K145,'Raw Data'!Q145,'Raw Data'!W145)</f>
        <v>10.793666666666667</v>
      </c>
      <c r="P28" s="14">
        <f>STDEV('Raw Data'!K145,'Raw Data'!Q145,'Raw Data'!W145)</f>
        <v>0.87799221712571707</v>
      </c>
      <c r="Q28" s="14">
        <f>AVERAGE('Raw Data'!AC145,'Raw Data'!AI145,'Raw Data'!AO145)</f>
        <v>14.713666666666667</v>
      </c>
      <c r="R28" s="14">
        <f>STDEV('Raw Data'!AC145,'Raw Data'!AI145,'Raw Data'!AO145)</f>
        <v>0.94802232744452519</v>
      </c>
      <c r="S28" s="14">
        <f>AVERAGE('Raw Data'!AU145,'Raw Data'!BA145,'Raw Data'!BG145)</f>
        <v>26.3825</v>
      </c>
      <c r="T28" s="14">
        <f>STDEV('Raw Data'!AU145,'Raw Data'!BA145,'Raw Data'!BG145)</f>
        <v>0.13364318164425754</v>
      </c>
      <c r="U28" s="14">
        <f>AVERAGE('Raw Data'!BM145,'Raw Data'!BS145,'Raw Data'!BY145)</f>
        <v>32.665333333333329</v>
      </c>
      <c r="V28" s="14">
        <f>STDEV('Raw Data'!BM145,'Raw Data'!BS145,'Raw Data'!BY145)</f>
        <v>1.0029189066586239</v>
      </c>
      <c r="W28" s="14">
        <f>AVERAGE('Raw Data'!CE145,'Raw Data'!CK145,'Raw Data'!CQ145)</f>
        <v>40.756666666666668</v>
      </c>
      <c r="X28" s="14">
        <f>STDEV('Raw Data'!CE145,'Raw Data'!CK145,'Raw Data'!CQ145)</f>
        <v>1.7785762095938962E-2</v>
      </c>
      <c r="Z28" s="14">
        <f>AVERAGE('Raw Data'!K262,'Raw Data'!Q262,'Raw Data'!W262)</f>
        <v>9.3883333333333336</v>
      </c>
      <c r="AA28" s="14">
        <f>STDEV('Raw Data'!K262,'Raw Data'!Q262,'Raw Data'!W262)</f>
        <v>0.70556738397784047</v>
      </c>
      <c r="AB28" s="14">
        <f>AVERAGE('Raw Data'!AC262,'Raw Data'!AI262,'Raw Data'!AO262)</f>
        <v>15.590999999999999</v>
      </c>
      <c r="AC28" s="14">
        <f>STDEV('Raw Data'!AC262,'Raw Data'!AI262,'Raw Data'!AO262)</f>
        <v>1.3800807947363081</v>
      </c>
      <c r="AD28" s="14">
        <f>AVERAGE('Raw Data'!AU262,'Raw Data'!BA262,'Raw Data'!BG262)</f>
        <v>26.245000000000001</v>
      </c>
      <c r="AE28" s="14">
        <f>STDEV('Raw Data'!AU262,'Raw Data'!BA262,'Raw Data'!BG262)</f>
        <v>0.36082128540317498</v>
      </c>
      <c r="AF28" s="14">
        <f>AVERAGE('Raw Data'!BM262,'Raw Data'!BS262,'Raw Data'!BY262)</f>
        <v>31.958333333333332</v>
      </c>
      <c r="AG28" s="14">
        <f>STDEV('Raw Data'!BM262,'Raw Data'!BS262,'Raw Data'!BY262)</f>
        <v>1.8477857920585197</v>
      </c>
      <c r="AH28" s="14">
        <f>AVERAGE('Raw Data'!CE262,'Raw Data'!CK262,'Raw Data'!CQ262)</f>
        <v>40.107333333333337</v>
      </c>
      <c r="AI28" s="14">
        <f>STDEV('Raw Data'!CE262,'Raw Data'!CK262,'Raw Data'!CQ262)</f>
        <v>0.68672871887910192</v>
      </c>
      <c r="AK28" s="41">
        <f t="shared" si="0"/>
        <v>0.38166666666666771</v>
      </c>
      <c r="AL28" s="37">
        <f t="shared" si="1"/>
        <v>1.1080552031976267</v>
      </c>
      <c r="AM28" s="41">
        <f t="shared" si="2"/>
        <v>-0.543333333333333</v>
      </c>
      <c r="AN28" s="37">
        <f t="shared" si="3"/>
        <v>1.6178835969665224</v>
      </c>
      <c r="AO28" s="41">
        <f t="shared" si="4"/>
        <v>-1.2856666666666676</v>
      </c>
      <c r="AP28" s="37">
        <f t="shared" si="5"/>
        <v>1.2910469911406528</v>
      </c>
      <c r="AQ28" s="41">
        <f t="shared" si="6"/>
        <v>-6.0333333333332462E-2</v>
      </c>
      <c r="AR28" s="37">
        <f t="shared" si="7"/>
        <v>2.3210076116491587</v>
      </c>
      <c r="AS28" s="41">
        <f t="shared" si="8"/>
        <v>0.61933333333332996</v>
      </c>
      <c r="AT28" s="37">
        <f t="shared" si="9"/>
        <v>1.7839062942505315</v>
      </c>
      <c r="AV28" s="41">
        <f t="shared" si="10"/>
        <v>1.4053333333333331</v>
      </c>
      <c r="AW28" s="37">
        <f t="shared" si="11"/>
        <v>1.1263639139579471</v>
      </c>
      <c r="AX28" s="41">
        <f t="shared" si="12"/>
        <v>-0.87733333333333263</v>
      </c>
      <c r="AY28" s="37">
        <f t="shared" si="13"/>
        <v>1.6743265312755855</v>
      </c>
      <c r="AZ28" s="41">
        <f t="shared" si="14"/>
        <v>0.13749999999999929</v>
      </c>
      <c r="BA28" s="37">
        <f t="shared" si="15"/>
        <v>0.38477590880926976</v>
      </c>
      <c r="BB28" s="41">
        <f t="shared" si="16"/>
        <v>0.70699999999999719</v>
      </c>
      <c r="BC28" s="37">
        <f t="shared" si="17"/>
        <v>2.1024173388427569</v>
      </c>
      <c r="BD28" s="41">
        <f t="shared" si="18"/>
        <v>0.6493333333333311</v>
      </c>
      <c r="BE28" s="37">
        <f t="shared" si="19"/>
        <v>0.68695899926172155</v>
      </c>
      <c r="BG28" s="15"/>
      <c r="BH28" s="14"/>
      <c r="BI28" s="15"/>
      <c r="BJ28" s="14"/>
      <c r="BK28" s="15"/>
      <c r="BL28" s="14"/>
      <c r="BM28" s="15"/>
      <c r="BN28" s="14"/>
      <c r="BO28" s="15"/>
      <c r="BP28" s="14"/>
      <c r="BR28" s="15"/>
      <c r="BS28" s="14"/>
      <c r="BT28" s="15"/>
      <c r="BU28" s="14"/>
      <c r="BV28" s="15"/>
      <c r="BW28" s="14"/>
      <c r="BX28" s="15"/>
      <c r="BY28" s="14"/>
      <c r="BZ28" s="15"/>
      <c r="CA28" s="14"/>
      <c r="CC28" s="15"/>
      <c r="CD28" s="14"/>
      <c r="CE28" s="15"/>
      <c r="CF28" s="14"/>
      <c r="CG28" s="15"/>
      <c r="CH28" s="14"/>
      <c r="CI28" s="15"/>
      <c r="CJ28" s="14"/>
      <c r="CK28" s="15"/>
      <c r="CL28" s="14"/>
    </row>
    <row r="29" spans="1:90" ht="15.75" customHeight="1" x14ac:dyDescent="0.25">
      <c r="A29" s="2">
        <f>'Raw Data'!B29</f>
        <v>49</v>
      </c>
      <c r="B29" s="2">
        <f>'Raw Data'!C29</f>
        <v>64</v>
      </c>
      <c r="C29" s="2" t="str">
        <f>'Raw Data'!D29</f>
        <v>ATRSIQVDGKTIKAQI</v>
      </c>
      <c r="D29" s="14">
        <f>AVERAGE('Raw Data'!K29,'Raw Data'!Q29,'Raw Data'!W29)</f>
        <v>7.5883333333333338</v>
      </c>
      <c r="E29" s="14">
        <f>STDEV('Raw Data'!K29,'Raw Data'!Q29,'Raw Data'!W29)</f>
        <v>0.77075114877198425</v>
      </c>
      <c r="F29" s="14">
        <f>AVERAGE('Raw Data'!AC29,'Raw Data'!AI29,'Raw Data'!AO29)</f>
        <v>12.371666666666668</v>
      </c>
      <c r="G29" s="14">
        <f>STDEV('Raw Data'!AC29,'Raw Data'!AI29,'Raw Data'!AO29)</f>
        <v>0.40678782348213621</v>
      </c>
      <c r="H29" s="14">
        <f>AVERAGE('Raw Data'!AU29,'Raw Data'!BA29,'Raw Data'!BG29)</f>
        <v>20.546666666666667</v>
      </c>
      <c r="I29" s="14">
        <f>STDEV('Raw Data'!AU29,'Raw Data'!BA29,'Raw Data'!BG29)</f>
        <v>0.15706792585799845</v>
      </c>
      <c r="J29" s="14">
        <f>AVERAGE('Raw Data'!BM29,'Raw Data'!BS29,'Raw Data'!BY29)</f>
        <v>26.643666666666665</v>
      </c>
      <c r="K29" s="14">
        <f>STDEV('Raw Data'!BM29,'Raw Data'!BS29,'Raw Data'!BY29)</f>
        <v>0.53358816828461864</v>
      </c>
      <c r="L29" s="14">
        <f>AVERAGE('Raw Data'!CE29,'Raw Data'!CK29,'Raw Data'!CQ29)</f>
        <v>34.467000000000006</v>
      </c>
      <c r="M29" s="14">
        <f>STDEV('Raw Data'!CE29,'Raw Data'!CK29,'Raw Data'!CQ29)</f>
        <v>0.34828580217976157</v>
      </c>
      <c r="O29" s="14">
        <f>AVERAGE('Raw Data'!K146,'Raw Data'!Q146,'Raw Data'!W146)</f>
        <v>8.5579999999999998</v>
      </c>
      <c r="P29" s="14">
        <f>STDEV('Raw Data'!K146,'Raw Data'!Q146,'Raw Data'!W146)</f>
        <v>0.51429660702750135</v>
      </c>
      <c r="Q29" s="14">
        <f>AVERAGE('Raw Data'!AC146,'Raw Data'!AI146,'Raw Data'!AO146)</f>
        <v>11.467999999999998</v>
      </c>
      <c r="R29" s="14">
        <f>STDEV('Raw Data'!AC146,'Raw Data'!AI146,'Raw Data'!AO146)</f>
        <v>0.4233308398876699</v>
      </c>
      <c r="S29" s="14">
        <f>AVERAGE('Raw Data'!AU146,'Raw Data'!BA146,'Raw Data'!BG146)</f>
        <v>21.599</v>
      </c>
      <c r="T29" s="14">
        <f>STDEV('Raw Data'!AU146,'Raw Data'!BA146,'Raw Data'!BG146)</f>
        <v>0.29839906166072094</v>
      </c>
      <c r="U29" s="14">
        <f>AVERAGE('Raw Data'!BM146,'Raw Data'!BS146,'Raw Data'!BY146)</f>
        <v>26.667333333333332</v>
      </c>
      <c r="V29" s="14">
        <f>STDEV('Raw Data'!BM146,'Raw Data'!BS146,'Raw Data'!BY146)</f>
        <v>0.51614758871211708</v>
      </c>
      <c r="W29" s="14">
        <f>AVERAGE('Raw Data'!CE146,'Raw Data'!CK146,'Raw Data'!CQ146)</f>
        <v>33.174666666666667</v>
      </c>
      <c r="X29" s="14">
        <f>STDEV('Raw Data'!CE146,'Raw Data'!CK146,'Raw Data'!CQ146)</f>
        <v>0.58781147771486553</v>
      </c>
      <c r="Z29" s="14">
        <f>AVERAGE('Raw Data'!K263,'Raw Data'!Q263,'Raw Data'!W263)</f>
        <v>7.63</v>
      </c>
      <c r="AA29" s="14">
        <f>STDEV('Raw Data'!K263,'Raw Data'!Q263,'Raw Data'!W263)</f>
        <v>0.39622846944660606</v>
      </c>
      <c r="AB29" s="14">
        <f>AVERAGE('Raw Data'!AC263,'Raw Data'!AI263,'Raw Data'!AO263)</f>
        <v>11.893000000000001</v>
      </c>
      <c r="AC29" s="14">
        <f>STDEV('Raw Data'!AC263,'Raw Data'!AI263,'Raw Data'!AO263)</f>
        <v>0.88992359222575967</v>
      </c>
      <c r="AD29" s="14">
        <f>AVERAGE('Raw Data'!AU263,'Raw Data'!BA263,'Raw Data'!BG263)</f>
        <v>21.356666666666666</v>
      </c>
      <c r="AE29" s="14">
        <f>STDEV('Raw Data'!AU263,'Raw Data'!BA263,'Raw Data'!BG263)</f>
        <v>0.68374727299882865</v>
      </c>
      <c r="AF29" s="14">
        <f>AVERAGE('Raw Data'!BM263,'Raw Data'!BS263,'Raw Data'!BY263)</f>
        <v>25.966666666666669</v>
      </c>
      <c r="AG29" s="14">
        <f>STDEV('Raw Data'!BM263,'Raw Data'!BS263,'Raw Data'!BY263)</f>
        <v>0.16144452091456638</v>
      </c>
      <c r="AH29" s="14">
        <f>AVERAGE('Raw Data'!CE263,'Raw Data'!CK263,'Raw Data'!CQ263)</f>
        <v>33.018000000000001</v>
      </c>
      <c r="AI29" s="14">
        <f>STDEV('Raw Data'!CE263,'Raw Data'!CK263,'Raw Data'!CQ263)</f>
        <v>1.0342925118166513</v>
      </c>
      <c r="AK29" s="41">
        <f t="shared" si="0"/>
        <v>-4.1666666666666075E-2</v>
      </c>
      <c r="AL29" s="37">
        <f t="shared" si="1"/>
        <v>0.86663390963735865</v>
      </c>
      <c r="AM29" s="41">
        <f t="shared" si="2"/>
        <v>0.47866666666666724</v>
      </c>
      <c r="AN29" s="37">
        <f t="shared" si="3"/>
        <v>0.97848880082162104</v>
      </c>
      <c r="AO29" s="41">
        <f t="shared" si="4"/>
        <v>-0.80999999999999872</v>
      </c>
      <c r="AP29" s="37">
        <f t="shared" si="5"/>
        <v>0.70155588990947004</v>
      </c>
      <c r="AQ29" s="41">
        <f t="shared" si="6"/>
        <v>0.67699999999999605</v>
      </c>
      <c r="AR29" s="37">
        <f t="shared" si="7"/>
        <v>0.55747705483424914</v>
      </c>
      <c r="AS29" s="41">
        <f t="shared" si="8"/>
        <v>1.4490000000000052</v>
      </c>
      <c r="AT29" s="37">
        <f t="shared" si="9"/>
        <v>1.0913587861010685</v>
      </c>
      <c r="AV29" s="41">
        <f t="shared" si="10"/>
        <v>0.92799999999999994</v>
      </c>
      <c r="AW29" s="37">
        <f t="shared" si="11"/>
        <v>0.64922877323790895</v>
      </c>
      <c r="AX29" s="41">
        <f t="shared" si="12"/>
        <v>-0.42500000000000249</v>
      </c>
      <c r="AY29" s="37">
        <f t="shared" si="13"/>
        <v>0.98548110078275997</v>
      </c>
      <c r="AZ29" s="41">
        <f t="shared" si="14"/>
        <v>0.24233333333333462</v>
      </c>
      <c r="BA29" s="37">
        <f t="shared" si="15"/>
        <v>0.7460243517026327</v>
      </c>
      <c r="BB29" s="41">
        <f t="shared" si="16"/>
        <v>0.70066666666666322</v>
      </c>
      <c r="BC29" s="37">
        <f t="shared" si="17"/>
        <v>0.54080742105361923</v>
      </c>
      <c r="BD29" s="41">
        <f t="shared" si="18"/>
        <v>0.15666666666666629</v>
      </c>
      <c r="BE29" s="37">
        <f t="shared" si="19"/>
        <v>1.1896568132589043</v>
      </c>
      <c r="BG29" s="15"/>
      <c r="BH29" s="14"/>
      <c r="BI29" s="15"/>
      <c r="BJ29" s="14"/>
      <c r="BK29" s="15"/>
      <c r="BL29" s="14"/>
      <c r="BM29" s="15"/>
      <c r="BN29" s="14"/>
      <c r="BO29" s="15"/>
      <c r="BP29" s="14"/>
      <c r="BR29" s="15"/>
      <c r="BS29" s="14"/>
      <c r="BT29" s="15"/>
      <c r="BU29" s="14"/>
      <c r="BV29" s="15"/>
      <c r="BW29" s="14"/>
      <c r="BX29" s="15"/>
      <c r="BY29" s="14"/>
      <c r="BZ29" s="15"/>
      <c r="CA29" s="14"/>
      <c r="CC29" s="15"/>
      <c r="CD29" s="14"/>
      <c r="CE29" s="15"/>
      <c r="CF29" s="14"/>
      <c r="CG29" s="15"/>
      <c r="CH29" s="14"/>
      <c r="CI29" s="15"/>
      <c r="CJ29" s="14"/>
      <c r="CK29" s="15"/>
      <c r="CL29" s="14"/>
    </row>
    <row r="30" spans="1:90" ht="15.75" customHeight="1" x14ac:dyDescent="0.25">
      <c r="A30" s="2">
        <f>'Raw Data'!B30</f>
        <v>49</v>
      </c>
      <c r="B30" s="2">
        <f>'Raw Data'!C30</f>
        <v>69</v>
      </c>
      <c r="C30" s="2" t="str">
        <f>'Raw Data'!D30</f>
        <v>ATRSIQVDGKTIKAQIWDTAG</v>
      </c>
      <c r="D30" s="14">
        <f>AVERAGE('Raw Data'!K30,'Raw Data'!Q30,'Raw Data'!W30)</f>
        <v>7.0279999999999996</v>
      </c>
      <c r="E30" s="14">
        <f>STDEV('Raw Data'!K30,'Raw Data'!Q30,'Raw Data'!W30)</f>
        <v>0.70643046366928453</v>
      </c>
      <c r="F30" s="14">
        <f>AVERAGE('Raw Data'!AC30,'Raw Data'!AI30,'Raw Data'!AO30)</f>
        <v>10.348000000000001</v>
      </c>
      <c r="G30" s="14">
        <f>STDEV('Raw Data'!AC30,'Raw Data'!AI30,'Raw Data'!AO30)</f>
        <v>0.46220774549979071</v>
      </c>
      <c r="H30" s="14">
        <f>AVERAGE('Raw Data'!AU30,'Raw Data'!BA30,'Raw Data'!BG30)</f>
        <v>18.567333333333334</v>
      </c>
      <c r="I30" s="14">
        <f>STDEV('Raw Data'!AU30,'Raw Data'!BA30,'Raw Data'!BG30)</f>
        <v>5.8705479585243373E-2</v>
      </c>
      <c r="J30" s="14">
        <f>AVERAGE('Raw Data'!BM30,'Raw Data'!BS30,'Raw Data'!BY30)</f>
        <v>25.839333333333332</v>
      </c>
      <c r="K30" s="14">
        <f>STDEV('Raw Data'!BM30,'Raw Data'!BS30,'Raw Data'!BY30)</f>
        <v>0.38441687441283573</v>
      </c>
      <c r="L30" s="14">
        <f>AVERAGE('Raw Data'!CE30,'Raw Data'!CK30,'Raw Data'!CQ30)</f>
        <v>32.914666666666669</v>
      </c>
      <c r="M30" s="14">
        <f>STDEV('Raw Data'!CE30,'Raw Data'!CK30,'Raw Data'!CQ30)</f>
        <v>0.54294781824161908</v>
      </c>
      <c r="O30" s="14">
        <f>AVERAGE('Raw Data'!K147,'Raw Data'!Q147,'Raw Data'!W147)</f>
        <v>7.4026666666666658</v>
      </c>
      <c r="P30" s="14">
        <f>STDEV('Raw Data'!K147,'Raw Data'!Q147,'Raw Data'!W147)</f>
        <v>0.40775768948400365</v>
      </c>
      <c r="Q30" s="14">
        <f>AVERAGE('Raw Data'!AC147,'Raw Data'!AI147,'Raw Data'!AO147)</f>
        <v>9.1269999999999989</v>
      </c>
      <c r="R30" s="14">
        <f>STDEV('Raw Data'!AC147,'Raw Data'!AI147,'Raw Data'!AO147)</f>
        <v>0.36246792961584912</v>
      </c>
      <c r="S30" s="14">
        <f>AVERAGE('Raw Data'!AU147,'Raw Data'!BA147,'Raw Data'!BG147)</f>
        <v>16.803000000000001</v>
      </c>
      <c r="T30" s="14">
        <f>STDEV('Raw Data'!AU147,'Raw Data'!BA147,'Raw Data'!BG147)</f>
        <v>0.28425692603699282</v>
      </c>
      <c r="U30" s="14">
        <f>AVERAGE('Raw Data'!BM147,'Raw Data'!BS147,'Raw Data'!BY147)</f>
        <v>23.684666666666669</v>
      </c>
      <c r="V30" s="14">
        <f>STDEV('Raw Data'!BM147,'Raw Data'!BS147,'Raw Data'!BY147)</f>
        <v>0.50135250406608434</v>
      </c>
      <c r="W30" s="14">
        <f>AVERAGE('Raw Data'!CE147,'Raw Data'!CK147,'Raw Data'!CQ147)</f>
        <v>29.943000000000001</v>
      </c>
      <c r="X30" s="14">
        <f>STDEV('Raw Data'!CE147,'Raw Data'!CK147,'Raw Data'!CQ147)</f>
        <v>0.28958073140317953</v>
      </c>
      <c r="Z30" s="14">
        <f>AVERAGE('Raw Data'!K264,'Raw Data'!Q264,'Raw Data'!W264)</f>
        <v>6.8276666666666666</v>
      </c>
      <c r="AA30" s="14">
        <f>STDEV('Raw Data'!K264,'Raw Data'!Q264,'Raw Data'!W264)</f>
        <v>0.26832877842924985</v>
      </c>
      <c r="AB30" s="14">
        <f>AVERAGE('Raw Data'!AC264,'Raw Data'!AI264,'Raw Data'!AO264)</f>
        <v>9.5846666666666671</v>
      </c>
      <c r="AC30" s="14">
        <f>STDEV('Raw Data'!AC264,'Raw Data'!AI264,'Raw Data'!AO264)</f>
        <v>0.5969265728155625</v>
      </c>
      <c r="AD30" s="14">
        <f>AVERAGE('Raw Data'!AU264,'Raw Data'!BA264,'Raw Data'!BG264)</f>
        <v>17.045666666666666</v>
      </c>
      <c r="AE30" s="14">
        <f>STDEV('Raw Data'!AU264,'Raw Data'!BA264,'Raw Data'!BG264)</f>
        <v>0.24341391359849088</v>
      </c>
      <c r="AF30" s="14">
        <f>AVERAGE('Raw Data'!BM264,'Raw Data'!BS264,'Raw Data'!BY264)</f>
        <v>23.606333333333335</v>
      </c>
      <c r="AG30" s="14">
        <f>STDEV('Raw Data'!BM264,'Raw Data'!BS264,'Raw Data'!BY264)</f>
        <v>0.19546440426157577</v>
      </c>
      <c r="AH30" s="14">
        <f>AVERAGE('Raw Data'!CE264,'Raw Data'!CK264,'Raw Data'!CQ264)</f>
        <v>30.558000000000003</v>
      </c>
      <c r="AI30" s="14">
        <f>STDEV('Raw Data'!CE264,'Raw Data'!CK264,'Raw Data'!CQ264)</f>
        <v>1.0012277463194861</v>
      </c>
      <c r="AK30" s="41">
        <f t="shared" si="0"/>
        <v>0.20033333333333303</v>
      </c>
      <c r="AL30" s="37">
        <f t="shared" si="1"/>
        <v>0.75567475366941683</v>
      </c>
      <c r="AM30" s="41">
        <f t="shared" si="2"/>
        <v>0.76333333333333364</v>
      </c>
      <c r="AN30" s="37">
        <f t="shared" si="3"/>
        <v>0.7549551863079903</v>
      </c>
      <c r="AO30" s="41">
        <f t="shared" si="4"/>
        <v>1.5216666666666683</v>
      </c>
      <c r="AP30" s="37">
        <f t="shared" si="5"/>
        <v>0.2503930243969808</v>
      </c>
      <c r="AQ30" s="41">
        <f t="shared" si="6"/>
        <v>2.232999999999997</v>
      </c>
      <c r="AR30" s="37">
        <f t="shared" si="7"/>
        <v>0.43125707723661372</v>
      </c>
      <c r="AS30" s="41">
        <f t="shared" si="8"/>
        <v>2.3566666666666656</v>
      </c>
      <c r="AT30" s="37">
        <f t="shared" si="9"/>
        <v>1.1389685392201716</v>
      </c>
      <c r="AV30" s="41">
        <f t="shared" si="10"/>
        <v>0.57499999999999929</v>
      </c>
      <c r="AW30" s="37">
        <f t="shared" si="11"/>
        <v>0.48812566687961262</v>
      </c>
      <c r="AX30" s="41">
        <f t="shared" si="12"/>
        <v>-0.45766666666666822</v>
      </c>
      <c r="AY30" s="37">
        <f t="shared" si="13"/>
        <v>0.69835831299794315</v>
      </c>
      <c r="AZ30" s="41">
        <f t="shared" si="14"/>
        <v>-0.24266666666666481</v>
      </c>
      <c r="BA30" s="37">
        <f t="shared" si="15"/>
        <v>0.3742356655014778</v>
      </c>
      <c r="BB30" s="41">
        <f t="shared" si="16"/>
        <v>7.8333333333333144E-2</v>
      </c>
      <c r="BC30" s="37">
        <f t="shared" si="17"/>
        <v>0.53810841534644838</v>
      </c>
      <c r="BD30" s="41">
        <f t="shared" si="18"/>
        <v>-0.61500000000000199</v>
      </c>
      <c r="BE30" s="37">
        <f t="shared" si="19"/>
        <v>1.0422638821335015</v>
      </c>
      <c r="BG30" s="15"/>
      <c r="BH30" s="14"/>
      <c r="BI30" s="15"/>
      <c r="BJ30" s="14"/>
      <c r="BK30" s="15"/>
      <c r="BL30" s="14"/>
      <c r="BM30" s="15"/>
      <c r="BN30" s="14"/>
      <c r="BO30" s="15"/>
      <c r="BP30" s="14"/>
      <c r="BR30" s="15"/>
      <c r="BS30" s="14"/>
      <c r="BT30" s="15"/>
      <c r="BU30" s="14"/>
      <c r="BV30" s="15"/>
      <c r="BW30" s="14"/>
      <c r="BX30" s="15"/>
      <c r="BY30" s="14"/>
      <c r="BZ30" s="15"/>
      <c r="CA30" s="14"/>
      <c r="CC30" s="15"/>
      <c r="CD30" s="14"/>
      <c r="CE30" s="15"/>
      <c r="CF30" s="14"/>
      <c r="CG30" s="15"/>
      <c r="CH30" s="14"/>
      <c r="CI30" s="15"/>
      <c r="CJ30" s="14"/>
      <c r="CK30" s="15"/>
      <c r="CL30" s="14"/>
    </row>
    <row r="31" spans="1:90" ht="15.75" customHeight="1" x14ac:dyDescent="0.25">
      <c r="A31" s="2">
        <f>'Raw Data'!B31</f>
        <v>49</v>
      </c>
      <c r="B31" s="2">
        <f>'Raw Data'!C31</f>
        <v>70</v>
      </c>
      <c r="C31" s="2" t="str">
        <f>'Raw Data'!D31</f>
        <v>ATRSIQVDGKTIKAQIWDTAGL</v>
      </c>
      <c r="D31" s="14">
        <f>AVERAGE('Raw Data'!K31,'Raw Data'!Q31,'Raw Data'!W31)</f>
        <v>8.0250000000000004</v>
      </c>
      <c r="E31" s="14">
        <f>STDEV('Raw Data'!K31,'Raw Data'!Q31,'Raw Data'!W31)</f>
        <v>0.73931251849268731</v>
      </c>
      <c r="F31" s="14">
        <f>AVERAGE('Raw Data'!AC31,'Raw Data'!AI31,'Raw Data'!AO31)</f>
        <v>10.907333333333332</v>
      </c>
      <c r="G31" s="14">
        <f>STDEV('Raw Data'!AC31,'Raw Data'!AI31,'Raw Data'!AO31)</f>
        <v>0.43038742236888539</v>
      </c>
      <c r="H31" s="14">
        <f>AVERAGE('Raw Data'!AU31,'Raw Data'!BA31,'Raw Data'!BG31)</f>
        <v>20.468333333333334</v>
      </c>
      <c r="I31" s="14">
        <f>STDEV('Raw Data'!AU31,'Raw Data'!BA31,'Raw Data'!BG31)</f>
        <v>0.26733000829187342</v>
      </c>
      <c r="J31" s="14">
        <f>AVERAGE('Raw Data'!BM31,'Raw Data'!BS31,'Raw Data'!BY31)</f>
        <v>28.026</v>
      </c>
      <c r="K31" s="14">
        <f>STDEV('Raw Data'!BM31,'Raw Data'!BS31,'Raw Data'!BY31)</f>
        <v>0.20267214904865508</v>
      </c>
      <c r="L31" s="14">
        <f>AVERAGE('Raw Data'!CE31,'Raw Data'!CK31,'Raw Data'!CQ31)</f>
        <v>34.736999999999995</v>
      </c>
      <c r="M31" s="14">
        <f>STDEV('Raw Data'!CE31,'Raw Data'!CK31,'Raw Data'!CQ31)</f>
        <v>0.46414545134041607</v>
      </c>
      <c r="O31" s="14">
        <f>AVERAGE('Raw Data'!K148,'Raw Data'!Q148,'Raw Data'!W148)</f>
        <v>8.1143333333333327</v>
      </c>
      <c r="P31" s="14">
        <f>STDEV('Raw Data'!K148,'Raw Data'!Q148,'Raw Data'!W148)</f>
        <v>0.3490563469317427</v>
      </c>
      <c r="Q31" s="14">
        <f>AVERAGE('Raw Data'!AC148,'Raw Data'!AI148,'Raw Data'!AO148)</f>
        <v>9.4809999999999999</v>
      </c>
      <c r="R31" s="14">
        <f>STDEV('Raw Data'!AC148,'Raw Data'!AI148,'Raw Data'!AO148)</f>
        <v>0.25284580281270275</v>
      </c>
      <c r="S31" s="14">
        <f>AVERAGE('Raw Data'!AU148,'Raw Data'!BA148,'Raw Data'!BG148)</f>
        <v>16.791</v>
      </c>
      <c r="T31" s="14">
        <f>STDEV('Raw Data'!AU148,'Raw Data'!BA148,'Raw Data'!BG148)</f>
        <v>5.0911688245433351E-2</v>
      </c>
      <c r="U31" s="14">
        <f>AVERAGE('Raw Data'!BM148,'Raw Data'!BS148,'Raw Data'!BY148)</f>
        <v>25.118333333333329</v>
      </c>
      <c r="V31" s="14">
        <f>STDEV('Raw Data'!BM148,'Raw Data'!BS148,'Raw Data'!BY148)</f>
        <v>0.64537921668840026</v>
      </c>
      <c r="W31" s="14">
        <f>AVERAGE('Raw Data'!CE148,'Raw Data'!CK148,'Raw Data'!CQ148)</f>
        <v>32.259666666666668</v>
      </c>
      <c r="X31" s="14">
        <f>STDEV('Raw Data'!CE148,'Raw Data'!CK148,'Raw Data'!CQ148)</f>
        <v>0.92291729495840247</v>
      </c>
      <c r="Z31" s="14">
        <f>AVERAGE('Raw Data'!K265,'Raw Data'!Q265,'Raw Data'!W265)</f>
        <v>7.7416666666666671</v>
      </c>
      <c r="AA31" s="14">
        <f>STDEV('Raw Data'!K265,'Raw Data'!Q265,'Raw Data'!W265)</f>
        <v>0.36874155357558175</v>
      </c>
      <c r="AB31" s="14">
        <f>AVERAGE('Raw Data'!AC265,'Raw Data'!AI265,'Raw Data'!AO265)</f>
        <v>10.076333333333332</v>
      </c>
      <c r="AC31" s="14">
        <f>STDEV('Raw Data'!AC265,'Raw Data'!AI265,'Raw Data'!AO265)</f>
        <v>0.50886769727831316</v>
      </c>
      <c r="AD31" s="14">
        <f>AVERAGE('Raw Data'!AU265,'Raw Data'!BA265,'Raw Data'!BG265)</f>
        <v>17.404333333333334</v>
      </c>
      <c r="AE31" s="14">
        <f>STDEV('Raw Data'!AU265,'Raw Data'!BA265,'Raw Data'!BG265)</f>
        <v>0.17987866280727458</v>
      </c>
      <c r="AF31" s="14">
        <f>AVERAGE('Raw Data'!BM265,'Raw Data'!BS265,'Raw Data'!BY265)</f>
        <v>25.646333333333331</v>
      </c>
      <c r="AG31" s="14">
        <f>STDEV('Raw Data'!BM265,'Raw Data'!BS265,'Raw Data'!BY265)</f>
        <v>0.26561689203311739</v>
      </c>
      <c r="AH31" s="14">
        <f>AVERAGE('Raw Data'!CE265,'Raw Data'!CK265,'Raw Data'!CQ265)</f>
        <v>33.017333333333333</v>
      </c>
      <c r="AI31" s="14">
        <f>STDEV('Raw Data'!CE265,'Raw Data'!CK265,'Raw Data'!CQ265)</f>
        <v>0.75562181898972025</v>
      </c>
      <c r="AK31" s="41">
        <f t="shared" si="0"/>
        <v>0.28333333333333321</v>
      </c>
      <c r="AL31" s="37">
        <f t="shared" si="1"/>
        <v>0.82616786026408329</v>
      </c>
      <c r="AM31" s="41">
        <f t="shared" si="2"/>
        <v>0.83099999999999952</v>
      </c>
      <c r="AN31" s="37">
        <f t="shared" si="3"/>
        <v>0.66646805374801443</v>
      </c>
      <c r="AO31" s="41">
        <f t="shared" si="4"/>
        <v>3.0640000000000001</v>
      </c>
      <c r="AP31" s="37">
        <f t="shared" si="5"/>
        <v>0.32221369720523413</v>
      </c>
      <c r="AQ31" s="41">
        <f t="shared" si="6"/>
        <v>2.3796666666666688</v>
      </c>
      <c r="AR31" s="37">
        <f t="shared" si="7"/>
        <v>0.33410826588597442</v>
      </c>
      <c r="AS31" s="41">
        <f t="shared" si="8"/>
        <v>1.7196666666666616</v>
      </c>
      <c r="AT31" s="37">
        <f t="shared" si="9"/>
        <v>0.88678933988480713</v>
      </c>
      <c r="AV31" s="41">
        <f t="shared" si="10"/>
        <v>0.37266666666666559</v>
      </c>
      <c r="AW31" s="37">
        <f t="shared" si="11"/>
        <v>0.50775059494467034</v>
      </c>
      <c r="AX31" s="41">
        <f t="shared" si="12"/>
        <v>-0.5953333333333326</v>
      </c>
      <c r="AY31" s="37">
        <f t="shared" si="13"/>
        <v>0.56822296093464331</v>
      </c>
      <c r="AZ31" s="41">
        <f t="shared" si="14"/>
        <v>-0.61333333333333329</v>
      </c>
      <c r="BA31" s="37">
        <f t="shared" si="15"/>
        <v>0.18694473336612985</v>
      </c>
      <c r="BB31" s="41">
        <f t="shared" si="16"/>
        <v>-0.52800000000000225</v>
      </c>
      <c r="BC31" s="37">
        <f t="shared" si="17"/>
        <v>0.69790161675315376</v>
      </c>
      <c r="BD31" s="41">
        <f t="shared" si="18"/>
        <v>-0.75766666666666538</v>
      </c>
      <c r="BE31" s="37">
        <f t="shared" si="19"/>
        <v>1.1927869326357783</v>
      </c>
      <c r="BG31" s="15"/>
      <c r="BH31" s="14"/>
      <c r="BI31" s="15"/>
      <c r="BJ31" s="14"/>
      <c r="BK31" s="15"/>
      <c r="BL31" s="14"/>
      <c r="BM31" s="15"/>
      <c r="BN31" s="14"/>
      <c r="BO31" s="15"/>
      <c r="BP31" s="14"/>
      <c r="BR31" s="15"/>
      <c r="BS31" s="14"/>
      <c r="BT31" s="15"/>
      <c r="BU31" s="14"/>
      <c r="BV31" s="15"/>
      <c r="BW31" s="14"/>
      <c r="BX31" s="15"/>
      <c r="BY31" s="14"/>
      <c r="BZ31" s="15"/>
      <c r="CA31" s="14"/>
      <c r="CC31" s="15"/>
      <c r="CD31" s="14"/>
      <c r="CE31" s="15"/>
      <c r="CF31" s="14"/>
      <c r="CG31" s="15"/>
      <c r="CH31" s="14"/>
      <c r="CI31" s="15"/>
      <c r="CJ31" s="14"/>
      <c r="CK31" s="15"/>
      <c r="CL31" s="14"/>
    </row>
    <row r="32" spans="1:90" ht="15.75" customHeight="1" x14ac:dyDescent="0.25">
      <c r="A32" s="2">
        <f>'Raw Data'!B32</f>
        <v>49</v>
      </c>
      <c r="B32" s="2">
        <f>'Raw Data'!C32</f>
        <v>73</v>
      </c>
      <c r="C32" s="2" t="str">
        <f>'Raw Data'!D32</f>
        <v>ATRSIQVDGKTIKAQIWDTAGLERY</v>
      </c>
      <c r="D32" s="14">
        <f>AVERAGE('Raw Data'!K32,'Raw Data'!Q32,'Raw Data'!W32)</f>
        <v>13.607999999999999</v>
      </c>
      <c r="E32" s="14">
        <f>STDEV('Raw Data'!K32,'Raw Data'!Q32,'Raw Data'!W32)</f>
        <v>1.1711549854737411</v>
      </c>
      <c r="F32" s="14">
        <f>AVERAGE('Raw Data'!AC32,'Raw Data'!AI32,'Raw Data'!AO32)</f>
        <v>17.007666666666669</v>
      </c>
      <c r="G32" s="14">
        <f>STDEV('Raw Data'!AC32,'Raw Data'!AI32,'Raw Data'!AO32)</f>
        <v>0.70439785159619428</v>
      </c>
      <c r="H32" s="14">
        <f>AVERAGE('Raw Data'!AU32,'Raw Data'!BA32,'Raw Data'!BG32)</f>
        <v>25.733333333333334</v>
      </c>
      <c r="I32" s="14">
        <f>STDEV('Raw Data'!AU32,'Raw Data'!BA32,'Raw Data'!BG32)</f>
        <v>0.16329829556163039</v>
      </c>
      <c r="J32" s="14">
        <f>AVERAGE('Raw Data'!BM32,'Raw Data'!BS32,'Raw Data'!BY32)</f>
        <v>32.338000000000001</v>
      </c>
      <c r="K32" s="14">
        <f>STDEV('Raw Data'!BM32,'Raw Data'!BS32,'Raw Data'!BY32)</f>
        <v>0.32110901575633211</v>
      </c>
      <c r="L32" s="14">
        <f>AVERAGE('Raw Data'!CE32,'Raw Data'!CK32,'Raw Data'!CQ32)</f>
        <v>38.093333333333334</v>
      </c>
      <c r="M32" s="14">
        <f>STDEV('Raw Data'!CE32,'Raw Data'!CK32,'Raw Data'!CQ32)</f>
        <v>0.534997507782355</v>
      </c>
      <c r="O32" s="14">
        <f>AVERAGE('Raw Data'!K149,'Raw Data'!Q149,'Raw Data'!W149)</f>
        <v>10.701333333333332</v>
      </c>
      <c r="P32" s="14">
        <f>STDEV('Raw Data'!K149,'Raw Data'!Q149,'Raw Data'!W149)</f>
        <v>0.58736473620173479</v>
      </c>
      <c r="Q32" s="14">
        <f>AVERAGE('Raw Data'!AC149,'Raw Data'!AI149,'Raw Data'!AO149)</f>
        <v>12.705</v>
      </c>
      <c r="R32" s="14">
        <f>STDEV('Raw Data'!AC149,'Raw Data'!AI149,'Raw Data'!AO149)</f>
        <v>0.44339147488421549</v>
      </c>
      <c r="S32" s="14">
        <f>AVERAGE('Raw Data'!AU149,'Raw Data'!BA149,'Raw Data'!BG149)</f>
        <v>22.2165</v>
      </c>
      <c r="T32" s="14">
        <f>STDEV('Raw Data'!AU149,'Raw Data'!BA149,'Raw Data'!BG149)</f>
        <v>0.36557420587344719</v>
      </c>
      <c r="U32" s="14">
        <f>AVERAGE('Raw Data'!BM149,'Raw Data'!BS149,'Raw Data'!BY149)</f>
        <v>29.267666666666667</v>
      </c>
      <c r="V32" s="14">
        <f>STDEV('Raw Data'!BM149,'Raw Data'!BS149,'Raw Data'!BY149)</f>
        <v>0.44418952411480139</v>
      </c>
      <c r="W32" s="14">
        <f>AVERAGE('Raw Data'!CE149,'Raw Data'!CK149,'Raw Data'!CQ149)</f>
        <v>35.417999999999999</v>
      </c>
      <c r="X32" s="14">
        <f>STDEV('Raw Data'!CE149,'Raw Data'!CK149,'Raw Data'!CQ149)</f>
        <v>0.92752412367549597</v>
      </c>
      <c r="Z32" s="14">
        <f>AVERAGE('Raw Data'!K266,'Raw Data'!Q266,'Raw Data'!W266)</f>
        <v>10.675000000000002</v>
      </c>
      <c r="AA32" s="14">
        <f>STDEV('Raw Data'!K266,'Raw Data'!Q266,'Raw Data'!W266)</f>
        <v>0.47144352790127514</v>
      </c>
      <c r="AB32" s="14">
        <f>AVERAGE('Raw Data'!AC266,'Raw Data'!AI266,'Raw Data'!AO266)</f>
        <v>14.015666666666666</v>
      </c>
      <c r="AC32" s="14">
        <f>STDEV('Raw Data'!AC266,'Raw Data'!AI266,'Raw Data'!AO266)</f>
        <v>0.79525174211273086</v>
      </c>
      <c r="AD32" s="14">
        <f>AVERAGE('Raw Data'!AU266,'Raw Data'!BA266,'Raw Data'!BG266)</f>
        <v>22.686333333333334</v>
      </c>
      <c r="AE32" s="14">
        <f>STDEV('Raw Data'!AU266,'Raw Data'!BA266,'Raw Data'!BG266)</f>
        <v>0.30462162322023878</v>
      </c>
      <c r="AF32" s="14">
        <f>AVERAGE('Raw Data'!BM266,'Raw Data'!BS266,'Raw Data'!BY266)</f>
        <v>29.899000000000001</v>
      </c>
      <c r="AG32" s="14">
        <f>STDEV('Raw Data'!BM266,'Raw Data'!BS266,'Raw Data'!BY266)</f>
        <v>0.50050874118241007</v>
      </c>
      <c r="AH32" s="14">
        <f>AVERAGE('Raw Data'!CE266,'Raw Data'!CK266,'Raw Data'!CQ266)</f>
        <v>35.771999999999998</v>
      </c>
      <c r="AI32" s="14">
        <f>STDEV('Raw Data'!CE266,'Raw Data'!CK266,'Raw Data'!CQ266)</f>
        <v>1.7087995786516299</v>
      </c>
      <c r="AK32" s="41">
        <f t="shared" si="0"/>
        <v>2.9329999999999963</v>
      </c>
      <c r="AL32" s="37">
        <f t="shared" si="1"/>
        <v>1.2624828711709317</v>
      </c>
      <c r="AM32" s="41">
        <f t="shared" si="2"/>
        <v>2.9920000000000027</v>
      </c>
      <c r="AN32" s="37">
        <f t="shared" si="3"/>
        <v>1.0623566569973888</v>
      </c>
      <c r="AO32" s="41">
        <f t="shared" si="4"/>
        <v>3.0470000000000006</v>
      </c>
      <c r="AP32" s="37">
        <f t="shared" si="5"/>
        <v>0.34563082424266894</v>
      </c>
      <c r="AQ32" s="41">
        <f t="shared" si="6"/>
        <v>2.4390000000000001</v>
      </c>
      <c r="AR32" s="37">
        <f t="shared" si="7"/>
        <v>0.59465956647480334</v>
      </c>
      <c r="AS32" s="41">
        <f t="shared" si="8"/>
        <v>2.3213333333333352</v>
      </c>
      <c r="AT32" s="37">
        <f t="shared" si="9"/>
        <v>1.7905916154537636</v>
      </c>
      <c r="AV32" s="41">
        <f t="shared" si="10"/>
        <v>2.6333333333329989E-2</v>
      </c>
      <c r="AW32" s="37">
        <f t="shared" si="11"/>
        <v>0.75316421405516465</v>
      </c>
      <c r="AX32" s="41">
        <f t="shared" si="12"/>
        <v>-1.3106666666666662</v>
      </c>
      <c r="AY32" s="37">
        <f t="shared" si="13"/>
        <v>0.91050608637907149</v>
      </c>
      <c r="AZ32" s="41">
        <f t="shared" si="14"/>
        <v>-0.46983333333333377</v>
      </c>
      <c r="BA32" s="37">
        <f t="shared" si="15"/>
        <v>0.47585589555382696</v>
      </c>
      <c r="BB32" s="41">
        <f t="shared" si="16"/>
        <v>-0.63133333333333397</v>
      </c>
      <c r="BC32" s="37">
        <f t="shared" si="17"/>
        <v>0.66918856336113108</v>
      </c>
      <c r="BD32" s="41">
        <f t="shared" si="18"/>
        <v>-0.3539999999999992</v>
      </c>
      <c r="BE32" s="37">
        <f t="shared" si="19"/>
        <v>1.9442985881803196</v>
      </c>
      <c r="BG32" s="15"/>
      <c r="BH32" s="14"/>
      <c r="BI32" s="15"/>
      <c r="BJ32" s="14"/>
      <c r="BK32" s="15"/>
      <c r="BL32" s="14"/>
      <c r="BM32" s="15"/>
      <c r="BN32" s="14"/>
      <c r="BO32" s="15"/>
      <c r="BP32" s="14"/>
      <c r="BR32" s="15"/>
      <c r="BS32" s="14"/>
      <c r="BT32" s="15"/>
      <c r="BU32" s="14"/>
      <c r="BV32" s="15"/>
      <c r="BW32" s="14"/>
      <c r="BX32" s="15"/>
      <c r="BY32" s="14"/>
      <c r="BZ32" s="15"/>
      <c r="CA32" s="14"/>
      <c r="CC32" s="15"/>
      <c r="CD32" s="14"/>
      <c r="CE32" s="15"/>
      <c r="CF32" s="14"/>
      <c r="CG32" s="15"/>
      <c r="CH32" s="14"/>
      <c r="CI32" s="15"/>
      <c r="CJ32" s="14"/>
      <c r="CK32" s="15"/>
      <c r="CL32" s="14"/>
    </row>
    <row r="33" spans="1:90" s="38" customFormat="1" ht="15.75" customHeight="1" x14ac:dyDescent="0.25">
      <c r="A33" s="2">
        <f>'Raw Data'!B33</f>
        <v>49</v>
      </c>
      <c r="B33" s="2">
        <f>'Raw Data'!C33</f>
        <v>79</v>
      </c>
      <c r="C33" s="2" t="str">
        <f>'Raw Data'!D33</f>
        <v>ATRSIQVDGKTIKAQIWDTAGLERYRAITSA</v>
      </c>
      <c r="D33" s="14">
        <f>AVERAGE('Raw Data'!K33,'Raw Data'!Q33,'Raw Data'!W33)</f>
        <v>25.27</v>
      </c>
      <c r="E33" s="14">
        <f>STDEV('Raw Data'!K33,'Raw Data'!Q33,'Raw Data'!W33)</f>
        <v>2.6625786373363702</v>
      </c>
      <c r="F33" s="14">
        <f>AVERAGE('Raw Data'!AC33,'Raw Data'!AI33,'Raw Data'!AO33)</f>
        <v>29.075999999999997</v>
      </c>
      <c r="G33" s="14">
        <f>STDEV('Raw Data'!AC33,'Raw Data'!AI33,'Raw Data'!AO33)</f>
        <v>1.262217493144504</v>
      </c>
      <c r="H33" s="14">
        <f>AVERAGE('Raw Data'!AU33,'Raw Data'!BA33,'Raw Data'!BG33)</f>
        <v>36.243333333333332</v>
      </c>
      <c r="I33" s="14">
        <f>STDEV('Raw Data'!AU33,'Raw Data'!BA33,'Raw Data'!BG33)</f>
        <v>0.26841075487642724</v>
      </c>
      <c r="J33" s="14">
        <f>AVERAGE('Raw Data'!BM33,'Raw Data'!BS33,'Raw Data'!BY33)</f>
        <v>41.377000000000002</v>
      </c>
      <c r="K33" s="14">
        <f>STDEV('Raw Data'!BM33,'Raw Data'!BS33,'Raw Data'!BY33)</f>
        <v>0.37078834933152832</v>
      </c>
      <c r="L33" s="14">
        <f>AVERAGE('Raw Data'!CE33,'Raw Data'!CK33,'Raw Data'!CQ33)</f>
        <v>45.856666666666662</v>
      </c>
      <c r="M33" s="14">
        <f>STDEV('Raw Data'!CE33,'Raw Data'!CK33,'Raw Data'!CQ33)</f>
        <v>0.73449461082660927</v>
      </c>
      <c r="O33" s="14">
        <f>AVERAGE('Raw Data'!K150,'Raw Data'!Q150,'Raw Data'!W150)</f>
        <v>16.817333333333334</v>
      </c>
      <c r="P33" s="14">
        <f>STDEV('Raw Data'!K150,'Raw Data'!Q150,'Raw Data'!W150)</f>
        <v>0.81329228038469292</v>
      </c>
      <c r="Q33" s="14">
        <f>AVERAGE('Raw Data'!AC150,'Raw Data'!AI150,'Raw Data'!AO150)</f>
        <v>18.431999999999999</v>
      </c>
      <c r="R33" s="14">
        <f>STDEV('Raw Data'!AC150,'Raw Data'!AI150,'Raw Data'!AO150)</f>
        <v>0.2928258868337974</v>
      </c>
      <c r="S33" s="14">
        <f>AVERAGE('Raw Data'!AU150,'Raw Data'!BA150,'Raw Data'!BG150)</f>
        <v>28.1755</v>
      </c>
      <c r="T33" s="14">
        <f>STDEV('Raw Data'!AU150,'Raw Data'!BA150,'Raw Data'!BG150)</f>
        <v>0.90014693245047483</v>
      </c>
      <c r="U33" s="14">
        <f>AVERAGE('Raw Data'!BM150,'Raw Data'!BS150,'Raw Data'!BY150)</f>
        <v>37.9</v>
      </c>
      <c r="V33" s="14">
        <f>STDEV('Raw Data'!BM150,'Raw Data'!BS150,'Raw Data'!BY150)</f>
        <v>0.6452821088485271</v>
      </c>
      <c r="W33" s="14">
        <f>AVERAGE('Raw Data'!CE150,'Raw Data'!CK150,'Raw Data'!CQ150)</f>
        <v>43.759666666666668</v>
      </c>
      <c r="X33" s="14">
        <f>STDEV('Raw Data'!CE150,'Raw Data'!CK150,'Raw Data'!CQ150)</f>
        <v>1.3028853876428796</v>
      </c>
      <c r="Z33" s="14">
        <f>AVERAGE('Raw Data'!K267,'Raw Data'!Q267,'Raw Data'!W267)</f>
        <v>17.494666666666667</v>
      </c>
      <c r="AA33" s="14">
        <f>STDEV('Raw Data'!K267,'Raw Data'!Q267,'Raw Data'!W267)</f>
        <v>0.69379415775382114</v>
      </c>
      <c r="AB33" s="14">
        <f>AVERAGE('Raw Data'!AC267,'Raw Data'!AI267,'Raw Data'!AO267)</f>
        <v>20.476333333333333</v>
      </c>
      <c r="AC33" s="14">
        <f>STDEV('Raw Data'!AC267,'Raw Data'!AI267,'Raw Data'!AO267)</f>
        <v>1.1656420262384724</v>
      </c>
      <c r="AD33" s="14">
        <f>AVERAGE('Raw Data'!AU267,'Raw Data'!BA267,'Raw Data'!BG267)</f>
        <v>29.11</v>
      </c>
      <c r="AE33" s="14">
        <f>STDEV('Raw Data'!AU267,'Raw Data'!BA267,'Raw Data'!BG267)</f>
        <v>0.6787127522008114</v>
      </c>
      <c r="AF33" s="14">
        <f>AVERAGE('Raw Data'!BM267,'Raw Data'!BS267,'Raw Data'!BY267)</f>
        <v>38.472999999999999</v>
      </c>
      <c r="AG33" s="14">
        <f>STDEV('Raw Data'!BM267,'Raw Data'!BS267,'Raw Data'!BY267)</f>
        <v>0.87610672865809958</v>
      </c>
      <c r="AH33" s="14">
        <f>AVERAGE('Raw Data'!CE267,'Raw Data'!CK267,'Raw Data'!CQ267)</f>
        <v>43.807333333333332</v>
      </c>
      <c r="AI33" s="14">
        <f>STDEV('Raw Data'!CE267,'Raw Data'!CK267,'Raw Data'!CQ267)</f>
        <v>1.6116827644835454</v>
      </c>
      <c r="AK33" s="41">
        <f t="shared" si="0"/>
        <v>7.7753333333333323</v>
      </c>
      <c r="AL33" s="37">
        <f t="shared" si="1"/>
        <v>2.7514860227399551</v>
      </c>
      <c r="AM33" s="41">
        <f t="shared" si="2"/>
        <v>8.5996666666666641</v>
      </c>
      <c r="AN33" s="37">
        <f t="shared" si="3"/>
        <v>1.7181135973309005</v>
      </c>
      <c r="AO33" s="41">
        <f t="shared" si="4"/>
        <v>7.1333333333333329</v>
      </c>
      <c r="AP33" s="37">
        <f t="shared" si="5"/>
        <v>0.72985980388930416</v>
      </c>
      <c r="AQ33" s="41">
        <f t="shared" si="6"/>
        <v>2.9040000000000035</v>
      </c>
      <c r="AR33" s="37">
        <f t="shared" si="7"/>
        <v>0.95133958185287149</v>
      </c>
      <c r="AS33" s="41">
        <f t="shared" si="8"/>
        <v>2.0493333333333297</v>
      </c>
      <c r="AT33" s="37">
        <f t="shared" si="9"/>
        <v>1.7711588485132144</v>
      </c>
      <c r="AV33" s="41">
        <f t="shared" si="10"/>
        <v>-0.67733333333333334</v>
      </c>
      <c r="AW33" s="37">
        <f t="shared" si="11"/>
        <v>1.0690157466878905</v>
      </c>
      <c r="AX33" s="41">
        <f t="shared" si="12"/>
        <v>-2.0443333333333342</v>
      </c>
      <c r="AY33" s="37">
        <f t="shared" si="13"/>
        <v>1.201860363492087</v>
      </c>
      <c r="AZ33" s="41">
        <f t="shared" si="14"/>
        <v>-0.93449999999999989</v>
      </c>
      <c r="BA33" s="37">
        <f t="shared" si="15"/>
        <v>1.1273488812253285</v>
      </c>
      <c r="BB33" s="41">
        <f t="shared" si="16"/>
        <v>-0.5730000000000004</v>
      </c>
      <c r="BC33" s="37">
        <f t="shared" si="17"/>
        <v>1.0880955840366229</v>
      </c>
      <c r="BD33" s="41">
        <f t="shared" si="18"/>
        <v>-4.7666666666664526E-2</v>
      </c>
      <c r="BE33" s="37">
        <f t="shared" si="19"/>
        <v>2.0724458175466638</v>
      </c>
      <c r="BG33" s="41"/>
      <c r="BH33" s="37"/>
      <c r="BI33" s="41"/>
      <c r="BJ33" s="37"/>
      <c r="BK33" s="41"/>
      <c r="BL33" s="37"/>
      <c r="BM33" s="41"/>
      <c r="BN33" s="37"/>
      <c r="BO33" s="41"/>
      <c r="BP33" s="37"/>
      <c r="BR33" s="41"/>
      <c r="BS33" s="37"/>
      <c r="BT33" s="41"/>
      <c r="BU33" s="37"/>
      <c r="BV33" s="41"/>
      <c r="BW33" s="37"/>
      <c r="BX33" s="41"/>
      <c r="BY33" s="37"/>
      <c r="BZ33" s="41"/>
      <c r="CA33" s="37"/>
      <c r="CC33" s="41"/>
      <c r="CD33" s="37"/>
      <c r="CE33" s="41"/>
      <c r="CF33" s="37"/>
      <c r="CG33" s="41"/>
      <c r="CH33" s="37"/>
      <c r="CI33" s="41"/>
      <c r="CJ33" s="37"/>
      <c r="CK33" s="41"/>
      <c r="CL33" s="37"/>
    </row>
    <row r="34" spans="1:90" s="38" customFormat="1" ht="15.75" customHeight="1" x14ac:dyDescent="0.25">
      <c r="A34" s="2">
        <f>'Raw Data'!B34</f>
        <v>49</v>
      </c>
      <c r="B34" s="2">
        <f>'Raw Data'!C34</f>
        <v>80</v>
      </c>
      <c r="C34" s="2" t="str">
        <f>'Raw Data'!D34</f>
        <v>ATRSIQVDGKTIKAQIWDTAGLERYRAITSAY</v>
      </c>
      <c r="D34" s="14">
        <f>AVERAGE('Raw Data'!K34,'Raw Data'!Q34,'Raw Data'!W34)</f>
        <v>24.582000000000004</v>
      </c>
      <c r="E34" s="14">
        <f>STDEV('Raw Data'!K34,'Raw Data'!Q34,'Raw Data'!W34)</f>
        <v>2.4421590857272175</v>
      </c>
      <c r="F34" s="14">
        <f>AVERAGE('Raw Data'!AC34,'Raw Data'!AI34,'Raw Data'!AO34)</f>
        <v>29.137333333333334</v>
      </c>
      <c r="G34" s="14">
        <f>STDEV('Raw Data'!AC34,'Raw Data'!AI34,'Raw Data'!AO34)</f>
        <v>1.1387626325680587</v>
      </c>
      <c r="H34" s="14">
        <f>AVERAGE('Raw Data'!AU34,'Raw Data'!BA34,'Raw Data'!BG34)</f>
        <v>37.554666666666662</v>
      </c>
      <c r="I34" s="14">
        <f>STDEV('Raw Data'!AU34,'Raw Data'!BA34,'Raw Data'!BG34)</f>
        <v>1.2696890695494445</v>
      </c>
      <c r="J34" s="14">
        <f>AVERAGE('Raw Data'!BM34,'Raw Data'!BS34,'Raw Data'!BY34)</f>
        <v>42.87</v>
      </c>
      <c r="K34" s="14">
        <f>STDEV('Raw Data'!BM34,'Raw Data'!BS34,'Raw Data'!BY34)</f>
        <v>1.18829836320682</v>
      </c>
      <c r="L34" s="14">
        <f>AVERAGE('Raw Data'!CE34,'Raw Data'!CK34,'Raw Data'!CQ34)</f>
        <v>45.847666666666669</v>
      </c>
      <c r="M34" s="14">
        <f>STDEV('Raw Data'!CE34,'Raw Data'!CK34,'Raw Data'!CQ34)</f>
        <v>1.2451507271544813</v>
      </c>
      <c r="O34" s="14">
        <f>AVERAGE('Raw Data'!K151,'Raw Data'!Q151,'Raw Data'!W151)</f>
        <v>13.065666666666667</v>
      </c>
      <c r="P34" s="14">
        <f>STDEV('Raw Data'!K151,'Raw Data'!Q151,'Raw Data'!W151)</f>
        <v>0.96982283605477804</v>
      </c>
      <c r="Q34" s="14">
        <f>AVERAGE('Raw Data'!AC151,'Raw Data'!AI151,'Raw Data'!AO151)</f>
        <v>15.134</v>
      </c>
      <c r="R34" s="14">
        <f>STDEV('Raw Data'!AC151,'Raw Data'!AI151,'Raw Data'!AO151)</f>
        <v>0.196928921187316</v>
      </c>
      <c r="S34" s="14">
        <f>AVERAGE('Raw Data'!AU151,'Raw Data'!BA151,'Raw Data'!BG151)</f>
        <v>26.444499999999998</v>
      </c>
      <c r="T34" s="14">
        <f>STDEV('Raw Data'!AU151,'Raw Data'!BA151,'Raw Data'!BG151)</f>
        <v>3.6062445840512776E-2</v>
      </c>
      <c r="U34" s="14">
        <f>AVERAGE('Raw Data'!BM151,'Raw Data'!BS151,'Raw Data'!BY151)</f>
        <v>38.020000000000003</v>
      </c>
      <c r="V34" s="14">
        <f>STDEV('Raw Data'!BM151,'Raw Data'!BS151,'Raw Data'!BY151)</f>
        <v>1.4185623003590642</v>
      </c>
      <c r="W34" s="14">
        <f>AVERAGE('Raw Data'!CE151,'Raw Data'!CK151,'Raw Data'!CQ151)</f>
        <v>44.500333333333337</v>
      </c>
      <c r="X34" s="14">
        <f>STDEV('Raw Data'!CE151,'Raw Data'!CK151,'Raw Data'!CQ151)</f>
        <v>0.36559039009981364</v>
      </c>
      <c r="Z34" s="14">
        <f>AVERAGE('Raw Data'!K268,'Raw Data'!Q268,'Raw Data'!W268)</f>
        <v>15.300333333333333</v>
      </c>
      <c r="AA34" s="14">
        <f>STDEV('Raw Data'!K268,'Raw Data'!Q268,'Raw Data'!W268)</f>
        <v>0.80576195823166863</v>
      </c>
      <c r="AB34" s="14">
        <f>AVERAGE('Raw Data'!AC268,'Raw Data'!AI268,'Raw Data'!AO268)</f>
        <v>17.888333333333332</v>
      </c>
      <c r="AC34" s="14">
        <f>STDEV('Raw Data'!AC268,'Raw Data'!AI268,'Raw Data'!AO268)</f>
        <v>1.9522229210142297</v>
      </c>
      <c r="AD34" s="14">
        <f>AVERAGE('Raw Data'!AU268,'Raw Data'!BA268,'Raw Data'!BG268)</f>
        <v>26.908000000000001</v>
      </c>
      <c r="AE34" s="14">
        <f>STDEV('Raw Data'!AU268,'Raw Data'!BA268,'Raw Data'!BG268)</f>
        <v>1.7737437808206684</v>
      </c>
      <c r="AF34" s="14">
        <f>AVERAGE('Raw Data'!BM268,'Raw Data'!BS268,'Raw Data'!BY268)</f>
        <v>39.456333333333333</v>
      </c>
      <c r="AG34" s="14">
        <f>STDEV('Raw Data'!BM268,'Raw Data'!BS268,'Raw Data'!BY268)</f>
        <v>0.30108858054288973</v>
      </c>
      <c r="AH34" s="14">
        <f>AVERAGE('Raw Data'!CE268,'Raw Data'!CK268,'Raw Data'!CQ268)</f>
        <v>44.455000000000005</v>
      </c>
      <c r="AI34" s="14">
        <f>STDEV('Raw Data'!CE268,'Raw Data'!CK268,'Raw Data'!CQ268)</f>
        <v>1.2876820259675905</v>
      </c>
      <c r="AK34" s="41">
        <f t="shared" si="0"/>
        <v>9.2816666666666716</v>
      </c>
      <c r="AL34" s="37">
        <f t="shared" si="1"/>
        <v>2.5716518686115606</v>
      </c>
      <c r="AM34" s="41">
        <f t="shared" si="2"/>
        <v>11.249000000000002</v>
      </c>
      <c r="AN34" s="37">
        <f t="shared" si="3"/>
        <v>2.2600784647145922</v>
      </c>
      <c r="AO34" s="41">
        <f t="shared" si="4"/>
        <v>10.646666666666661</v>
      </c>
      <c r="AP34" s="37">
        <f t="shared" si="5"/>
        <v>2.1813475957153949</v>
      </c>
      <c r="AQ34" s="41">
        <f t="shared" si="6"/>
        <v>3.4136666666666642</v>
      </c>
      <c r="AR34" s="37">
        <f t="shared" si="7"/>
        <v>1.22584963732643</v>
      </c>
      <c r="AS34" s="41">
        <f t="shared" si="8"/>
        <v>1.3926666666666634</v>
      </c>
      <c r="AT34" s="37">
        <f t="shared" si="9"/>
        <v>1.7912357001057488</v>
      </c>
      <c r="AV34" s="41">
        <f t="shared" si="10"/>
        <v>-2.2346666666666657</v>
      </c>
      <c r="AW34" s="37">
        <f t="shared" si="11"/>
        <v>1.2608761504075912</v>
      </c>
      <c r="AX34" s="41">
        <f t="shared" si="12"/>
        <v>-2.7543333333333315</v>
      </c>
      <c r="AY34" s="37">
        <f t="shared" si="13"/>
        <v>1.962130304881236</v>
      </c>
      <c r="AZ34" s="41">
        <f t="shared" si="14"/>
        <v>-0.46350000000000335</v>
      </c>
      <c r="BA34" s="37">
        <f t="shared" si="15"/>
        <v>1.7741103404241798</v>
      </c>
      <c r="BB34" s="41">
        <f t="shared" si="16"/>
        <v>-1.4363333333333301</v>
      </c>
      <c r="BC34" s="37">
        <f t="shared" si="17"/>
        <v>1.4501632092055474</v>
      </c>
      <c r="BD34" s="41">
        <f t="shared" si="18"/>
        <v>4.5333333333331893E-2</v>
      </c>
      <c r="BE34" s="37">
        <f t="shared" si="19"/>
        <v>1.3385743660078555</v>
      </c>
      <c r="BG34" s="41"/>
      <c r="BH34" s="37"/>
      <c r="BI34" s="41"/>
      <c r="BJ34" s="37"/>
      <c r="BK34" s="41"/>
      <c r="BL34" s="37"/>
      <c r="BM34" s="41"/>
      <c r="BN34" s="37"/>
      <c r="BO34" s="41"/>
      <c r="BP34" s="37"/>
      <c r="BR34" s="41"/>
      <c r="BS34" s="37"/>
      <c r="BT34" s="41"/>
      <c r="BU34" s="37"/>
      <c r="BV34" s="41"/>
      <c r="BW34" s="37"/>
      <c r="BX34" s="41"/>
      <c r="BY34" s="37"/>
      <c r="BZ34" s="41"/>
      <c r="CA34" s="37"/>
      <c r="CC34" s="41"/>
      <c r="CD34" s="37"/>
      <c r="CE34" s="41"/>
      <c r="CF34" s="37"/>
      <c r="CG34" s="41"/>
      <c r="CH34" s="37"/>
      <c r="CI34" s="41"/>
      <c r="CJ34" s="37"/>
      <c r="CK34" s="41"/>
      <c r="CL34" s="37"/>
    </row>
    <row r="35" spans="1:90" s="38" customFormat="1" ht="15.75" customHeight="1" x14ac:dyDescent="0.25">
      <c r="A35" s="2">
        <f>'Raw Data'!B35</f>
        <v>49</v>
      </c>
      <c r="B35" s="2">
        <f>'Raw Data'!C35</f>
        <v>88</v>
      </c>
      <c r="C35" s="2" t="str">
        <f>'Raw Data'!D35</f>
        <v>ATRSIQVDGKTIKAQIWDTAGLERYRAITSAYYRGAVGAL</v>
      </c>
      <c r="D35" s="14">
        <f>AVERAGE('Raw Data'!K35,'Raw Data'!Q35,'Raw Data'!W35)</f>
        <v>22.809666666666669</v>
      </c>
      <c r="E35" s="14">
        <f>STDEV('Raw Data'!K35,'Raw Data'!Q35,'Raw Data'!W35)</f>
        <v>1.9851333288556048</v>
      </c>
      <c r="F35" s="14">
        <f>AVERAGE('Raw Data'!AC35,'Raw Data'!AI35,'Raw Data'!AO35)</f>
        <v>26.53533333333333</v>
      </c>
      <c r="G35" s="14">
        <f>STDEV('Raw Data'!AC35,'Raw Data'!AI35,'Raw Data'!AO35)</f>
        <v>1.1046566585746591</v>
      </c>
      <c r="H35" s="14">
        <f>AVERAGE('Raw Data'!AU35,'Raw Data'!BA35,'Raw Data'!BG35)</f>
        <v>35.672999999999995</v>
      </c>
      <c r="I35" s="14">
        <f>STDEV('Raw Data'!AU35,'Raw Data'!BA35,'Raw Data'!BG35)</f>
        <v>0.39701511306246329</v>
      </c>
      <c r="J35" s="14">
        <f>AVERAGE('Raw Data'!BM35,'Raw Data'!BS35,'Raw Data'!BY35)</f>
        <v>41.369</v>
      </c>
      <c r="K35" s="14">
        <f>STDEV('Raw Data'!BM35,'Raw Data'!BS35,'Raw Data'!BY35)</f>
        <v>0.45241463283143268</v>
      </c>
      <c r="L35" s="14">
        <f>AVERAGE('Raw Data'!CE35,'Raw Data'!CK35,'Raw Data'!CQ35)</f>
        <v>45.268000000000001</v>
      </c>
      <c r="M35" s="14">
        <f>STDEV('Raw Data'!CE35,'Raw Data'!CK35,'Raw Data'!CQ35)</f>
        <v>0.90833198776658697</v>
      </c>
      <c r="O35" s="14">
        <f>AVERAGE('Raw Data'!K152,'Raw Data'!Q152,'Raw Data'!W152)</f>
        <v>13.111333333333334</v>
      </c>
      <c r="P35" s="14">
        <f>STDEV('Raw Data'!K152,'Raw Data'!Q152,'Raw Data'!W152)</f>
        <v>0.48106167310785908</v>
      </c>
      <c r="Q35" s="14">
        <f>AVERAGE('Raw Data'!AC152,'Raw Data'!AI152,'Raw Data'!AO152)</f>
        <v>14.693666666666667</v>
      </c>
      <c r="R35" s="14">
        <f>STDEV('Raw Data'!AC152,'Raw Data'!AI152,'Raw Data'!AO152)</f>
        <v>0.22783619847015821</v>
      </c>
      <c r="S35" s="14">
        <f>AVERAGE('Raw Data'!AU152,'Raw Data'!BA152,'Raw Data'!BG152)</f>
        <v>24.221</v>
      </c>
      <c r="T35" s="14">
        <f>STDEV('Raw Data'!AU152,'Raw Data'!BA152,'Raw Data'!BG152)</f>
        <v>0.30971277015970949</v>
      </c>
      <c r="U35" s="14">
        <f>AVERAGE('Raw Data'!BM152,'Raw Data'!BS152,'Raw Data'!BY152)</f>
        <v>36.206333333333333</v>
      </c>
      <c r="V35" s="14">
        <f>STDEV('Raw Data'!BM152,'Raw Data'!BS152,'Raw Data'!BY152)</f>
        <v>0.79365378681975496</v>
      </c>
      <c r="W35" s="14">
        <f>AVERAGE('Raw Data'!CE152,'Raw Data'!CK152,'Raw Data'!CQ152)</f>
        <v>43.614666666666665</v>
      </c>
      <c r="X35" s="14">
        <f>STDEV('Raw Data'!CE152,'Raw Data'!CK152,'Raw Data'!CQ152)</f>
        <v>1.0700375382823437</v>
      </c>
      <c r="Z35" s="14">
        <f>AVERAGE('Raw Data'!K269,'Raw Data'!Q269,'Raw Data'!W269)</f>
        <v>15.051666666666668</v>
      </c>
      <c r="AA35" s="14">
        <f>STDEV('Raw Data'!K269,'Raw Data'!Q269,'Raw Data'!W269)</f>
        <v>0.48650008564576203</v>
      </c>
      <c r="AB35" s="14">
        <f>AVERAGE('Raw Data'!AC269,'Raw Data'!AI269,'Raw Data'!AO269)</f>
        <v>17.305999999999997</v>
      </c>
      <c r="AC35" s="14">
        <f>STDEV('Raw Data'!AC269,'Raw Data'!AI269,'Raw Data'!AO269)</f>
        <v>0.97827654576811862</v>
      </c>
      <c r="AD35" s="14">
        <f>AVERAGE('Raw Data'!AU269,'Raw Data'!BA269,'Raw Data'!BG269)</f>
        <v>26.528000000000002</v>
      </c>
      <c r="AE35" s="14">
        <f>STDEV('Raw Data'!AU269,'Raw Data'!BA269,'Raw Data'!BG269)</f>
        <v>0.42312764031672451</v>
      </c>
      <c r="AF35" s="14">
        <f>AVERAGE('Raw Data'!BM269,'Raw Data'!BS269,'Raw Data'!BY269)</f>
        <v>37.566666666666663</v>
      </c>
      <c r="AG35" s="14">
        <f>STDEV('Raw Data'!BM269,'Raw Data'!BS269,'Raw Data'!BY269)</f>
        <v>0.28835799509174731</v>
      </c>
      <c r="AH35" s="14">
        <f>AVERAGE('Raw Data'!CE269,'Raw Data'!CK269,'Raw Data'!CQ269)</f>
        <v>44.131666666666668</v>
      </c>
      <c r="AI35" s="14">
        <f>STDEV('Raw Data'!CE269,'Raw Data'!CK269,'Raw Data'!CQ269)</f>
        <v>1.5386257937956631</v>
      </c>
      <c r="AK35" s="41">
        <f t="shared" si="0"/>
        <v>7.7580000000000009</v>
      </c>
      <c r="AL35" s="37">
        <f t="shared" si="1"/>
        <v>2.0438778502314343</v>
      </c>
      <c r="AM35" s="41">
        <f t="shared" si="2"/>
        <v>9.2293333333333329</v>
      </c>
      <c r="AN35" s="37">
        <f t="shared" si="3"/>
        <v>1.4755647506406937</v>
      </c>
      <c r="AO35" s="41">
        <f t="shared" si="4"/>
        <v>9.1449999999999925</v>
      </c>
      <c r="AP35" s="37">
        <f t="shared" si="5"/>
        <v>0.5802223711647112</v>
      </c>
      <c r="AQ35" s="41">
        <f t="shared" si="6"/>
        <v>3.8023333333333369</v>
      </c>
      <c r="AR35" s="37">
        <f t="shared" si="7"/>
        <v>0.536497281757636</v>
      </c>
      <c r="AS35" s="41">
        <f t="shared" si="8"/>
        <v>1.136333333333333</v>
      </c>
      <c r="AT35" s="37">
        <f t="shared" si="9"/>
        <v>1.786739022166733</v>
      </c>
      <c r="AV35" s="41">
        <f t="shared" si="10"/>
        <v>-1.9403333333333332</v>
      </c>
      <c r="AW35" s="37">
        <f t="shared" si="11"/>
        <v>0.68418028813074294</v>
      </c>
      <c r="AX35" s="41">
        <f t="shared" si="12"/>
        <v>-2.6123333333333303</v>
      </c>
      <c r="AY35" s="37">
        <f t="shared" si="13"/>
        <v>1.0044572332027557</v>
      </c>
      <c r="AZ35" s="41">
        <f t="shared" si="14"/>
        <v>-2.3070000000000022</v>
      </c>
      <c r="BA35" s="37">
        <f t="shared" si="15"/>
        <v>0.52436533066174429</v>
      </c>
      <c r="BB35" s="41">
        <f t="shared" si="16"/>
        <v>-1.3603333333333296</v>
      </c>
      <c r="BC35" s="37">
        <f t="shared" si="17"/>
        <v>0.84441498486625</v>
      </c>
      <c r="BD35" s="41">
        <f t="shared" si="18"/>
        <v>-0.51700000000000301</v>
      </c>
      <c r="BE35" s="37">
        <f t="shared" si="19"/>
        <v>1.8741263742519265</v>
      </c>
      <c r="BG35" s="41"/>
      <c r="BH35" s="37"/>
      <c r="BI35" s="41"/>
      <c r="BJ35" s="37"/>
      <c r="BK35" s="41"/>
      <c r="BL35" s="37"/>
      <c r="BM35" s="41"/>
      <c r="BN35" s="37"/>
      <c r="BO35" s="41"/>
      <c r="BP35" s="37"/>
      <c r="BR35" s="41"/>
      <c r="BS35" s="37"/>
      <c r="BT35" s="41"/>
      <c r="BU35" s="37"/>
      <c r="BV35" s="41"/>
      <c r="BW35" s="37"/>
      <c r="BX35" s="41"/>
      <c r="BY35" s="37"/>
      <c r="BZ35" s="41"/>
      <c r="CA35" s="37"/>
      <c r="CC35" s="41"/>
      <c r="CD35" s="37"/>
      <c r="CE35" s="41"/>
      <c r="CF35" s="37"/>
      <c r="CG35" s="41"/>
      <c r="CH35" s="37"/>
      <c r="CI35" s="41"/>
      <c r="CJ35" s="37"/>
      <c r="CK35" s="41"/>
      <c r="CL35" s="37"/>
    </row>
    <row r="36" spans="1:90" s="38" customFormat="1" ht="15.75" customHeight="1" x14ac:dyDescent="0.25">
      <c r="A36" s="2">
        <f>'Raw Data'!B36</f>
        <v>71</v>
      </c>
      <c r="B36" s="2">
        <f>'Raw Data'!C36</f>
        <v>79</v>
      </c>
      <c r="C36" s="2" t="str">
        <f>'Raw Data'!D36</f>
        <v>ERYRAITSA</v>
      </c>
      <c r="D36" s="14">
        <f>AVERAGE('Raw Data'!K36,'Raw Data'!Q36,'Raw Data'!W36)</f>
        <v>63.966333333333331</v>
      </c>
      <c r="E36" s="14">
        <f>STDEV('Raw Data'!K36,'Raw Data'!Q36,'Raw Data'!W36)</f>
        <v>6.3374864365403818</v>
      </c>
      <c r="F36" s="14">
        <f>AVERAGE('Raw Data'!AC36,'Raw Data'!AI36,'Raw Data'!AO36)</f>
        <v>69.958666666666673</v>
      </c>
      <c r="G36" s="14">
        <f>STDEV('Raw Data'!AC36,'Raw Data'!AI36,'Raw Data'!AO36)</f>
        <v>3.1155170250430846</v>
      </c>
      <c r="H36" s="14">
        <f>AVERAGE('Raw Data'!AU36,'Raw Data'!BA36,'Raw Data'!BG36)</f>
        <v>73.283000000000001</v>
      </c>
      <c r="I36" s="14">
        <f>STDEV('Raw Data'!AU36,'Raw Data'!BA36,'Raw Data'!BG36)</f>
        <v>0.39339039134172865</v>
      </c>
      <c r="J36" s="14">
        <f>AVERAGE('Raw Data'!BM36,'Raw Data'!BS36,'Raw Data'!BY36)</f>
        <v>73.901999999999987</v>
      </c>
      <c r="K36" s="14">
        <f>STDEV('Raw Data'!BM36,'Raw Data'!BS36,'Raw Data'!BY36)</f>
        <v>0.94116576648324968</v>
      </c>
      <c r="L36" s="14">
        <f>AVERAGE('Raw Data'!CE36,'Raw Data'!CK36,'Raw Data'!CQ36)</f>
        <v>73.75500000000001</v>
      </c>
      <c r="M36" s="14">
        <f>STDEV('Raw Data'!CE36,'Raw Data'!CK36,'Raw Data'!CQ36)</f>
        <v>1.9356993568217136</v>
      </c>
      <c r="O36" s="14">
        <f>AVERAGE('Raw Data'!K153,'Raw Data'!Q153,'Raw Data'!W153)</f>
        <v>34.495333333333342</v>
      </c>
      <c r="P36" s="14">
        <f>STDEV('Raw Data'!K153,'Raw Data'!Q153,'Raw Data'!W153)</f>
        <v>2.0900680212216387</v>
      </c>
      <c r="Q36" s="14">
        <f>AVERAGE('Raw Data'!AC153,'Raw Data'!AI153,'Raw Data'!AO153)</f>
        <v>38.465333333333326</v>
      </c>
      <c r="R36" s="14">
        <f>STDEV('Raw Data'!AC153,'Raw Data'!AI153,'Raw Data'!AO153)</f>
        <v>1.9335181233526966</v>
      </c>
      <c r="S36" s="14">
        <f>AVERAGE('Raw Data'!AU153,'Raw Data'!BA153,'Raw Data'!BG153)</f>
        <v>50.6875</v>
      </c>
      <c r="T36" s="14">
        <f>STDEV('Raw Data'!AU153,'Raw Data'!BA153,'Raw Data'!BG153)</f>
        <v>0.84499260351791949</v>
      </c>
      <c r="U36" s="14">
        <f>AVERAGE('Raw Data'!BM153,'Raw Data'!BS153,'Raw Data'!BY153)</f>
        <v>68.814000000000007</v>
      </c>
      <c r="V36" s="14">
        <f>STDEV('Raw Data'!BM153,'Raw Data'!BS153,'Raw Data'!BY153)</f>
        <v>1.0833425127816234</v>
      </c>
      <c r="W36" s="14">
        <f>AVERAGE('Raw Data'!CE153,'Raw Data'!CK153,'Raw Data'!CQ153)</f>
        <v>74.713999999999999</v>
      </c>
      <c r="X36" s="14">
        <f>STDEV('Raw Data'!CE153,'Raw Data'!CK153,'Raw Data'!CQ153)</f>
        <v>1.3260591992818389</v>
      </c>
      <c r="Z36" s="14">
        <f>AVERAGE('Raw Data'!K270,'Raw Data'!Q270,'Raw Data'!W270)</f>
        <v>38.861666666666665</v>
      </c>
      <c r="AA36" s="14">
        <f>STDEV('Raw Data'!K270,'Raw Data'!Q270,'Raw Data'!W270)</f>
        <v>1.8528978205322975</v>
      </c>
      <c r="AB36" s="14">
        <f>AVERAGE('Raw Data'!AC270,'Raw Data'!AI270,'Raw Data'!AO270)</f>
        <v>42.494666666666667</v>
      </c>
      <c r="AC36" s="14">
        <f>STDEV('Raw Data'!AC270,'Raw Data'!AI270,'Raw Data'!AO270)</f>
        <v>2.5449216752845909</v>
      </c>
      <c r="AD36" s="14">
        <f>AVERAGE('Raw Data'!AU270,'Raw Data'!BA270,'Raw Data'!BG270)</f>
        <v>53.913000000000004</v>
      </c>
      <c r="AE36" s="14">
        <f>STDEV('Raw Data'!AU270,'Raw Data'!BA270,'Raw Data'!BG270)</f>
        <v>1.7841031360322173</v>
      </c>
      <c r="AF36" s="14">
        <f>AVERAGE('Raw Data'!BM270,'Raw Data'!BS270,'Raw Data'!BY270)</f>
        <v>71.168333333333337</v>
      </c>
      <c r="AG36" s="14">
        <f>STDEV('Raw Data'!BM270,'Raw Data'!BS270,'Raw Data'!BY270)</f>
        <v>0.9824328645425745</v>
      </c>
      <c r="AH36" s="14">
        <f>AVERAGE('Raw Data'!CE270,'Raw Data'!CK270,'Raw Data'!CQ270)</f>
        <v>74.275000000000006</v>
      </c>
      <c r="AI36" s="14">
        <f>STDEV('Raw Data'!CE270,'Raw Data'!CK270,'Raw Data'!CQ270)</f>
        <v>1.3430781808964107</v>
      </c>
      <c r="AK36" s="41">
        <f t="shared" si="0"/>
        <v>25.104666666666667</v>
      </c>
      <c r="AL36" s="37">
        <f t="shared" si="1"/>
        <v>6.6027997596979002</v>
      </c>
      <c r="AM36" s="41">
        <f t="shared" si="2"/>
        <v>27.464000000000006</v>
      </c>
      <c r="AN36" s="37">
        <f t="shared" si="3"/>
        <v>4.0228189950166335</v>
      </c>
      <c r="AO36" s="41">
        <f t="shared" si="4"/>
        <v>19.369999999999997</v>
      </c>
      <c r="AP36" s="37">
        <f t="shared" si="5"/>
        <v>1.8269592223144968</v>
      </c>
      <c r="AQ36" s="41">
        <f t="shared" si="6"/>
        <v>2.7336666666666503</v>
      </c>
      <c r="AR36" s="37">
        <f t="shared" si="7"/>
        <v>1.360502603207113</v>
      </c>
      <c r="AS36" s="41">
        <f t="shared" si="8"/>
        <v>-0.51999999999999602</v>
      </c>
      <c r="AT36" s="37">
        <f t="shared" si="9"/>
        <v>2.3560116722970639</v>
      </c>
      <c r="AV36" s="41">
        <f t="shared" si="10"/>
        <v>-4.3663333333333227</v>
      </c>
      <c r="AW36" s="37">
        <f t="shared" si="11"/>
        <v>2.7931370654994137</v>
      </c>
      <c r="AX36" s="41">
        <f t="shared" si="12"/>
        <v>-4.0293333333333408</v>
      </c>
      <c r="AY36" s="37">
        <f t="shared" si="13"/>
        <v>3.1961099271875275</v>
      </c>
      <c r="AZ36" s="41">
        <f t="shared" si="14"/>
        <v>-3.2255000000000038</v>
      </c>
      <c r="BA36" s="37">
        <f t="shared" si="15"/>
        <v>1.9740913099449033</v>
      </c>
      <c r="BB36" s="41">
        <f t="shared" si="16"/>
        <v>-2.3543333333333294</v>
      </c>
      <c r="BC36" s="37">
        <f t="shared" si="17"/>
        <v>1.4624654981685312</v>
      </c>
      <c r="BD36" s="41">
        <f t="shared" si="18"/>
        <v>0.43899999999999295</v>
      </c>
      <c r="BE36" s="37">
        <f t="shared" si="19"/>
        <v>1.8874035074673363</v>
      </c>
      <c r="BG36" s="41"/>
      <c r="BH36" s="37"/>
      <c r="BI36" s="41"/>
      <c r="BJ36" s="37"/>
      <c r="BK36" s="41"/>
      <c r="BL36" s="37"/>
      <c r="BM36" s="41"/>
      <c r="BN36" s="37"/>
      <c r="BO36" s="41"/>
      <c r="BP36" s="37"/>
      <c r="BR36" s="41"/>
      <c r="BS36" s="37"/>
      <c r="BT36" s="41"/>
      <c r="BU36" s="37"/>
      <c r="BV36" s="41"/>
      <c r="BW36" s="37"/>
      <c r="BX36" s="41"/>
      <c r="BY36" s="37"/>
      <c r="BZ36" s="41"/>
      <c r="CA36" s="37"/>
      <c r="CC36" s="41"/>
      <c r="CD36" s="37"/>
      <c r="CE36" s="41"/>
      <c r="CF36" s="37"/>
      <c r="CG36" s="41"/>
      <c r="CH36" s="37"/>
      <c r="CI36" s="41"/>
      <c r="CJ36" s="37"/>
      <c r="CK36" s="41"/>
      <c r="CL36" s="37"/>
    </row>
    <row r="37" spans="1:90" s="38" customFormat="1" ht="15.75" customHeight="1" x14ac:dyDescent="0.25">
      <c r="A37" s="2">
        <f>'Raw Data'!B37</f>
        <v>71</v>
      </c>
      <c r="B37" s="2">
        <f>'Raw Data'!C37</f>
        <v>80</v>
      </c>
      <c r="C37" s="2" t="str">
        <f>'Raw Data'!D37</f>
        <v>ERYRAITSAY</v>
      </c>
      <c r="D37" s="14">
        <f>AVERAGE('Raw Data'!K37,'Raw Data'!Q37,'Raw Data'!W37)</f>
        <v>56.074666666666666</v>
      </c>
      <c r="E37" s="14">
        <f>STDEV('Raw Data'!K37,'Raw Data'!Q37,'Raw Data'!W37)</f>
        <v>5.1739350917201641</v>
      </c>
      <c r="F37" s="14">
        <f>AVERAGE('Raw Data'!AC37,'Raw Data'!AI37,'Raw Data'!AO37)</f>
        <v>63.929333333333325</v>
      </c>
      <c r="G37" s="14">
        <f>STDEV('Raw Data'!AC37,'Raw Data'!AI37,'Raw Data'!AO37)</f>
        <v>3.9561700334203707</v>
      </c>
      <c r="H37" s="14">
        <f>AVERAGE('Raw Data'!AU37,'Raw Data'!BA37,'Raw Data'!BG37)</f>
        <v>73.266333333333321</v>
      </c>
      <c r="I37" s="14">
        <f>STDEV('Raw Data'!AU37,'Raw Data'!BA37,'Raw Data'!BG37)</f>
        <v>1.1455956238277676</v>
      </c>
      <c r="J37" s="14">
        <f>AVERAGE('Raw Data'!BM37,'Raw Data'!BS37,'Raw Data'!BY37)</f>
        <v>73.686999999999998</v>
      </c>
      <c r="K37" s="14">
        <f>STDEV('Raw Data'!BM37,'Raw Data'!BS37,'Raw Data'!BY37)</f>
        <v>0.70818712216475499</v>
      </c>
      <c r="L37" s="14">
        <f>AVERAGE('Raw Data'!CE37,'Raw Data'!CK37,'Raw Data'!CQ37)</f>
        <v>74.261666666666656</v>
      </c>
      <c r="M37" s="14">
        <f>STDEV('Raw Data'!CE37,'Raw Data'!CK37,'Raw Data'!CQ37)</f>
        <v>1.6529278064493145</v>
      </c>
      <c r="O37" s="14">
        <f>AVERAGE('Raw Data'!K154,'Raw Data'!Q154,'Raw Data'!W154)</f>
        <v>30.340666666666667</v>
      </c>
      <c r="P37" s="14">
        <f>STDEV('Raw Data'!K154,'Raw Data'!Q154,'Raw Data'!W154)</f>
        <v>1.5647090251332143</v>
      </c>
      <c r="Q37" s="14">
        <f>AVERAGE('Raw Data'!AC154,'Raw Data'!AI154,'Raw Data'!AO154)</f>
        <v>33.106333333333332</v>
      </c>
      <c r="R37" s="14">
        <f>STDEV('Raw Data'!AC154,'Raw Data'!AI154,'Raw Data'!AO154)</f>
        <v>0.32274189894300059</v>
      </c>
      <c r="S37" s="14">
        <f>AVERAGE('Raw Data'!AU154,'Raw Data'!BA154,'Raw Data'!BG154)</f>
        <v>48.390500000000003</v>
      </c>
      <c r="T37" s="14">
        <f>STDEV('Raw Data'!AU154,'Raw Data'!BA154,'Raw Data'!BG154)</f>
        <v>0.84499260351792449</v>
      </c>
      <c r="U37" s="14">
        <f>AVERAGE('Raw Data'!BM154,'Raw Data'!BS154,'Raw Data'!BY154)</f>
        <v>66.696333333333342</v>
      </c>
      <c r="V37" s="14">
        <f>STDEV('Raw Data'!BM154,'Raw Data'!BS154,'Raw Data'!BY154)</f>
        <v>0.97273137778799224</v>
      </c>
      <c r="W37" s="14">
        <f>AVERAGE('Raw Data'!CE154,'Raw Data'!CK154,'Raw Data'!CQ154)</f>
        <v>75.13133333333333</v>
      </c>
      <c r="X37" s="14">
        <f>STDEV('Raw Data'!CE154,'Raw Data'!CK154,'Raw Data'!CQ154)</f>
        <v>1.3861674982964072</v>
      </c>
      <c r="Z37" s="14">
        <f>AVERAGE('Raw Data'!K271,'Raw Data'!Q271,'Raw Data'!W271)</f>
        <v>34.740666666666669</v>
      </c>
      <c r="AA37" s="14">
        <f>STDEV('Raw Data'!K271,'Raw Data'!Q271,'Raw Data'!W271)</f>
        <v>1.2678964205854246</v>
      </c>
      <c r="AB37" s="14">
        <f>AVERAGE('Raw Data'!AC271,'Raw Data'!AI271,'Raw Data'!AO271)</f>
        <v>38.128000000000007</v>
      </c>
      <c r="AC37" s="14">
        <f>STDEV('Raw Data'!AC271,'Raw Data'!AI271,'Raw Data'!AO271)</f>
        <v>2.9120515105334235</v>
      </c>
      <c r="AD37" s="14">
        <f>AVERAGE('Raw Data'!AU271,'Raw Data'!BA271,'Raw Data'!BG271)</f>
        <v>51.038333333333334</v>
      </c>
      <c r="AE37" s="14">
        <f>STDEV('Raw Data'!AU271,'Raw Data'!BA271,'Raw Data'!BG271)</f>
        <v>1.4384458047953472</v>
      </c>
      <c r="AF37" s="14">
        <f>AVERAGE('Raw Data'!BM271,'Raw Data'!BS271,'Raw Data'!BY271)</f>
        <v>69.309666666666658</v>
      </c>
      <c r="AG37" s="14">
        <f>STDEV('Raw Data'!BM271,'Raw Data'!BS271,'Raw Data'!BY271)</f>
        <v>1.0588967529147189</v>
      </c>
      <c r="AH37" s="14">
        <f>AVERAGE('Raw Data'!CE271,'Raw Data'!CK271,'Raw Data'!CQ271)</f>
        <v>73.759666666666661</v>
      </c>
      <c r="AI37" s="14">
        <f>STDEV('Raw Data'!CE271,'Raw Data'!CK271,'Raw Data'!CQ271)</f>
        <v>1.5908677925375576</v>
      </c>
      <c r="AK37" s="41">
        <f t="shared" si="0"/>
        <v>21.333999999999996</v>
      </c>
      <c r="AL37" s="37">
        <f t="shared" si="1"/>
        <v>5.3270222138326657</v>
      </c>
      <c r="AM37" s="41">
        <f t="shared" si="2"/>
        <v>25.801333333333318</v>
      </c>
      <c r="AN37" s="37">
        <f t="shared" si="3"/>
        <v>4.9123645358761117</v>
      </c>
      <c r="AO37" s="41">
        <f t="shared" si="4"/>
        <v>22.227999999999987</v>
      </c>
      <c r="AP37" s="37">
        <f t="shared" si="5"/>
        <v>1.8388897918762468</v>
      </c>
      <c r="AQ37" s="41">
        <f t="shared" si="6"/>
        <v>4.3773333333333397</v>
      </c>
      <c r="AR37" s="37">
        <f t="shared" si="7"/>
        <v>1.273888273489215</v>
      </c>
      <c r="AS37" s="41">
        <f t="shared" si="8"/>
        <v>0.50199999999999534</v>
      </c>
      <c r="AT37" s="37">
        <f t="shared" si="9"/>
        <v>2.2941296098230075</v>
      </c>
      <c r="AV37" s="41">
        <f t="shared" si="10"/>
        <v>-4.4000000000000021</v>
      </c>
      <c r="AW37" s="37">
        <f t="shared" si="11"/>
        <v>2.0139204717830008</v>
      </c>
      <c r="AX37" s="41">
        <f t="shared" si="12"/>
        <v>-5.0216666666666754</v>
      </c>
      <c r="AY37" s="37">
        <f t="shared" si="13"/>
        <v>2.9298816244574333</v>
      </c>
      <c r="AZ37" s="41">
        <f t="shared" si="14"/>
        <v>-2.647833333333331</v>
      </c>
      <c r="BA37" s="37">
        <f t="shared" si="15"/>
        <v>1.6682742080765183</v>
      </c>
      <c r="BB37" s="41">
        <f t="shared" si="16"/>
        <v>-2.6133333333333155</v>
      </c>
      <c r="BC37" s="37">
        <f t="shared" si="17"/>
        <v>1.4378694887459922</v>
      </c>
      <c r="BD37" s="41">
        <f t="shared" si="18"/>
        <v>1.3716666666666697</v>
      </c>
      <c r="BE37" s="37">
        <f t="shared" si="19"/>
        <v>2.1100522900313732</v>
      </c>
      <c r="BG37" s="41"/>
      <c r="BH37" s="37"/>
      <c r="BI37" s="41"/>
      <c r="BJ37" s="37"/>
      <c r="BK37" s="41"/>
      <c r="BL37" s="37"/>
      <c r="BM37" s="41"/>
      <c r="BN37" s="37"/>
      <c r="BO37" s="41"/>
      <c r="BP37" s="37"/>
      <c r="BR37" s="41"/>
      <c r="BS37" s="37"/>
      <c r="BT37" s="41"/>
      <c r="BU37" s="37"/>
      <c r="BV37" s="41"/>
      <c r="BW37" s="37"/>
      <c r="BX37" s="41"/>
      <c r="BY37" s="37"/>
      <c r="BZ37" s="41"/>
      <c r="CA37" s="37"/>
      <c r="CC37" s="41"/>
      <c r="CD37" s="37"/>
      <c r="CE37" s="41"/>
      <c r="CF37" s="37"/>
      <c r="CG37" s="41"/>
      <c r="CH37" s="37"/>
      <c r="CI37" s="41"/>
      <c r="CJ37" s="37"/>
      <c r="CK37" s="41"/>
      <c r="CL37" s="37"/>
    </row>
    <row r="38" spans="1:90" s="38" customFormat="1" ht="15.75" customHeight="1" x14ac:dyDescent="0.25">
      <c r="A38" s="2">
        <f>'Raw Data'!B38</f>
        <v>80</v>
      </c>
      <c r="B38" s="2">
        <f>'Raw Data'!C38</f>
        <v>88</v>
      </c>
      <c r="C38" s="2" t="str">
        <f>'Raw Data'!D38</f>
        <v>YYRGAVGAL</v>
      </c>
      <c r="D38" s="14">
        <f>AVERAGE('Raw Data'!K38,'Raw Data'!Q38,'Raw Data'!W38)</f>
        <v>12.420999999999999</v>
      </c>
      <c r="E38" s="14">
        <f>STDEV('Raw Data'!K38,'Raw Data'!Q38,'Raw Data'!W38)</f>
        <v>0.81697796787918364</v>
      </c>
      <c r="F38" s="14">
        <f>AVERAGE('Raw Data'!AC38,'Raw Data'!AI38,'Raw Data'!AO38)</f>
        <v>14.170333333333332</v>
      </c>
      <c r="G38" s="14">
        <f>STDEV('Raw Data'!AC38,'Raw Data'!AI38,'Raw Data'!AO38)</f>
        <v>0.47741945219411924</v>
      </c>
      <c r="H38" s="14">
        <f>AVERAGE('Raw Data'!AU38,'Raw Data'!BA38,'Raw Data'!BG38)</f>
        <v>20.423333333333332</v>
      </c>
      <c r="I38" s="14">
        <f>STDEV('Raw Data'!AU38,'Raw Data'!BA38,'Raw Data'!BG38)</f>
        <v>0.27728024331591505</v>
      </c>
      <c r="J38" s="14">
        <f>AVERAGE('Raw Data'!BM38,'Raw Data'!BS38,'Raw Data'!BY38)</f>
        <v>25.715</v>
      </c>
      <c r="K38" s="14">
        <f>STDEV('Raw Data'!BM38,'Raw Data'!BS38,'Raw Data'!BY38)</f>
        <v>0.40527028018348549</v>
      </c>
      <c r="L38" s="14">
        <f>AVERAGE('Raw Data'!CE38,'Raw Data'!CK38,'Raw Data'!CQ38)</f>
        <v>29.198666666666668</v>
      </c>
      <c r="M38" s="14">
        <f>STDEV('Raw Data'!CE38,'Raw Data'!CK38,'Raw Data'!CQ38)</f>
        <v>0.53605254717549178</v>
      </c>
      <c r="O38" s="14">
        <f>AVERAGE('Raw Data'!K155,'Raw Data'!Q155,'Raw Data'!W155)</f>
        <v>13.096666666666666</v>
      </c>
      <c r="P38" s="14">
        <f>STDEV('Raw Data'!K155,'Raw Data'!Q155,'Raw Data'!W155)</f>
        <v>0.15061983047837149</v>
      </c>
      <c r="Q38" s="14">
        <f>AVERAGE('Raw Data'!AC155,'Raw Data'!AI155,'Raw Data'!AO155)</f>
        <v>13.218333333333334</v>
      </c>
      <c r="R38" s="14">
        <f>STDEV('Raw Data'!AC155,'Raw Data'!AI155,'Raw Data'!AO155)</f>
        <v>0.10707629678567232</v>
      </c>
      <c r="S38" s="14">
        <f>AVERAGE('Raw Data'!AU155,'Raw Data'!BA155,'Raw Data'!BG155)</f>
        <v>16.4115</v>
      </c>
      <c r="T38" s="14">
        <f>STDEV('Raw Data'!AU155,'Raw Data'!BA155,'Raw Data'!BG155)</f>
        <v>7.5660425586960095E-2</v>
      </c>
      <c r="U38" s="14">
        <f>AVERAGE('Raw Data'!BM155,'Raw Data'!BS155,'Raw Data'!BY155)</f>
        <v>21.633666666666667</v>
      </c>
      <c r="V38" s="14">
        <f>STDEV('Raw Data'!BM155,'Raw Data'!BS155,'Raw Data'!BY155)</f>
        <v>0.81726026046378486</v>
      </c>
      <c r="W38" s="14">
        <f>AVERAGE('Raw Data'!CE155,'Raw Data'!CK155,'Raw Data'!CQ155)</f>
        <v>27.191999999999997</v>
      </c>
      <c r="X38" s="14">
        <f>STDEV('Raw Data'!CE155,'Raw Data'!CK155,'Raw Data'!CQ155)</f>
        <v>0.71392646680173011</v>
      </c>
      <c r="Z38" s="14">
        <f>AVERAGE('Raw Data'!K272,'Raw Data'!Q272,'Raw Data'!W272)</f>
        <v>12.636000000000001</v>
      </c>
      <c r="AA38" s="14">
        <f>STDEV('Raw Data'!K272,'Raw Data'!Q272,'Raw Data'!W272)</f>
        <v>0.44908239778463765</v>
      </c>
      <c r="AB38" s="14">
        <f>AVERAGE('Raw Data'!AC272,'Raw Data'!AI272,'Raw Data'!AO272)</f>
        <v>12.871666666666664</v>
      </c>
      <c r="AC38" s="14">
        <f>STDEV('Raw Data'!AC272,'Raw Data'!AI272,'Raw Data'!AO272)</f>
        <v>1.056940080294684</v>
      </c>
      <c r="AD38" s="14">
        <f>AVERAGE('Raw Data'!AU272,'Raw Data'!BA272,'Raw Data'!BG272)</f>
        <v>16.975000000000001</v>
      </c>
      <c r="AE38" s="14">
        <f>STDEV('Raw Data'!AU272,'Raw Data'!BA272,'Raw Data'!BG272)</f>
        <v>0.43757170840903226</v>
      </c>
      <c r="AF38" s="14">
        <f>AVERAGE('Raw Data'!BM272,'Raw Data'!BS272,'Raw Data'!BY272)</f>
        <v>22.253</v>
      </c>
      <c r="AG38" s="14">
        <f>STDEV('Raw Data'!BM272,'Raw Data'!BS272,'Raw Data'!BY272)</f>
        <v>0.22507998578283145</v>
      </c>
      <c r="AH38" s="14">
        <f>AVERAGE('Raw Data'!CE272,'Raw Data'!CK272,'Raw Data'!CQ272)</f>
        <v>27.581666666666667</v>
      </c>
      <c r="AI38" s="14">
        <f>STDEV('Raw Data'!CE272,'Raw Data'!CK272,'Raw Data'!CQ272)</f>
        <v>1.350853187187022</v>
      </c>
      <c r="AK38" s="41">
        <f t="shared" si="0"/>
        <v>-0.21500000000000163</v>
      </c>
      <c r="AL38" s="37">
        <f t="shared" si="1"/>
        <v>0.93227034705604572</v>
      </c>
      <c r="AM38" s="41">
        <f t="shared" si="2"/>
        <v>1.2986666666666675</v>
      </c>
      <c r="AN38" s="37">
        <f t="shared" si="3"/>
        <v>1.1597636253421066</v>
      </c>
      <c r="AO38" s="41">
        <f t="shared" si="4"/>
        <v>3.4483333333333306</v>
      </c>
      <c r="AP38" s="37">
        <f t="shared" si="5"/>
        <v>0.5180283132545288</v>
      </c>
      <c r="AQ38" s="41">
        <f t="shared" si="6"/>
        <v>3.4619999999999997</v>
      </c>
      <c r="AR38" s="37">
        <f t="shared" si="7"/>
        <v>0.46357847232156979</v>
      </c>
      <c r="AS38" s="41">
        <f t="shared" si="8"/>
        <v>1.6170000000000009</v>
      </c>
      <c r="AT38" s="37">
        <f t="shared" si="9"/>
        <v>1.4533260703182436</v>
      </c>
      <c r="AV38" s="41">
        <f t="shared" si="10"/>
        <v>0.46066666666666478</v>
      </c>
      <c r="AW38" s="37">
        <f t="shared" si="11"/>
        <v>0.47366795683615004</v>
      </c>
      <c r="AX38" s="41">
        <f t="shared" si="12"/>
        <v>0.34666666666666934</v>
      </c>
      <c r="AY38" s="37">
        <f t="shared" si="13"/>
        <v>1.0623500678527142</v>
      </c>
      <c r="AZ38" s="41">
        <f t="shared" si="14"/>
        <v>-0.56350000000000122</v>
      </c>
      <c r="BA38" s="37">
        <f t="shared" si="15"/>
        <v>0.44406474753125708</v>
      </c>
      <c r="BB38" s="41">
        <f t="shared" si="16"/>
        <v>-0.61933333333333351</v>
      </c>
      <c r="BC38" s="37">
        <f t="shared" si="17"/>
        <v>0.84768822885146466</v>
      </c>
      <c r="BD38" s="41">
        <f t="shared" si="18"/>
        <v>-0.38966666666667038</v>
      </c>
      <c r="BE38" s="37">
        <f t="shared" si="19"/>
        <v>1.527905538092371</v>
      </c>
      <c r="BG38" s="41"/>
      <c r="BH38" s="37"/>
      <c r="BI38" s="41"/>
      <c r="BJ38" s="37"/>
      <c r="BK38" s="41"/>
      <c r="BL38" s="37"/>
      <c r="BM38" s="41"/>
      <c r="BN38" s="37"/>
      <c r="BO38" s="41"/>
      <c r="BP38" s="37"/>
      <c r="BR38" s="41"/>
      <c r="BS38" s="37"/>
      <c r="BT38" s="41"/>
      <c r="BU38" s="37"/>
      <c r="BV38" s="41"/>
      <c r="BW38" s="37"/>
      <c r="BX38" s="41"/>
      <c r="BY38" s="37"/>
      <c r="BZ38" s="41"/>
      <c r="CA38" s="37"/>
      <c r="CC38" s="41"/>
      <c r="CD38" s="37"/>
      <c r="CE38" s="41"/>
      <c r="CF38" s="37"/>
      <c r="CG38" s="41"/>
      <c r="CH38" s="37"/>
      <c r="CI38" s="41"/>
      <c r="CJ38" s="37"/>
      <c r="CK38" s="41"/>
      <c r="CL38" s="37"/>
    </row>
    <row r="39" spans="1:90" s="38" customFormat="1" ht="15.75" customHeight="1" x14ac:dyDescent="0.25">
      <c r="A39" s="2">
        <f>'Raw Data'!B39</f>
        <v>80</v>
      </c>
      <c r="B39" s="2">
        <f>'Raw Data'!C39</f>
        <v>89</v>
      </c>
      <c r="C39" s="2" t="str">
        <f>'Raw Data'!D39</f>
        <v>YYRGAVGALL</v>
      </c>
      <c r="D39" s="14">
        <f>AVERAGE('Raw Data'!K39,'Raw Data'!Q39,'Raw Data'!W39)</f>
        <v>10.280000000000001</v>
      </c>
      <c r="E39" s="14">
        <f>STDEV('Raw Data'!K39,'Raw Data'!Q39,'Raw Data'!W39)</f>
        <v>0.76931917953473605</v>
      </c>
      <c r="F39" s="14">
        <f>AVERAGE('Raw Data'!AC39,'Raw Data'!AI39,'Raw Data'!AO39)</f>
        <v>11.827333333333334</v>
      </c>
      <c r="G39" s="14">
        <f>STDEV('Raw Data'!AC39,'Raw Data'!AI39,'Raw Data'!AO39)</f>
        <v>0.73170781964752363</v>
      </c>
      <c r="H39" s="14">
        <f>AVERAGE('Raw Data'!AU39,'Raw Data'!BA39,'Raw Data'!BG39)</f>
        <v>16.967666666666663</v>
      </c>
      <c r="I39" s="14">
        <f>STDEV('Raw Data'!AU39,'Raw Data'!BA39,'Raw Data'!BG39)</f>
        <v>0.36665696956874166</v>
      </c>
      <c r="J39" s="14">
        <f>AVERAGE('Raw Data'!BM39,'Raw Data'!BS39,'Raw Data'!BY39)</f>
        <v>21.385333333333332</v>
      </c>
      <c r="K39" s="14">
        <f>STDEV('Raw Data'!BM39,'Raw Data'!BS39,'Raw Data'!BY39)</f>
        <v>0.1341951315560039</v>
      </c>
      <c r="L39" s="14">
        <f>AVERAGE('Raw Data'!CE39,'Raw Data'!CK39,'Raw Data'!CQ39)</f>
        <v>24.129000000000001</v>
      </c>
      <c r="M39" s="14">
        <f>STDEV('Raw Data'!CE39,'Raw Data'!CK39,'Raw Data'!CQ39)</f>
        <v>0.71150052705532218</v>
      </c>
      <c r="O39" s="14">
        <f>AVERAGE('Raw Data'!K156,'Raw Data'!Q156,'Raw Data'!W156)</f>
        <v>10.713999999999999</v>
      </c>
      <c r="P39" s="14">
        <f>STDEV('Raw Data'!K156,'Raw Data'!Q156,'Raw Data'!W156)</f>
        <v>0.38971271470148344</v>
      </c>
      <c r="Q39" s="14">
        <f>AVERAGE('Raw Data'!AC156,'Raw Data'!AI156,'Raw Data'!AO156)</f>
        <v>10.672333333333333</v>
      </c>
      <c r="R39" s="14">
        <f>STDEV('Raw Data'!AC156,'Raw Data'!AI156,'Raw Data'!AO156)</f>
        <v>0.11050942644559035</v>
      </c>
      <c r="S39" s="14">
        <f>AVERAGE('Raw Data'!AU156,'Raw Data'!BA156,'Raw Data'!BG156)</f>
        <v>13.093</v>
      </c>
      <c r="T39" s="14">
        <f>STDEV('Raw Data'!AU156,'Raw Data'!BA156,'Raw Data'!BG156)</f>
        <v>0.29415642097360406</v>
      </c>
      <c r="U39" s="14">
        <f>AVERAGE('Raw Data'!BM156,'Raw Data'!BS156,'Raw Data'!BY156)</f>
        <v>16.891999999999999</v>
      </c>
      <c r="V39" s="14">
        <f>STDEV('Raw Data'!BM156,'Raw Data'!BS156,'Raw Data'!BY156)</f>
        <v>0.87620944984632509</v>
      </c>
      <c r="W39" s="14">
        <f>AVERAGE('Raw Data'!CE156,'Raw Data'!CK156,'Raw Data'!CQ156)</f>
        <v>21.625666666666671</v>
      </c>
      <c r="X39" s="14">
        <f>STDEV('Raw Data'!CE156,'Raw Data'!CK156,'Raw Data'!CQ156)</f>
        <v>0.62997169248572782</v>
      </c>
      <c r="Z39" s="14">
        <f>AVERAGE('Raw Data'!K273,'Raw Data'!Q273,'Raw Data'!W273)</f>
        <v>10.077</v>
      </c>
      <c r="AA39" s="14">
        <f>STDEV('Raw Data'!K273,'Raw Data'!Q273,'Raw Data'!W273)</f>
        <v>0.58774058903567383</v>
      </c>
      <c r="AB39" s="14">
        <f>AVERAGE('Raw Data'!AC273,'Raw Data'!AI273,'Raw Data'!AO273)</f>
        <v>10.256666666666668</v>
      </c>
      <c r="AC39" s="14">
        <f>STDEV('Raw Data'!AC273,'Raw Data'!AI273,'Raw Data'!AO273)</f>
        <v>0.72683996404527329</v>
      </c>
      <c r="AD39" s="14">
        <f>AVERAGE('Raw Data'!AU273,'Raw Data'!BA273,'Raw Data'!BG273)</f>
        <v>13.535000000000002</v>
      </c>
      <c r="AE39" s="14">
        <f>STDEV('Raw Data'!AU273,'Raw Data'!BA273,'Raw Data'!BG273)</f>
        <v>0.54497981614001045</v>
      </c>
      <c r="AF39" s="14">
        <f>AVERAGE('Raw Data'!BM273,'Raw Data'!BS273,'Raw Data'!BY273)</f>
        <v>17.736999999999998</v>
      </c>
      <c r="AG39" s="14">
        <f>STDEV('Raw Data'!BM273,'Raw Data'!BS273,'Raw Data'!BY273)</f>
        <v>7.308214556237469E-2</v>
      </c>
      <c r="AH39" s="14">
        <f>AVERAGE('Raw Data'!CE273,'Raw Data'!CK273,'Raw Data'!CQ273)</f>
        <v>22.180666666666667</v>
      </c>
      <c r="AI39" s="14">
        <f>STDEV('Raw Data'!CE273,'Raw Data'!CK273,'Raw Data'!CQ273)</f>
        <v>1.4936965332132679</v>
      </c>
      <c r="AK39" s="41">
        <f t="shared" si="0"/>
        <v>0.20300000000000118</v>
      </c>
      <c r="AL39" s="37">
        <f t="shared" si="1"/>
        <v>0.9681379034001304</v>
      </c>
      <c r="AM39" s="41">
        <f t="shared" si="2"/>
        <v>1.570666666666666</v>
      </c>
      <c r="AN39" s="37">
        <f t="shared" si="3"/>
        <v>1.0313547724554666</v>
      </c>
      <c r="AO39" s="41">
        <f t="shared" si="4"/>
        <v>3.4326666666666608</v>
      </c>
      <c r="AP39" s="37">
        <f t="shared" si="5"/>
        <v>0.65684117816511223</v>
      </c>
      <c r="AQ39" s="41">
        <f t="shared" si="6"/>
        <v>3.6483333333333334</v>
      </c>
      <c r="AR39" s="37">
        <f t="shared" si="7"/>
        <v>0.15280488648382065</v>
      </c>
      <c r="AS39" s="41">
        <f t="shared" si="8"/>
        <v>1.9483333333333341</v>
      </c>
      <c r="AT39" s="37">
        <f t="shared" si="9"/>
        <v>1.6544976075332767</v>
      </c>
      <c r="AV39" s="41">
        <f t="shared" si="10"/>
        <v>0.63699999999999868</v>
      </c>
      <c r="AW39" s="37">
        <f t="shared" si="11"/>
        <v>0.7052056437664127</v>
      </c>
      <c r="AX39" s="41">
        <f t="shared" si="12"/>
        <v>0.41566666666666485</v>
      </c>
      <c r="AY39" s="37">
        <f t="shared" si="13"/>
        <v>0.73519294519647527</v>
      </c>
      <c r="AZ39" s="41">
        <f t="shared" si="14"/>
        <v>-0.44200000000000195</v>
      </c>
      <c r="BA39" s="37">
        <f t="shared" si="15"/>
        <v>0.61929879702773505</v>
      </c>
      <c r="BB39" s="41">
        <f t="shared" si="16"/>
        <v>-0.84499999999999886</v>
      </c>
      <c r="BC39" s="37">
        <f t="shared" si="17"/>
        <v>0.87925195478884199</v>
      </c>
      <c r="BD39" s="41">
        <f t="shared" si="18"/>
        <v>-0.55499999999999616</v>
      </c>
      <c r="BE39" s="37">
        <f t="shared" si="19"/>
        <v>1.6211087769383854</v>
      </c>
      <c r="BG39" s="41"/>
      <c r="BH39" s="37"/>
      <c r="BI39" s="41"/>
      <c r="BJ39" s="37"/>
      <c r="BK39" s="41"/>
      <c r="BL39" s="37"/>
      <c r="BM39" s="41"/>
      <c r="BN39" s="37"/>
      <c r="BO39" s="41"/>
      <c r="BP39" s="37"/>
      <c r="BR39" s="41"/>
      <c r="BS39" s="37"/>
      <c r="BT39" s="41"/>
      <c r="BU39" s="37"/>
      <c r="BV39" s="41"/>
      <c r="BW39" s="37"/>
      <c r="BX39" s="41"/>
      <c r="BY39" s="37"/>
      <c r="BZ39" s="41"/>
      <c r="CA39" s="37"/>
      <c r="CC39" s="41"/>
      <c r="CD39" s="37"/>
      <c r="CE39" s="41"/>
      <c r="CF39" s="37"/>
      <c r="CG39" s="41"/>
      <c r="CH39" s="37"/>
      <c r="CI39" s="41"/>
      <c r="CJ39" s="37"/>
      <c r="CK39" s="41"/>
      <c r="CL39" s="37"/>
    </row>
    <row r="40" spans="1:90" s="38" customFormat="1" ht="15.75" customHeight="1" x14ac:dyDescent="0.25">
      <c r="A40" s="2">
        <f>'Raw Data'!B40</f>
        <v>80</v>
      </c>
      <c r="B40" s="2">
        <f>'Raw Data'!C40</f>
        <v>89</v>
      </c>
      <c r="C40" s="2" t="str">
        <f>'Raw Data'!D40</f>
        <v>YYRGAVGALL</v>
      </c>
      <c r="D40" s="14">
        <f>AVERAGE('Raw Data'!K40,'Raw Data'!Q40,'Raw Data'!W40)</f>
        <v>10.385999999999999</v>
      </c>
      <c r="E40" s="14">
        <f>STDEV('Raw Data'!K40,'Raw Data'!Q40,'Raw Data'!W40)</f>
        <v>0.66966558818562583</v>
      </c>
      <c r="F40" s="14">
        <f>AVERAGE('Raw Data'!AC40,'Raw Data'!AI40,'Raw Data'!AO40)</f>
        <v>11.840000000000002</v>
      </c>
      <c r="G40" s="14">
        <f>STDEV('Raw Data'!AC40,'Raw Data'!AI40,'Raw Data'!AO40)</f>
        <v>0.80532043311963719</v>
      </c>
      <c r="H40" s="14">
        <f>AVERAGE('Raw Data'!AU40,'Raw Data'!BA40,'Raw Data'!BG40)</f>
        <v>17.034666666666666</v>
      </c>
      <c r="I40" s="14">
        <f>STDEV('Raw Data'!AU40,'Raw Data'!BA40,'Raw Data'!BG40)</f>
        <v>0.61596617872520754</v>
      </c>
      <c r="J40" s="14">
        <f>AVERAGE('Raw Data'!BM40,'Raw Data'!BS40,'Raw Data'!BY40)</f>
        <v>21.489333333333335</v>
      </c>
      <c r="K40" s="14">
        <f>STDEV('Raw Data'!BM40,'Raw Data'!BS40,'Raw Data'!BY40)</f>
        <v>0.25626028434647036</v>
      </c>
      <c r="L40" s="14">
        <f>AVERAGE('Raw Data'!CE40,'Raw Data'!CK40,'Raw Data'!CQ40)</f>
        <v>24.157</v>
      </c>
      <c r="M40" s="14">
        <f>STDEV('Raw Data'!CE40,'Raw Data'!CK40,'Raw Data'!CQ40)</f>
        <v>0.80512421401917866</v>
      </c>
      <c r="O40" s="14">
        <f>AVERAGE('Raw Data'!K157,'Raw Data'!Q157,'Raw Data'!W157)</f>
        <v>10.119999999999999</v>
      </c>
      <c r="P40" s="14">
        <f>STDEV('Raw Data'!K157,'Raw Data'!Q157,'Raw Data'!W157)</f>
        <v>0.15554099138169361</v>
      </c>
      <c r="Q40" s="14">
        <f>AVERAGE('Raw Data'!AC157,'Raw Data'!AI157,'Raw Data'!AO157)</f>
        <v>9.9896666666666665</v>
      </c>
      <c r="R40" s="14">
        <f>STDEV('Raw Data'!AC157,'Raw Data'!AI157,'Raw Data'!AO157)</f>
        <v>0.41170418182638518</v>
      </c>
      <c r="S40" s="14">
        <f>AVERAGE('Raw Data'!AU157,'Raw Data'!BA157,'Raw Data'!BG157)</f>
        <v>12.3505</v>
      </c>
      <c r="T40" s="14">
        <f>STDEV('Raw Data'!AU157,'Raw Data'!BA157,'Raw Data'!BG157)</f>
        <v>0.19869700551341901</v>
      </c>
      <c r="U40" s="14">
        <f>AVERAGE('Raw Data'!BM157,'Raw Data'!BS157,'Raw Data'!BY157)</f>
        <v>16.596666666666668</v>
      </c>
      <c r="V40" s="14">
        <f>STDEV('Raw Data'!BM157,'Raw Data'!BS157,'Raw Data'!BY157)</f>
        <v>0.57816116553546959</v>
      </c>
      <c r="W40" s="14">
        <f>AVERAGE('Raw Data'!CE157,'Raw Data'!CK157,'Raw Data'!CQ157)</f>
        <v>20.992000000000001</v>
      </c>
      <c r="X40" s="14">
        <f>STDEV('Raw Data'!CE157,'Raw Data'!CK157,'Raw Data'!CQ157)</f>
        <v>0.58237187432086723</v>
      </c>
      <c r="Z40" s="14">
        <f>AVERAGE('Raw Data'!K274,'Raw Data'!Q274,'Raw Data'!W274)</f>
        <v>9.9213333333333349</v>
      </c>
      <c r="AA40" s="14">
        <f>STDEV('Raw Data'!K274,'Raw Data'!Q274,'Raw Data'!W274)</f>
        <v>0.63693510920134822</v>
      </c>
      <c r="AB40" s="14">
        <f>AVERAGE('Raw Data'!AC274,'Raw Data'!AI274,'Raw Data'!AO274)</f>
        <v>10.164666666666667</v>
      </c>
      <c r="AC40" s="14">
        <f>STDEV('Raw Data'!AC274,'Raw Data'!AI274,'Raw Data'!AO274)</f>
        <v>0.74719832262481234</v>
      </c>
      <c r="AD40" s="14">
        <f>AVERAGE('Raw Data'!AU274,'Raw Data'!BA274,'Raw Data'!BG274)</f>
        <v>13.240666666666668</v>
      </c>
      <c r="AE40" s="14">
        <f>STDEV('Raw Data'!AU274,'Raw Data'!BA274,'Raw Data'!BG274)</f>
        <v>0.43338704795290389</v>
      </c>
      <c r="AF40" s="14">
        <f>AVERAGE('Raw Data'!BM274,'Raw Data'!BS274,'Raw Data'!BY274)</f>
        <v>17.40433333333333</v>
      </c>
      <c r="AG40" s="14">
        <f>STDEV('Raw Data'!BM274,'Raw Data'!BS274,'Raw Data'!BY274)</f>
        <v>0.20384389452061924</v>
      </c>
      <c r="AH40" s="14">
        <f>AVERAGE('Raw Data'!CE274,'Raw Data'!CK274,'Raw Data'!CQ274)</f>
        <v>21.672333333333331</v>
      </c>
      <c r="AI40" s="14">
        <f>STDEV('Raw Data'!CE274,'Raw Data'!CK274,'Raw Data'!CQ274)</f>
        <v>1.0260342749310738</v>
      </c>
      <c r="AK40" s="41">
        <f t="shared" si="0"/>
        <v>0.46466666666666434</v>
      </c>
      <c r="AL40" s="37">
        <f t="shared" si="1"/>
        <v>0.92419604702321334</v>
      </c>
      <c r="AM40" s="41">
        <f t="shared" si="2"/>
        <v>1.6753333333333345</v>
      </c>
      <c r="AN40" s="37">
        <f t="shared" si="3"/>
        <v>1.0985655798964999</v>
      </c>
      <c r="AO40" s="41">
        <f t="shared" si="4"/>
        <v>3.7939999999999987</v>
      </c>
      <c r="AP40" s="37">
        <f t="shared" si="5"/>
        <v>0.75315248566719006</v>
      </c>
      <c r="AQ40" s="41">
        <f t="shared" si="6"/>
        <v>4.0850000000000044</v>
      </c>
      <c r="AR40" s="37">
        <f t="shared" si="7"/>
        <v>0.327447196761046</v>
      </c>
      <c r="AS40" s="41">
        <f t="shared" si="8"/>
        <v>2.4846666666666692</v>
      </c>
      <c r="AT40" s="37">
        <f t="shared" si="9"/>
        <v>1.3042129171777646</v>
      </c>
      <c r="AV40" s="41">
        <f t="shared" si="10"/>
        <v>0.19866666666666433</v>
      </c>
      <c r="AW40" s="37">
        <f t="shared" si="11"/>
        <v>0.65565183850373931</v>
      </c>
      <c r="AX40" s="41">
        <f t="shared" si="12"/>
        <v>-0.17500000000000071</v>
      </c>
      <c r="AY40" s="37">
        <f t="shared" si="13"/>
        <v>0.85311527161730394</v>
      </c>
      <c r="AZ40" s="41">
        <f t="shared" si="14"/>
        <v>-0.89016666666666744</v>
      </c>
      <c r="BA40" s="37">
        <f t="shared" si="15"/>
        <v>0.47676496655410022</v>
      </c>
      <c r="BB40" s="41">
        <f t="shared" si="16"/>
        <v>-0.80766666666666254</v>
      </c>
      <c r="BC40" s="37">
        <f t="shared" si="17"/>
        <v>0.61304377222729045</v>
      </c>
      <c r="BD40" s="41">
        <f t="shared" si="18"/>
        <v>-0.6803333333333299</v>
      </c>
      <c r="BE40" s="37">
        <f t="shared" si="19"/>
        <v>1.1797895292522875</v>
      </c>
      <c r="BG40" s="41"/>
      <c r="BH40" s="37"/>
      <c r="BI40" s="41"/>
      <c r="BJ40" s="37"/>
      <c r="BK40" s="41"/>
      <c r="BL40" s="37"/>
      <c r="BM40" s="41"/>
      <c r="BN40" s="37"/>
      <c r="BO40" s="41"/>
      <c r="BP40" s="37"/>
      <c r="BR40" s="41"/>
      <c r="BS40" s="37"/>
      <c r="BT40" s="41"/>
      <c r="BU40" s="37"/>
      <c r="BV40" s="41"/>
      <c r="BW40" s="37"/>
      <c r="BX40" s="41"/>
      <c r="BY40" s="37"/>
      <c r="BZ40" s="41"/>
      <c r="CA40" s="37"/>
      <c r="CC40" s="41"/>
      <c r="CD40" s="37"/>
      <c r="CE40" s="41"/>
      <c r="CF40" s="37"/>
      <c r="CG40" s="41"/>
      <c r="CH40" s="37"/>
      <c r="CI40" s="41"/>
      <c r="CJ40" s="37"/>
      <c r="CK40" s="41"/>
      <c r="CL40" s="37"/>
    </row>
    <row r="41" spans="1:90" s="38" customFormat="1" ht="15.75" customHeight="1" x14ac:dyDescent="0.25">
      <c r="A41" s="2">
        <f>'Raw Data'!B41</f>
        <v>80</v>
      </c>
      <c r="B41" s="2">
        <f>'Raw Data'!C41</f>
        <v>90</v>
      </c>
      <c r="C41" s="2" t="str">
        <f>'Raw Data'!D41</f>
        <v>YYRGAVGALLV</v>
      </c>
      <c r="D41" s="14">
        <f>AVERAGE('Raw Data'!K41,'Raw Data'!Q41,'Raw Data'!W41)</f>
        <v>9.4290000000000003</v>
      </c>
      <c r="E41" s="14">
        <f>STDEV('Raw Data'!K41,'Raw Data'!Q41,'Raw Data'!W41)</f>
        <v>0.56585068701911068</v>
      </c>
      <c r="F41" s="14">
        <f>AVERAGE('Raw Data'!AC41,'Raw Data'!AI41,'Raw Data'!AO41)</f>
        <v>10.684333333333333</v>
      </c>
      <c r="G41" s="14">
        <f>STDEV('Raw Data'!AC41,'Raw Data'!AI41,'Raw Data'!AO41)</f>
        <v>0.65650691796304306</v>
      </c>
      <c r="H41" s="14">
        <f>AVERAGE('Raw Data'!AU41,'Raw Data'!BA41,'Raw Data'!BG41)</f>
        <v>15.46</v>
      </c>
      <c r="I41" s="14">
        <f>STDEV('Raw Data'!AU41,'Raw Data'!BA41,'Raw Data'!BG41)</f>
        <v>0.38550875476440205</v>
      </c>
      <c r="J41" s="14">
        <f>AVERAGE('Raw Data'!BM41,'Raw Data'!BS41,'Raw Data'!BY41)</f>
        <v>19.428000000000001</v>
      </c>
      <c r="K41" s="14">
        <f>STDEV('Raw Data'!BM41,'Raw Data'!BS41,'Raw Data'!BY41)</f>
        <v>4.1868842830916048E-2</v>
      </c>
      <c r="L41" s="14">
        <f>AVERAGE('Raw Data'!CE41,'Raw Data'!CK41,'Raw Data'!CQ41)</f>
        <v>22.00866666666667</v>
      </c>
      <c r="M41" s="14">
        <f>STDEV('Raw Data'!CE41,'Raw Data'!CK41,'Raw Data'!CQ41)</f>
        <v>0.57885260069670075</v>
      </c>
      <c r="O41" s="14">
        <f>AVERAGE('Raw Data'!K158,'Raw Data'!Q158,'Raw Data'!W158)</f>
        <v>8.873666666666665</v>
      </c>
      <c r="P41" s="14">
        <f>STDEV('Raw Data'!K158,'Raw Data'!Q158,'Raw Data'!W158)</f>
        <v>0.13194064322009857</v>
      </c>
      <c r="Q41" s="14">
        <f>AVERAGE('Raw Data'!AC158,'Raw Data'!AI158,'Raw Data'!AO158)</f>
        <v>8.5310000000000006</v>
      </c>
      <c r="R41" s="14">
        <f>STDEV('Raw Data'!AC158,'Raw Data'!AI158,'Raw Data'!AO158)</f>
        <v>0.48078789502232694</v>
      </c>
      <c r="S41" s="14">
        <f>AVERAGE('Raw Data'!AU158,'Raw Data'!BA158,'Raw Data'!BG158)</f>
        <v>10.699</v>
      </c>
      <c r="T41" s="14">
        <f>STDEV('Raw Data'!AU158,'Raw Data'!BA158,'Raw Data'!BG158)</f>
        <v>0.26870057685088738</v>
      </c>
      <c r="U41" s="14">
        <f>AVERAGE('Raw Data'!BM158,'Raw Data'!BS158,'Raw Data'!BY158)</f>
        <v>14.316000000000001</v>
      </c>
      <c r="V41" s="14">
        <f>STDEV('Raw Data'!BM158,'Raw Data'!BS158,'Raw Data'!BY158)</f>
        <v>0.26536013264995173</v>
      </c>
      <c r="W41" s="14">
        <f>AVERAGE('Raw Data'!CE158,'Raw Data'!CK158,'Raw Data'!CQ158)</f>
        <v>18.556333333333331</v>
      </c>
      <c r="X41" s="14">
        <f>STDEV('Raw Data'!CE158,'Raw Data'!CK158,'Raw Data'!CQ158)</f>
        <v>0.69691630296136164</v>
      </c>
      <c r="Z41" s="14">
        <f>AVERAGE('Raw Data'!K275,'Raw Data'!Q275,'Raw Data'!W275)</f>
        <v>8.7053333333333338</v>
      </c>
      <c r="AA41" s="14">
        <f>STDEV('Raw Data'!K275,'Raw Data'!Q275,'Raw Data'!W275)</f>
        <v>0.51764885137835803</v>
      </c>
      <c r="AB41" s="14">
        <f>AVERAGE('Raw Data'!AC275,'Raw Data'!AI275,'Raw Data'!AO275)</f>
        <v>8.8873333333333324</v>
      </c>
      <c r="AC41" s="14">
        <f>STDEV('Raw Data'!AC275,'Raw Data'!AI275,'Raw Data'!AO275)</f>
        <v>0.57442696083430311</v>
      </c>
      <c r="AD41" s="14">
        <f>AVERAGE('Raw Data'!AU275,'Raw Data'!BA275,'Raw Data'!BG275)</f>
        <v>11.276666666666666</v>
      </c>
      <c r="AE41" s="14">
        <f>STDEV('Raw Data'!AU275,'Raw Data'!BA275,'Raw Data'!BG275)</f>
        <v>0.32478351764418878</v>
      </c>
      <c r="AF41" s="14">
        <f>AVERAGE('Raw Data'!BM275,'Raw Data'!BS275,'Raw Data'!BY275)</f>
        <v>15.246333333333332</v>
      </c>
      <c r="AG41" s="14">
        <f>STDEV('Raw Data'!BM275,'Raw Data'!BS275,'Raw Data'!BY275)</f>
        <v>0.24761327374220746</v>
      </c>
      <c r="AH41" s="14">
        <f>AVERAGE('Raw Data'!CE275,'Raw Data'!CK275,'Raw Data'!CQ275)</f>
        <v>19.25</v>
      </c>
      <c r="AI41" s="14">
        <f>STDEV('Raw Data'!CE275,'Raw Data'!CK275,'Raw Data'!CQ275)</f>
        <v>0.87101722141413418</v>
      </c>
      <c r="AK41" s="41">
        <f t="shared" si="0"/>
        <v>0.72366666666666646</v>
      </c>
      <c r="AL41" s="37">
        <f t="shared" si="1"/>
        <v>0.76690764328785566</v>
      </c>
      <c r="AM41" s="41">
        <f t="shared" si="2"/>
        <v>1.7970000000000006</v>
      </c>
      <c r="AN41" s="37">
        <f t="shared" si="3"/>
        <v>0.8723346070554967</v>
      </c>
      <c r="AO41" s="41">
        <f t="shared" si="4"/>
        <v>4.1833333333333353</v>
      </c>
      <c r="AP41" s="37">
        <f t="shared" si="5"/>
        <v>0.50408464897607519</v>
      </c>
      <c r="AQ41" s="41">
        <f t="shared" si="6"/>
        <v>4.1816666666666684</v>
      </c>
      <c r="AR41" s="37">
        <f t="shared" si="7"/>
        <v>0.25112812135110102</v>
      </c>
      <c r="AS41" s="41">
        <f t="shared" si="8"/>
        <v>2.7586666666666702</v>
      </c>
      <c r="AT41" s="37">
        <f t="shared" si="9"/>
        <v>1.0458208897002073</v>
      </c>
      <c r="AV41" s="41">
        <f t="shared" si="10"/>
        <v>0.16833333333333123</v>
      </c>
      <c r="AW41" s="37">
        <f t="shared" si="11"/>
        <v>0.53419908897963009</v>
      </c>
      <c r="AX41" s="41">
        <f t="shared" si="12"/>
        <v>-0.35633333333333184</v>
      </c>
      <c r="AY41" s="37">
        <f t="shared" si="13"/>
        <v>0.74908165998997334</v>
      </c>
      <c r="AZ41" s="41">
        <f t="shared" si="14"/>
        <v>-0.57766666666666566</v>
      </c>
      <c r="BA41" s="37">
        <f t="shared" si="15"/>
        <v>0.42152619531095897</v>
      </c>
      <c r="BB41" s="41">
        <f t="shared" si="16"/>
        <v>-0.93033333333333168</v>
      </c>
      <c r="BC41" s="37">
        <f t="shared" si="17"/>
        <v>0.36294398098512853</v>
      </c>
      <c r="BD41" s="41">
        <f t="shared" si="18"/>
        <v>-0.69366666666666887</v>
      </c>
      <c r="BE41" s="37">
        <f t="shared" si="19"/>
        <v>1.1155103465828236</v>
      </c>
      <c r="BG41" s="41"/>
      <c r="BH41" s="37"/>
      <c r="BI41" s="41"/>
      <c r="BJ41" s="37"/>
      <c r="BK41" s="41"/>
      <c r="BL41" s="37"/>
      <c r="BM41" s="41"/>
      <c r="BN41" s="37"/>
      <c r="BO41" s="41"/>
      <c r="BP41" s="37"/>
      <c r="BR41" s="41"/>
      <c r="BS41" s="37"/>
      <c r="BT41" s="41"/>
      <c r="BU41" s="37"/>
      <c r="BV41" s="41"/>
      <c r="BW41" s="37"/>
      <c r="BX41" s="41"/>
      <c r="BY41" s="37"/>
      <c r="BZ41" s="41"/>
      <c r="CA41" s="37"/>
      <c r="CC41" s="41"/>
      <c r="CD41" s="37"/>
      <c r="CE41" s="41"/>
      <c r="CF41" s="37"/>
      <c r="CG41" s="41"/>
      <c r="CH41" s="37"/>
      <c r="CI41" s="41"/>
      <c r="CJ41" s="37"/>
      <c r="CK41" s="41"/>
      <c r="CL41" s="37"/>
    </row>
    <row r="42" spans="1:90" s="38" customFormat="1" ht="15.75" customHeight="1" x14ac:dyDescent="0.25">
      <c r="A42" s="2">
        <f>'Raw Data'!B42</f>
        <v>89</v>
      </c>
      <c r="B42" s="2">
        <f>'Raw Data'!C42</f>
        <v>100</v>
      </c>
      <c r="C42" s="2" t="str">
        <f>'Raw Data'!D42</f>
        <v>LVYDIAKHLTYE</v>
      </c>
      <c r="D42" s="14">
        <f>AVERAGE('Raw Data'!K42,'Raw Data'!Q42,'Raw Data'!W42)</f>
        <v>7.8963333333333336</v>
      </c>
      <c r="E42" s="14">
        <f>STDEV('Raw Data'!K42,'Raw Data'!Q42,'Raw Data'!W42)</f>
        <v>0.47063503198692497</v>
      </c>
      <c r="F42" s="14">
        <f>AVERAGE('Raw Data'!AC42,'Raw Data'!AI42,'Raw Data'!AO42)</f>
        <v>8.7873333333333346</v>
      </c>
      <c r="G42" s="14">
        <f>STDEV('Raw Data'!AC42,'Raw Data'!AI42,'Raw Data'!AO42)</f>
        <v>0.14036500038589841</v>
      </c>
      <c r="H42" s="14">
        <f>AVERAGE('Raw Data'!AU42,'Raw Data'!BA42,'Raw Data'!BG42)</f>
        <v>11.753</v>
      </c>
      <c r="I42" s="14">
        <f>STDEV('Raw Data'!AU42,'Raw Data'!BA42,'Raw Data'!BG42)</f>
        <v>0.15239094461286032</v>
      </c>
      <c r="J42" s="14">
        <f>AVERAGE('Raw Data'!BM42,'Raw Data'!BS42,'Raw Data'!BY42)</f>
        <v>28.507666666666665</v>
      </c>
      <c r="K42" s="14">
        <f>STDEV('Raw Data'!BM42,'Raw Data'!BS42,'Raw Data'!BY42)</f>
        <v>0.54181392870000378</v>
      </c>
      <c r="L42" s="14">
        <f>AVERAGE('Raw Data'!CE42,'Raw Data'!CK42,'Raw Data'!CQ42)</f>
        <v>31.224333333333334</v>
      </c>
      <c r="M42" s="14">
        <f>STDEV('Raw Data'!CE42,'Raw Data'!CK42,'Raw Data'!CQ42)</f>
        <v>0.49370267705708543</v>
      </c>
      <c r="O42" s="14">
        <f>AVERAGE('Raw Data'!K159,'Raw Data'!Q159,'Raw Data'!W159)</f>
        <v>8.6496666666666666</v>
      </c>
      <c r="P42" s="14">
        <f>STDEV('Raw Data'!K159,'Raw Data'!Q159,'Raw Data'!W159)</f>
        <v>0.20713361227317351</v>
      </c>
      <c r="Q42" s="14">
        <f>AVERAGE('Raw Data'!AC159,'Raw Data'!AI159,'Raw Data'!AO159)</f>
        <v>8.2780000000000005</v>
      </c>
      <c r="R42" s="14">
        <f>STDEV('Raw Data'!AC159,'Raw Data'!AI159,'Raw Data'!AO159)</f>
        <v>0.25993653071471151</v>
      </c>
      <c r="S42" s="14">
        <f>AVERAGE('Raw Data'!AU159,'Raw Data'!BA159,'Raw Data'!BG159)</f>
        <v>10.587499999999999</v>
      </c>
      <c r="T42" s="14">
        <f>STDEV('Raw Data'!AU159,'Raw Data'!BA159,'Raw Data'!BG159)</f>
        <v>0.49426764004939661</v>
      </c>
      <c r="U42" s="14">
        <f>AVERAGE('Raw Data'!BM159,'Raw Data'!BS159,'Raw Data'!BY159)</f>
        <v>21.497</v>
      </c>
      <c r="V42" s="14">
        <f>STDEV('Raw Data'!BM159,'Raw Data'!BS159,'Raw Data'!BY159)</f>
        <v>0.49099083494501311</v>
      </c>
      <c r="W42" s="14">
        <f>AVERAGE('Raw Data'!CE159,'Raw Data'!CK159,'Raw Data'!CQ159)</f>
        <v>30.888666666666666</v>
      </c>
      <c r="X42" s="14">
        <f>STDEV('Raw Data'!CE159,'Raw Data'!CK159,'Raw Data'!CQ159)</f>
        <v>0.45842047656418522</v>
      </c>
      <c r="Z42" s="14">
        <f>AVERAGE('Raw Data'!K276,'Raw Data'!Q276,'Raw Data'!W276)</f>
        <v>8.2830000000000013</v>
      </c>
      <c r="AA42" s="14">
        <f>STDEV('Raw Data'!K276,'Raw Data'!Q276,'Raw Data'!W276)</f>
        <v>0.29791441724092493</v>
      </c>
      <c r="AB42" s="14">
        <f>AVERAGE('Raw Data'!AC276,'Raw Data'!AI276,'Raw Data'!AO276)</f>
        <v>8.1349999999999998</v>
      </c>
      <c r="AC42" s="14">
        <f>STDEV('Raw Data'!AC276,'Raw Data'!AI276,'Raw Data'!AO276)</f>
        <v>0.38512725169740952</v>
      </c>
      <c r="AD42" s="14">
        <f>AVERAGE('Raw Data'!AU276,'Raw Data'!BA276,'Raw Data'!BG276)</f>
        <v>11.602333333333334</v>
      </c>
      <c r="AE42" s="14">
        <f>STDEV('Raw Data'!AU276,'Raw Data'!BA276,'Raw Data'!BG276)</f>
        <v>0.76392233462134962</v>
      </c>
      <c r="AF42" s="14">
        <f>AVERAGE('Raw Data'!BM276,'Raw Data'!BS276,'Raw Data'!BY276)</f>
        <v>22.178999999999998</v>
      </c>
      <c r="AG42" s="14">
        <f>STDEV('Raw Data'!BM276,'Raw Data'!BS276,'Raw Data'!BY276)</f>
        <v>0.33941272810547263</v>
      </c>
      <c r="AH42" s="14">
        <f>AVERAGE('Raw Data'!CE276,'Raw Data'!CK276,'Raw Data'!CQ276)</f>
        <v>30.830666666666662</v>
      </c>
      <c r="AI42" s="14">
        <f>STDEV('Raw Data'!CE276,'Raw Data'!CK276,'Raw Data'!CQ276)</f>
        <v>1.0472546649852323</v>
      </c>
      <c r="AK42" s="41">
        <f t="shared" si="0"/>
        <v>-0.3866666666666676</v>
      </c>
      <c r="AL42" s="37">
        <f t="shared" si="1"/>
        <v>0.55700119688680538</v>
      </c>
      <c r="AM42" s="41">
        <f t="shared" si="2"/>
        <v>0.65233333333333476</v>
      </c>
      <c r="AN42" s="37">
        <f t="shared" si="3"/>
        <v>0.40990893297576853</v>
      </c>
      <c r="AO42" s="41">
        <f t="shared" si="4"/>
        <v>0.15066666666666606</v>
      </c>
      <c r="AP42" s="37">
        <f t="shared" si="5"/>
        <v>0.77897389772272418</v>
      </c>
      <c r="AQ42" s="41">
        <f t="shared" si="6"/>
        <v>6.3286666666666669</v>
      </c>
      <c r="AR42" s="37">
        <f t="shared" si="7"/>
        <v>0.63934602003401275</v>
      </c>
      <c r="AS42" s="41">
        <f t="shared" si="8"/>
        <v>0.39366666666667172</v>
      </c>
      <c r="AT42" s="37">
        <f t="shared" si="9"/>
        <v>1.1577930154680776</v>
      </c>
      <c r="AV42" s="41">
        <f t="shared" si="10"/>
        <v>0.36666666666666536</v>
      </c>
      <c r="AW42" s="37">
        <f t="shared" si="11"/>
        <v>0.36284615656409164</v>
      </c>
      <c r="AX42" s="41">
        <f t="shared" si="12"/>
        <v>0.14300000000000068</v>
      </c>
      <c r="AY42" s="37">
        <f t="shared" si="13"/>
        <v>0.46463964531666901</v>
      </c>
      <c r="AZ42" s="41">
        <f t="shared" si="14"/>
        <v>-1.0148333333333355</v>
      </c>
      <c r="BA42" s="37">
        <f t="shared" si="15"/>
        <v>0.90987792221447661</v>
      </c>
      <c r="BB42" s="41">
        <f t="shared" si="16"/>
        <v>-0.68199999999999861</v>
      </c>
      <c r="BC42" s="37">
        <f t="shared" si="17"/>
        <v>0.59688608628447737</v>
      </c>
      <c r="BD42" s="41">
        <f t="shared" si="18"/>
        <v>5.8000000000003382E-2</v>
      </c>
      <c r="BE42" s="37">
        <f t="shared" si="19"/>
        <v>1.1431936260610736</v>
      </c>
      <c r="BG42" s="41"/>
      <c r="BH42" s="37"/>
      <c r="BI42" s="41"/>
      <c r="BJ42" s="37"/>
      <c r="BK42" s="41"/>
      <c r="BL42" s="37"/>
      <c r="BM42" s="41"/>
      <c r="BN42" s="37"/>
      <c r="BO42" s="41"/>
      <c r="BP42" s="37"/>
      <c r="BR42" s="41"/>
      <c r="BS42" s="37"/>
      <c r="BT42" s="41"/>
      <c r="BU42" s="37"/>
      <c r="BV42" s="41"/>
      <c r="BW42" s="37"/>
      <c r="BX42" s="41"/>
      <c r="BY42" s="37"/>
      <c r="BZ42" s="41"/>
      <c r="CA42" s="37"/>
      <c r="CC42" s="41"/>
      <c r="CD42" s="37"/>
      <c r="CE42" s="41"/>
      <c r="CF42" s="37"/>
      <c r="CG42" s="41"/>
      <c r="CH42" s="37"/>
      <c r="CI42" s="41"/>
      <c r="CJ42" s="37"/>
      <c r="CK42" s="41"/>
      <c r="CL42" s="37"/>
    </row>
    <row r="43" spans="1:90" s="38" customFormat="1" ht="15.75" customHeight="1" x14ac:dyDescent="0.25">
      <c r="A43" s="2">
        <f>'Raw Data'!B43</f>
        <v>89</v>
      </c>
      <c r="B43" s="2">
        <f>'Raw Data'!C43</f>
        <v>100</v>
      </c>
      <c r="C43" s="2" t="str">
        <f>'Raw Data'!D43</f>
        <v>LVYDIAKHLTYE</v>
      </c>
      <c r="D43" s="14">
        <f>AVERAGE('Raw Data'!K43,'Raw Data'!Q43,'Raw Data'!W43)</f>
        <v>7.8543333333333338</v>
      </c>
      <c r="E43" s="14">
        <f>STDEV('Raw Data'!K43,'Raw Data'!Q43,'Raw Data'!W43)</f>
        <v>0.62964619694979029</v>
      </c>
      <c r="F43" s="14">
        <f>AVERAGE('Raw Data'!AC43,'Raw Data'!AI43,'Raw Data'!AO43)</f>
        <v>8.4329999999999998</v>
      </c>
      <c r="G43" s="14">
        <f>STDEV('Raw Data'!AC43,'Raw Data'!AI43,'Raw Data'!AO43)</f>
        <v>0.39944085920195993</v>
      </c>
      <c r="H43" s="14">
        <f>AVERAGE('Raw Data'!AU43,'Raw Data'!BA43,'Raw Data'!BG43)</f>
        <v>11.888333333333334</v>
      </c>
      <c r="I43" s="14">
        <f>STDEV('Raw Data'!AU43,'Raw Data'!BA43,'Raw Data'!BG43)</f>
        <v>0.27553826110602814</v>
      </c>
      <c r="J43" s="14">
        <f>AVERAGE('Raw Data'!BM43,'Raw Data'!BS43,'Raw Data'!BY43)</f>
        <v>28.26466666666667</v>
      </c>
      <c r="K43" s="14">
        <f>STDEV('Raw Data'!BM43,'Raw Data'!BS43,'Raw Data'!BY43)</f>
        <v>0.30804923848848165</v>
      </c>
      <c r="L43" s="14">
        <f>AVERAGE('Raw Data'!CE43,'Raw Data'!CK43,'Raw Data'!CQ43)</f>
        <v>31.170666666666666</v>
      </c>
      <c r="M43" s="14">
        <f>STDEV('Raw Data'!CE43,'Raw Data'!CK43,'Raw Data'!CQ43)</f>
        <v>0.34608139697668461</v>
      </c>
      <c r="O43" s="14">
        <f>AVERAGE('Raw Data'!K160,'Raw Data'!Q160,'Raw Data'!W160)</f>
        <v>8.206666666666667</v>
      </c>
      <c r="P43" s="14">
        <f>STDEV('Raw Data'!K160,'Raw Data'!Q160,'Raw Data'!W160)</f>
        <v>0.28686988920647222</v>
      </c>
      <c r="Q43" s="14">
        <f>AVERAGE('Raw Data'!AC160,'Raw Data'!AI160,'Raw Data'!AO160)</f>
        <v>7.9430000000000005</v>
      </c>
      <c r="R43" s="14">
        <f>STDEV('Raw Data'!AC160,'Raw Data'!AI160,'Raw Data'!AO160)</f>
        <v>0.12042840196564973</v>
      </c>
      <c r="S43" s="14">
        <f>AVERAGE('Raw Data'!AU160,'Raw Data'!BA160,'Raw Data'!BG160)</f>
        <v>10.032500000000001</v>
      </c>
      <c r="T43" s="14">
        <f>STDEV('Raw Data'!AU160,'Raw Data'!BA160,'Raw Data'!BG160)</f>
        <v>0.23829498525986634</v>
      </c>
      <c r="U43" s="14">
        <f>AVERAGE('Raw Data'!BM160,'Raw Data'!BS160,'Raw Data'!BY160)</f>
        <v>20.817666666666668</v>
      </c>
      <c r="V43" s="14">
        <f>STDEV('Raw Data'!BM160,'Raw Data'!BS160,'Raw Data'!BY160)</f>
        <v>0.45990252590449343</v>
      </c>
      <c r="W43" s="14">
        <f>AVERAGE('Raw Data'!CE160,'Raw Data'!CK160,'Raw Data'!CQ160)</f>
        <v>30.63</v>
      </c>
      <c r="X43" s="14">
        <f>STDEV('Raw Data'!CE160,'Raw Data'!CK160,'Raw Data'!CQ160)</f>
        <v>0.5590670800539066</v>
      </c>
      <c r="Z43" s="14">
        <f>AVERAGE('Raw Data'!K277,'Raw Data'!Q277,'Raw Data'!W277)</f>
        <v>7.9446666666666665</v>
      </c>
      <c r="AA43" s="14">
        <f>STDEV('Raw Data'!K277,'Raw Data'!Q277,'Raw Data'!W277)</f>
        <v>0.10179063480170093</v>
      </c>
      <c r="AB43" s="14">
        <f>AVERAGE('Raw Data'!AC277,'Raw Data'!AI277,'Raw Data'!AO277)</f>
        <v>7.9363333333333328</v>
      </c>
      <c r="AC43" s="14">
        <f>STDEV('Raw Data'!AC277,'Raw Data'!AI277,'Raw Data'!AO277)</f>
        <v>0.44950231738371832</v>
      </c>
      <c r="AD43" s="14">
        <f>AVERAGE('Raw Data'!AU277,'Raw Data'!BA277,'Raw Data'!BG277)</f>
        <v>10.281666666666668</v>
      </c>
      <c r="AE43" s="14">
        <f>STDEV('Raw Data'!AU277,'Raw Data'!BA277,'Raw Data'!BG277)</f>
        <v>8.1818905720702634E-2</v>
      </c>
      <c r="AF43" s="14">
        <f>AVERAGE('Raw Data'!BM277,'Raw Data'!BS277,'Raw Data'!BY277)</f>
        <v>21.533000000000001</v>
      </c>
      <c r="AG43" s="14">
        <f>STDEV('Raw Data'!BM277,'Raw Data'!BS277,'Raw Data'!BY277)</f>
        <v>0.41247909037913605</v>
      </c>
      <c r="AH43" s="14">
        <f>AVERAGE('Raw Data'!CE277,'Raw Data'!CK277,'Raw Data'!CQ277)</f>
        <v>30.773</v>
      </c>
      <c r="AI43" s="14">
        <f>STDEV('Raw Data'!CE277,'Raw Data'!CK277,'Raw Data'!CQ277)</f>
        <v>0.89468486071912512</v>
      </c>
      <c r="AK43" s="41">
        <f t="shared" si="0"/>
        <v>-9.033333333333271E-2</v>
      </c>
      <c r="AL43" s="37">
        <f t="shared" si="1"/>
        <v>0.63782103027939374</v>
      </c>
      <c r="AM43" s="41">
        <f t="shared" si="2"/>
        <v>0.49666666666666703</v>
      </c>
      <c r="AN43" s="37">
        <f t="shared" si="3"/>
        <v>0.601336289719266</v>
      </c>
      <c r="AO43" s="41">
        <f t="shared" si="4"/>
        <v>1.6066666666666656</v>
      </c>
      <c r="AP43" s="37">
        <f t="shared" si="5"/>
        <v>0.28742941162425772</v>
      </c>
      <c r="AQ43" s="41">
        <f t="shared" si="6"/>
        <v>6.7316666666666691</v>
      </c>
      <c r="AR43" s="37">
        <f t="shared" si="7"/>
        <v>0.51481388222670621</v>
      </c>
      <c r="AS43" s="41">
        <f t="shared" si="8"/>
        <v>0.39766666666666595</v>
      </c>
      <c r="AT43" s="37">
        <f t="shared" si="9"/>
        <v>0.95928793035945881</v>
      </c>
      <c r="AV43" s="41">
        <f t="shared" si="10"/>
        <v>0.26200000000000045</v>
      </c>
      <c r="AW43" s="37">
        <f t="shared" si="11"/>
        <v>0.3043939333604842</v>
      </c>
      <c r="AX43" s="41">
        <f t="shared" si="12"/>
        <v>6.6666666666677088E-3</v>
      </c>
      <c r="AY43" s="37">
        <f t="shared" si="13"/>
        <v>0.46535506157485074</v>
      </c>
      <c r="AZ43" s="41">
        <f t="shared" si="14"/>
        <v>-0.24916666666666742</v>
      </c>
      <c r="BA43" s="37">
        <f t="shared" si="15"/>
        <v>0.25195006118938162</v>
      </c>
      <c r="BB43" s="41">
        <f t="shared" si="16"/>
        <v>-0.7153333333333336</v>
      </c>
      <c r="BC43" s="37">
        <f t="shared" si="17"/>
        <v>0.61777773780975043</v>
      </c>
      <c r="BD43" s="41">
        <f t="shared" si="18"/>
        <v>-0.14300000000000068</v>
      </c>
      <c r="BE43" s="37">
        <f t="shared" si="19"/>
        <v>1.0549962085239935</v>
      </c>
      <c r="BG43" s="41"/>
      <c r="BH43" s="37"/>
      <c r="BI43" s="41"/>
      <c r="BJ43" s="37"/>
      <c r="BK43" s="41"/>
      <c r="BL43" s="37"/>
      <c r="BM43" s="41"/>
      <c r="BN43" s="37"/>
      <c r="BO43" s="41"/>
      <c r="BP43" s="37"/>
      <c r="BR43" s="41"/>
      <c r="BS43" s="37"/>
      <c r="BT43" s="41"/>
      <c r="BU43" s="37"/>
      <c r="BV43" s="41"/>
      <c r="BW43" s="37"/>
      <c r="BX43" s="41"/>
      <c r="BY43" s="37"/>
      <c r="BZ43" s="41"/>
      <c r="CA43" s="37"/>
      <c r="CC43" s="41"/>
      <c r="CD43" s="37"/>
      <c r="CE43" s="41"/>
      <c r="CF43" s="37"/>
      <c r="CG43" s="41"/>
      <c r="CH43" s="37"/>
      <c r="CI43" s="41"/>
      <c r="CJ43" s="37"/>
      <c r="CK43" s="41"/>
      <c r="CL43" s="37"/>
    </row>
    <row r="44" spans="1:90" s="38" customFormat="1" ht="15.75" customHeight="1" x14ac:dyDescent="0.25">
      <c r="A44" s="2">
        <f>'Raw Data'!B44</f>
        <v>89</v>
      </c>
      <c r="B44" s="2">
        <f>'Raw Data'!C44</f>
        <v>101</v>
      </c>
      <c r="C44" s="2" t="str">
        <f>'Raw Data'!D44</f>
        <v>LVYDIAKHLTYEN</v>
      </c>
      <c r="D44" s="14">
        <f>AVERAGE('Raw Data'!K44,'Raw Data'!Q44,'Raw Data'!W44)</f>
        <v>7.6636666666666668</v>
      </c>
      <c r="E44" s="14">
        <f>STDEV('Raw Data'!K44,'Raw Data'!Q44,'Raw Data'!W44)</f>
        <v>0.89074931003808988</v>
      </c>
      <c r="F44" s="14">
        <f>AVERAGE('Raw Data'!AC44,'Raw Data'!AI44,'Raw Data'!AO44)</f>
        <v>7.9563333333333333</v>
      </c>
      <c r="G44" s="14">
        <f>STDEV('Raw Data'!AC44,'Raw Data'!AI44,'Raw Data'!AO44)</f>
        <v>0.10059986746180795</v>
      </c>
      <c r="H44" s="14">
        <f>AVERAGE('Raw Data'!AU44,'Raw Data'!BA44,'Raw Data'!BG44)</f>
        <v>11.334333333333333</v>
      </c>
      <c r="I44" s="14">
        <f>STDEV('Raw Data'!AU44,'Raw Data'!BA44,'Raw Data'!BG44)</f>
        <v>0.48790811976573339</v>
      </c>
      <c r="J44" s="14">
        <f>AVERAGE('Raw Data'!BM44,'Raw Data'!BS44,'Raw Data'!BY44)</f>
        <v>28.152666666666665</v>
      </c>
      <c r="K44" s="14">
        <f>STDEV('Raw Data'!BM44,'Raw Data'!BS44,'Raw Data'!BY44)</f>
        <v>0.91667896961440942</v>
      </c>
      <c r="L44" s="14">
        <f>AVERAGE('Raw Data'!CE44,'Raw Data'!CK44,'Raw Data'!CQ44)</f>
        <v>33.977333333333334</v>
      </c>
      <c r="M44" s="14">
        <f>STDEV('Raw Data'!CE44,'Raw Data'!CK44,'Raw Data'!CQ44)</f>
        <v>0.42340563687004912</v>
      </c>
      <c r="O44" s="14">
        <f>AVERAGE('Raw Data'!K161,'Raw Data'!Q161,'Raw Data'!W161)</f>
        <v>7.7646666666666668</v>
      </c>
      <c r="P44" s="14">
        <f>STDEV('Raw Data'!K161,'Raw Data'!Q161,'Raw Data'!W161)</f>
        <v>8.1708832651882307E-2</v>
      </c>
      <c r="Q44" s="14">
        <f>AVERAGE('Raw Data'!AC161,'Raw Data'!AI161,'Raw Data'!AO161)</f>
        <v>7.3090000000000002</v>
      </c>
      <c r="R44" s="14">
        <f>STDEV('Raw Data'!AC161,'Raw Data'!AI161,'Raw Data'!AO161)</f>
        <v>0.10001499887516881</v>
      </c>
      <c r="S44" s="14">
        <f>AVERAGE('Raw Data'!AU161,'Raw Data'!BA161,'Raw Data'!BG161)</f>
        <v>9.77</v>
      </c>
      <c r="T44" s="14">
        <f>STDEV('Raw Data'!AU161,'Raw Data'!BA161,'Raw Data'!BG161)</f>
        <v>6.2225396744415608E-2</v>
      </c>
      <c r="U44" s="14">
        <f>AVERAGE('Raw Data'!BM161,'Raw Data'!BS161,'Raw Data'!BY161)</f>
        <v>20.141666666666666</v>
      </c>
      <c r="V44" s="14">
        <f>STDEV('Raw Data'!BM161,'Raw Data'!BS161,'Raw Data'!BY161)</f>
        <v>0.53124413722255237</v>
      </c>
      <c r="W44" s="14">
        <f>AVERAGE('Raw Data'!CE161,'Raw Data'!CK161,'Raw Data'!CQ161)</f>
        <v>32.331666666666671</v>
      </c>
      <c r="X44" s="14">
        <f>STDEV('Raw Data'!CE161,'Raw Data'!CK161,'Raw Data'!CQ161)</f>
        <v>0.45892519361365713</v>
      </c>
      <c r="Z44" s="14">
        <f>AVERAGE('Raw Data'!K278,'Raw Data'!Q278,'Raw Data'!W278)</f>
        <v>7.4453333333333331</v>
      </c>
      <c r="AA44" s="14">
        <f>STDEV('Raw Data'!K278,'Raw Data'!Q278,'Raw Data'!W278)</f>
        <v>0.37818690264647359</v>
      </c>
      <c r="AB44" s="14">
        <f>AVERAGE('Raw Data'!AC278,'Raw Data'!AI278,'Raw Data'!AO278)</f>
        <v>7.4436666666666662</v>
      </c>
      <c r="AC44" s="14">
        <f>STDEV('Raw Data'!AC278,'Raw Data'!AI278,'Raw Data'!AO278)</f>
        <v>0.62913776975582458</v>
      </c>
      <c r="AD44" s="14">
        <f>AVERAGE('Raw Data'!AU278,'Raw Data'!BA278,'Raw Data'!BG278)</f>
        <v>9.5616666666666656</v>
      </c>
      <c r="AE44" s="14">
        <f>STDEV('Raw Data'!AU278,'Raw Data'!BA278,'Raw Data'!BG278)</f>
        <v>0.51990031095714173</v>
      </c>
      <c r="AF44" s="14">
        <f>AVERAGE('Raw Data'!BM278,'Raw Data'!BS278,'Raw Data'!BY278)</f>
        <v>20.84033333333333</v>
      </c>
      <c r="AG44" s="14">
        <f>STDEV('Raw Data'!BM278,'Raw Data'!BS278,'Raw Data'!BY278)</f>
        <v>0.61845802875646516</v>
      </c>
      <c r="AH44" s="14">
        <f>AVERAGE('Raw Data'!CE278,'Raw Data'!CK278,'Raw Data'!CQ278)</f>
        <v>32.974666666666671</v>
      </c>
      <c r="AI44" s="14">
        <f>STDEV('Raw Data'!CE278,'Raw Data'!CK278,'Raw Data'!CQ278)</f>
        <v>1.4363207626896362</v>
      </c>
      <c r="AK44" s="41">
        <f t="shared" si="0"/>
        <v>0.21833333333333371</v>
      </c>
      <c r="AL44" s="37">
        <f t="shared" si="1"/>
        <v>0.96770846160745461</v>
      </c>
      <c r="AM44" s="41">
        <f t="shared" si="2"/>
        <v>0.51266666666666705</v>
      </c>
      <c r="AN44" s="37">
        <f t="shared" si="3"/>
        <v>0.63713002335996238</v>
      </c>
      <c r="AO44" s="41">
        <f t="shared" si="4"/>
        <v>1.7726666666666677</v>
      </c>
      <c r="AP44" s="37">
        <f t="shared" si="5"/>
        <v>0.71298714340909808</v>
      </c>
      <c r="AQ44" s="41">
        <f t="shared" si="6"/>
        <v>7.3123333333333349</v>
      </c>
      <c r="AR44" s="37">
        <f t="shared" si="7"/>
        <v>1.1057986555728252</v>
      </c>
      <c r="AS44" s="41">
        <f t="shared" si="8"/>
        <v>1.0026666666666628</v>
      </c>
      <c r="AT44" s="37">
        <f t="shared" si="9"/>
        <v>1.4974276832844615</v>
      </c>
      <c r="AV44" s="41">
        <f t="shared" si="10"/>
        <v>0.31933333333333369</v>
      </c>
      <c r="AW44" s="37">
        <f t="shared" si="11"/>
        <v>0.38691299624937203</v>
      </c>
      <c r="AX44" s="41">
        <f t="shared" si="12"/>
        <v>-0.13466666666666605</v>
      </c>
      <c r="AY44" s="37">
        <f t="shared" si="13"/>
        <v>0.63703793712253354</v>
      </c>
      <c r="AZ44" s="41">
        <f t="shared" si="14"/>
        <v>0.20833333333333393</v>
      </c>
      <c r="BA44" s="37">
        <f t="shared" si="15"/>
        <v>0.52361086059528272</v>
      </c>
      <c r="BB44" s="41">
        <f t="shared" si="16"/>
        <v>-0.69866666666666433</v>
      </c>
      <c r="BC44" s="37">
        <f t="shared" si="17"/>
        <v>0.81529790056559492</v>
      </c>
      <c r="BD44" s="41">
        <f t="shared" si="18"/>
        <v>-0.64300000000000068</v>
      </c>
      <c r="BE44" s="37">
        <f t="shared" si="19"/>
        <v>1.5078559833971781</v>
      </c>
      <c r="BG44" s="41"/>
      <c r="BH44" s="37"/>
      <c r="BI44" s="41"/>
      <c r="BJ44" s="37"/>
      <c r="BK44" s="41"/>
      <c r="BL44" s="37"/>
      <c r="BM44" s="41"/>
      <c r="BN44" s="37"/>
      <c r="BO44" s="41"/>
      <c r="BP44" s="37"/>
      <c r="BR44" s="41"/>
      <c r="BS44" s="37"/>
      <c r="BT44" s="41"/>
      <c r="BU44" s="37"/>
      <c r="BV44" s="41"/>
      <c r="BW44" s="37"/>
      <c r="BX44" s="41"/>
      <c r="BY44" s="37"/>
      <c r="BZ44" s="41"/>
      <c r="CA44" s="37"/>
      <c r="CC44" s="41"/>
      <c r="CD44" s="37"/>
      <c r="CE44" s="41"/>
      <c r="CF44" s="37"/>
      <c r="CG44" s="41"/>
      <c r="CH44" s="37"/>
      <c r="CI44" s="41"/>
      <c r="CJ44" s="37"/>
      <c r="CK44" s="41"/>
      <c r="CL44" s="37"/>
    </row>
    <row r="45" spans="1:90" s="38" customFormat="1" ht="15.75" customHeight="1" x14ac:dyDescent="0.25">
      <c r="A45" s="2">
        <f>'Raw Data'!B45</f>
        <v>89</v>
      </c>
      <c r="B45" s="2">
        <f>'Raw Data'!C45</f>
        <v>102</v>
      </c>
      <c r="C45" s="2" t="str">
        <f>'Raw Data'!D45</f>
        <v>LVYDIAKHLTYENV</v>
      </c>
      <c r="D45" s="14">
        <f>AVERAGE('Raw Data'!K45,'Raw Data'!Q45,'Raw Data'!W45)</f>
        <v>6.6853333333333333</v>
      </c>
      <c r="E45" s="14">
        <f>STDEV('Raw Data'!K45,'Raw Data'!Q45,'Raw Data'!W45)</f>
        <v>0.44259048039167453</v>
      </c>
      <c r="F45" s="14">
        <f>AVERAGE('Raw Data'!AC45,'Raw Data'!AI45,'Raw Data'!AO45)</f>
        <v>7.299666666666667</v>
      </c>
      <c r="G45" s="14">
        <f>STDEV('Raw Data'!AC45,'Raw Data'!AI45,'Raw Data'!AO45)</f>
        <v>0.16305009455174599</v>
      </c>
      <c r="H45" s="14">
        <f>AVERAGE('Raw Data'!AU45,'Raw Data'!BA45,'Raw Data'!BG45)</f>
        <v>10.087</v>
      </c>
      <c r="I45" s="14">
        <f>STDEV('Raw Data'!AU45,'Raw Data'!BA45,'Raw Data'!BG45)</f>
        <v>0.19514866128159833</v>
      </c>
      <c r="J45" s="14">
        <f>AVERAGE('Raw Data'!BM45,'Raw Data'!BS45,'Raw Data'!BY45)</f>
        <v>26.447666666666663</v>
      </c>
      <c r="K45" s="14">
        <f>STDEV('Raw Data'!BM45,'Raw Data'!BS45,'Raw Data'!BY45)</f>
        <v>0.20405228088245767</v>
      </c>
      <c r="L45" s="14">
        <f>AVERAGE('Raw Data'!CE45,'Raw Data'!CK45,'Raw Data'!CQ45)</f>
        <v>32.653999999999996</v>
      </c>
      <c r="M45" s="14">
        <f>STDEV('Raw Data'!CE45,'Raw Data'!CK45,'Raw Data'!CQ45)</f>
        <v>0.36241826664780502</v>
      </c>
      <c r="O45" s="14">
        <f>AVERAGE('Raw Data'!K162,'Raw Data'!Q162,'Raw Data'!W162)</f>
        <v>7.1403333333333334</v>
      </c>
      <c r="P45" s="14">
        <f>STDEV('Raw Data'!K162,'Raw Data'!Q162,'Raw Data'!W162)</f>
        <v>9.0046284394934117E-2</v>
      </c>
      <c r="Q45" s="14">
        <f>AVERAGE('Raw Data'!AC162,'Raw Data'!AI162,'Raw Data'!AO162)</f>
        <v>6.7136666666666658</v>
      </c>
      <c r="R45" s="14">
        <f>STDEV('Raw Data'!AC162,'Raw Data'!AI162,'Raw Data'!AO162)</f>
        <v>0.11377756076368198</v>
      </c>
      <c r="S45" s="14">
        <f>AVERAGE('Raw Data'!AU162,'Raw Data'!BA162,'Raw Data'!BG162)</f>
        <v>8.7405000000000008</v>
      </c>
      <c r="T45" s="14">
        <f>STDEV('Raw Data'!AU162,'Raw Data'!BA162,'Raw Data'!BG162)</f>
        <v>9.1216774773064321E-2</v>
      </c>
      <c r="U45" s="14">
        <f>AVERAGE('Raw Data'!BM162,'Raw Data'!BS162,'Raw Data'!BY162)</f>
        <v>18.915333333333333</v>
      </c>
      <c r="V45" s="14">
        <f>STDEV('Raw Data'!BM162,'Raw Data'!BS162,'Raw Data'!BY162)</f>
        <v>0.40457920526558727</v>
      </c>
      <c r="W45" s="14">
        <f>AVERAGE('Raw Data'!CE162,'Raw Data'!CK162,'Raw Data'!CQ162)</f>
        <v>30.630333333333329</v>
      </c>
      <c r="X45" s="14">
        <f>STDEV('Raw Data'!CE162,'Raw Data'!CK162,'Raw Data'!CQ162)</f>
        <v>0.49641749902006171</v>
      </c>
      <c r="Z45" s="14">
        <f>AVERAGE('Raw Data'!K279,'Raw Data'!Q279,'Raw Data'!W279)</f>
        <v>6.855666666666667</v>
      </c>
      <c r="AA45" s="14">
        <f>STDEV('Raw Data'!K279,'Raw Data'!Q279,'Raw Data'!W279)</f>
        <v>4.9802945026708477E-2</v>
      </c>
      <c r="AB45" s="14">
        <f>AVERAGE('Raw Data'!AC279,'Raw Data'!AI279,'Raw Data'!AO279)</f>
        <v>6.6813333333333338</v>
      </c>
      <c r="AC45" s="14">
        <f>STDEV('Raw Data'!AC279,'Raw Data'!AI279,'Raw Data'!AO279)</f>
        <v>0.31151297458265448</v>
      </c>
      <c r="AD45" s="14">
        <f>AVERAGE('Raw Data'!AU279,'Raw Data'!BA279,'Raw Data'!BG279)</f>
        <v>8.9396666666666658</v>
      </c>
      <c r="AE45" s="14">
        <f>STDEV('Raw Data'!AU279,'Raw Data'!BA279,'Raw Data'!BG279)</f>
        <v>9.2651677444790123E-2</v>
      </c>
      <c r="AF45" s="14">
        <f>AVERAGE('Raw Data'!BM279,'Raw Data'!BS279,'Raw Data'!BY279)</f>
        <v>19.762</v>
      </c>
      <c r="AG45" s="14">
        <f>STDEV('Raw Data'!BM279,'Raw Data'!BS279,'Raw Data'!BY279)</f>
        <v>0.38311225508981017</v>
      </c>
      <c r="AH45" s="14">
        <f>AVERAGE('Raw Data'!CE279,'Raw Data'!CK279,'Raw Data'!CQ279)</f>
        <v>31.812999999999999</v>
      </c>
      <c r="AI45" s="14">
        <f>STDEV('Raw Data'!CE279,'Raw Data'!CK279,'Raw Data'!CQ279)</f>
        <v>0.96143694541035962</v>
      </c>
      <c r="AK45" s="41">
        <f t="shared" si="0"/>
        <v>-0.17033333333333367</v>
      </c>
      <c r="AL45" s="37">
        <f t="shared" si="1"/>
        <v>0.44538372968336704</v>
      </c>
      <c r="AM45" s="41">
        <f t="shared" si="2"/>
        <v>0.61833333333333318</v>
      </c>
      <c r="AN45" s="37">
        <f t="shared" si="3"/>
        <v>0.35160441787137264</v>
      </c>
      <c r="AO45" s="41">
        <f t="shared" si="4"/>
        <v>1.147333333333334</v>
      </c>
      <c r="AP45" s="37">
        <f t="shared" si="5"/>
        <v>0.21602623297491771</v>
      </c>
      <c r="AQ45" s="41">
        <f t="shared" si="6"/>
        <v>6.6856666666666626</v>
      </c>
      <c r="AR45" s="37">
        <f t="shared" si="7"/>
        <v>0.43406489530176612</v>
      </c>
      <c r="AS45" s="41">
        <f t="shared" si="8"/>
        <v>0.84099999999999753</v>
      </c>
      <c r="AT45" s="37">
        <f t="shared" si="9"/>
        <v>1.0274765204129983</v>
      </c>
      <c r="AV45" s="41">
        <f t="shared" si="10"/>
        <v>0.2846666666666664</v>
      </c>
      <c r="AW45" s="37">
        <f t="shared" si="11"/>
        <v>0.10290124715797522</v>
      </c>
      <c r="AX45" s="41">
        <f t="shared" si="12"/>
        <v>3.2333333333331993E-2</v>
      </c>
      <c r="AY45" s="37">
        <f t="shared" si="13"/>
        <v>0.33164087001855919</v>
      </c>
      <c r="AZ45" s="41">
        <f t="shared" si="14"/>
        <v>-0.19916666666666494</v>
      </c>
      <c r="BA45" s="37">
        <f t="shared" si="15"/>
        <v>0.1300185884146316</v>
      </c>
      <c r="BB45" s="41">
        <f t="shared" si="16"/>
        <v>-0.84666666666666757</v>
      </c>
      <c r="BC45" s="37">
        <f t="shared" si="17"/>
        <v>0.55718877710640757</v>
      </c>
      <c r="BD45" s="41">
        <f t="shared" si="18"/>
        <v>-1.1826666666666696</v>
      </c>
      <c r="BE45" s="37">
        <f t="shared" si="19"/>
        <v>1.0820311147713526</v>
      </c>
      <c r="BG45" s="41"/>
      <c r="BH45" s="37"/>
      <c r="BI45" s="41"/>
      <c r="BJ45" s="37"/>
      <c r="BK45" s="41"/>
      <c r="BL45" s="37"/>
      <c r="BM45" s="41"/>
      <c r="BN45" s="37"/>
      <c r="BO45" s="41"/>
      <c r="BP45" s="37"/>
      <c r="BR45" s="41"/>
      <c r="BS45" s="37"/>
      <c r="BT45" s="41"/>
      <c r="BU45" s="37"/>
      <c r="BV45" s="41"/>
      <c r="BW45" s="37"/>
      <c r="BX45" s="41"/>
      <c r="BY45" s="37"/>
      <c r="BZ45" s="41"/>
      <c r="CA45" s="37"/>
      <c r="CC45" s="41"/>
      <c r="CD45" s="37"/>
      <c r="CE45" s="41"/>
      <c r="CF45" s="37"/>
      <c r="CG45" s="41"/>
      <c r="CH45" s="37"/>
      <c r="CI45" s="41"/>
      <c r="CJ45" s="37"/>
      <c r="CK45" s="41"/>
      <c r="CL45" s="37"/>
    </row>
    <row r="46" spans="1:90" s="38" customFormat="1" ht="15.75" customHeight="1" x14ac:dyDescent="0.25">
      <c r="A46" s="2">
        <f>'Raw Data'!B46</f>
        <v>89</v>
      </c>
      <c r="B46" s="2">
        <f>'Raw Data'!C46</f>
        <v>108</v>
      </c>
      <c r="C46" s="2" t="str">
        <f>'Raw Data'!D46</f>
        <v>LVYDIAKHLTYENVERWLKE</v>
      </c>
      <c r="D46" s="14">
        <f>AVERAGE('Raw Data'!K46,'Raw Data'!Q46,'Raw Data'!W46)</f>
        <v>4.1413333333333338</v>
      </c>
      <c r="E46" s="14">
        <f>STDEV('Raw Data'!K46,'Raw Data'!Q46,'Raw Data'!W46)</f>
        <v>0.27592088237995571</v>
      </c>
      <c r="F46" s="14">
        <f>AVERAGE('Raw Data'!AC46,'Raw Data'!AI46,'Raw Data'!AO46)</f>
        <v>4.9716666666666667</v>
      </c>
      <c r="G46" s="14">
        <f>STDEV('Raw Data'!AC46,'Raw Data'!AI46,'Raw Data'!AO46)</f>
        <v>0.36335152859639042</v>
      </c>
      <c r="H46" s="14">
        <f>AVERAGE('Raw Data'!AU46,'Raw Data'!BA46,'Raw Data'!BG46)</f>
        <v>11.097</v>
      </c>
      <c r="I46" s="14">
        <f>STDEV('Raw Data'!AU46,'Raw Data'!BA46,'Raw Data'!BG46)</f>
        <v>0.23131796298601631</v>
      </c>
      <c r="J46" s="14">
        <f>AVERAGE('Raw Data'!BM46,'Raw Data'!BS46,'Raw Data'!BY46)</f>
        <v>26.544999999999998</v>
      </c>
      <c r="K46" s="14">
        <f>STDEV('Raw Data'!BM46,'Raw Data'!BS46,'Raw Data'!BY46)</f>
        <v>0.22542626288877662</v>
      </c>
      <c r="L46" s="14">
        <f>AVERAGE('Raw Data'!CE46,'Raw Data'!CK46,'Raw Data'!CQ46)</f>
        <v>33.705666666666666</v>
      </c>
      <c r="M46" s="14">
        <f>STDEV('Raw Data'!CE46,'Raw Data'!CK46,'Raw Data'!CQ46)</f>
        <v>0.89358006542969137</v>
      </c>
      <c r="O46" s="14">
        <f>AVERAGE('Raw Data'!K163,'Raw Data'!Q163,'Raw Data'!W163)</f>
        <v>4.3846666666666669</v>
      </c>
      <c r="P46" s="14">
        <f>STDEV('Raw Data'!K163,'Raw Data'!Q163,'Raw Data'!W163)</f>
        <v>0.1052489113166183</v>
      </c>
      <c r="Q46" s="14">
        <f>AVERAGE('Raw Data'!AC163,'Raw Data'!AI163,'Raw Data'!AO163)</f>
        <v>4.5286666666666662</v>
      </c>
      <c r="R46" s="14">
        <f>STDEV('Raw Data'!AC163,'Raw Data'!AI163,'Raw Data'!AO163)</f>
        <v>0.11881217670480319</v>
      </c>
      <c r="S46" s="14">
        <f>AVERAGE('Raw Data'!AU163,'Raw Data'!BA163,'Raw Data'!BG163)</f>
        <v>10.365500000000001</v>
      </c>
      <c r="T46" s="14">
        <f>STDEV('Raw Data'!AU163,'Raw Data'!BA163,'Raw Data'!BG163)</f>
        <v>0.24678026663410399</v>
      </c>
      <c r="U46" s="14">
        <f>AVERAGE('Raw Data'!BM163,'Raw Data'!BS163,'Raw Data'!BY163)</f>
        <v>21.712999999999997</v>
      </c>
      <c r="V46" s="14">
        <f>STDEV('Raw Data'!BM163,'Raw Data'!BS163,'Raw Data'!BY163)</f>
        <v>0.72027980674179604</v>
      </c>
      <c r="W46" s="14">
        <f>AVERAGE('Raw Data'!CE163,'Raw Data'!CK163,'Raw Data'!CQ163)</f>
        <v>30.662000000000003</v>
      </c>
      <c r="X46" s="14">
        <f>STDEV('Raw Data'!CE163,'Raw Data'!CK163,'Raw Data'!CQ163)</f>
        <v>0.41079556959636143</v>
      </c>
      <c r="Z46" s="14">
        <f>AVERAGE('Raw Data'!K280,'Raw Data'!Q280,'Raw Data'!W280)</f>
        <v>4.3266666666666671</v>
      </c>
      <c r="AA46" s="14">
        <f>STDEV('Raw Data'!K280,'Raw Data'!Q280,'Raw Data'!W280)</f>
        <v>0.31197168674950826</v>
      </c>
      <c r="AB46" s="14">
        <f>AVERAGE('Raw Data'!AC280,'Raw Data'!AI280,'Raw Data'!AO280)</f>
        <v>4.649</v>
      </c>
      <c r="AC46" s="14">
        <f>STDEV('Raw Data'!AC280,'Raw Data'!AI280,'Raw Data'!AO280)</f>
        <v>0.26850139664441219</v>
      </c>
      <c r="AD46" s="14">
        <f>AVERAGE('Raw Data'!AU280,'Raw Data'!BA280,'Raw Data'!BG280)</f>
        <v>10.524333333333333</v>
      </c>
      <c r="AE46" s="14">
        <f>STDEV('Raw Data'!AU280,'Raw Data'!BA280,'Raw Data'!BG280)</f>
        <v>0.29424536246699567</v>
      </c>
      <c r="AF46" s="14">
        <f>AVERAGE('Raw Data'!BM280,'Raw Data'!BS280,'Raw Data'!BY280)</f>
        <v>22.329333333333334</v>
      </c>
      <c r="AG46" s="14">
        <f>STDEV('Raw Data'!BM280,'Raw Data'!BS280,'Raw Data'!BY280)</f>
        <v>0.1736356338236297</v>
      </c>
      <c r="AH46" s="14">
        <f>AVERAGE('Raw Data'!CE280,'Raw Data'!CK280,'Raw Data'!CQ280)</f>
        <v>31.808666666666667</v>
      </c>
      <c r="AI46" s="14">
        <f>STDEV('Raw Data'!CE280,'Raw Data'!CK280,'Raw Data'!CQ280)</f>
        <v>0.78898753686818779</v>
      </c>
      <c r="AK46" s="41">
        <f t="shared" si="0"/>
        <v>-0.18533333333333335</v>
      </c>
      <c r="AL46" s="37">
        <f t="shared" si="1"/>
        <v>0.41648369315816752</v>
      </c>
      <c r="AM46" s="41">
        <f t="shared" si="2"/>
        <v>0.32266666666666666</v>
      </c>
      <c r="AN46" s="37">
        <f t="shared" si="3"/>
        <v>0.45179346313701074</v>
      </c>
      <c r="AO46" s="41">
        <f t="shared" si="4"/>
        <v>0.57266666666666666</v>
      </c>
      <c r="AP46" s="37">
        <f t="shared" si="5"/>
        <v>0.37428376044564593</v>
      </c>
      <c r="AQ46" s="41">
        <f t="shared" si="6"/>
        <v>4.2156666666666638</v>
      </c>
      <c r="AR46" s="37">
        <f t="shared" si="7"/>
        <v>0.28454583696363128</v>
      </c>
      <c r="AS46" s="41">
        <f t="shared" si="8"/>
        <v>1.8969999999999985</v>
      </c>
      <c r="AT46" s="37">
        <f t="shared" si="9"/>
        <v>1.1920514530282078</v>
      </c>
      <c r="AV46" s="41">
        <f t="shared" si="10"/>
        <v>5.7999999999999829E-2</v>
      </c>
      <c r="AW46" s="37">
        <f t="shared" si="11"/>
        <v>0.32924712096944247</v>
      </c>
      <c r="AX46" s="41">
        <f t="shared" si="12"/>
        <v>-0.12033333333333385</v>
      </c>
      <c r="AY46" s="37">
        <f t="shared" si="13"/>
        <v>0.29361425941757896</v>
      </c>
      <c r="AZ46" s="41">
        <f t="shared" si="14"/>
        <v>-0.15883333333333205</v>
      </c>
      <c r="BA46" s="37">
        <f t="shared" si="15"/>
        <v>0.38403233370815681</v>
      </c>
      <c r="BB46" s="41">
        <f t="shared" si="16"/>
        <v>-0.61633333333333695</v>
      </c>
      <c r="BC46" s="37">
        <f t="shared" si="17"/>
        <v>0.74091317530013767</v>
      </c>
      <c r="BD46" s="41">
        <f t="shared" si="18"/>
        <v>-1.1466666666666647</v>
      </c>
      <c r="BE46" s="37">
        <f t="shared" si="19"/>
        <v>0.88952477949370756</v>
      </c>
      <c r="BG46" s="41"/>
      <c r="BH46" s="37"/>
      <c r="BI46" s="41"/>
      <c r="BJ46" s="37"/>
      <c r="BK46" s="41"/>
      <c r="BL46" s="37"/>
      <c r="BM46" s="41"/>
      <c r="BN46" s="37"/>
      <c r="BO46" s="41"/>
      <c r="BP46" s="37"/>
      <c r="BR46" s="41"/>
      <c r="BS46" s="37"/>
      <c r="BT46" s="41"/>
      <c r="BU46" s="37"/>
      <c r="BV46" s="41"/>
      <c r="BW46" s="37"/>
      <c r="BX46" s="41"/>
      <c r="BY46" s="37"/>
      <c r="BZ46" s="41"/>
      <c r="CA46" s="37"/>
      <c r="CC46" s="41"/>
      <c r="CD46" s="37"/>
      <c r="CE46" s="41"/>
      <c r="CF46" s="37"/>
      <c r="CG46" s="41"/>
      <c r="CH46" s="37"/>
      <c r="CI46" s="41"/>
      <c r="CJ46" s="37"/>
      <c r="CK46" s="41"/>
      <c r="CL46" s="37"/>
    </row>
    <row r="47" spans="1:90" s="38" customFormat="1" ht="15.75" customHeight="1" x14ac:dyDescent="0.25">
      <c r="A47" s="2">
        <f>'Raw Data'!B47</f>
        <v>89</v>
      </c>
      <c r="B47" s="2">
        <f>'Raw Data'!C47</f>
        <v>108</v>
      </c>
      <c r="C47" s="2" t="str">
        <f>'Raw Data'!D47</f>
        <v>LVYDIAKHLTYENVERWLKE</v>
      </c>
      <c r="D47" s="14">
        <f>AVERAGE('Raw Data'!K47,'Raw Data'!Q47,'Raw Data'!W47)</f>
        <v>4.0996666666666668</v>
      </c>
      <c r="E47" s="14">
        <f>STDEV('Raw Data'!K47,'Raw Data'!Q47,'Raw Data'!W47)</f>
        <v>0.2977873961962349</v>
      </c>
      <c r="F47" s="14">
        <f>AVERAGE('Raw Data'!AC47,'Raw Data'!AI47,'Raw Data'!AO47)</f>
        <v>4.7959999999999994</v>
      </c>
      <c r="G47" s="14">
        <f>STDEV('Raw Data'!AC47,'Raw Data'!AI47,'Raw Data'!AO47)</f>
        <v>0.17165954677791745</v>
      </c>
      <c r="H47" s="14">
        <f>AVERAGE('Raw Data'!AU47,'Raw Data'!BA47,'Raw Data'!BG47)</f>
        <v>10.875666666666666</v>
      </c>
      <c r="I47" s="14">
        <f>STDEV('Raw Data'!AU47,'Raw Data'!BA47,'Raw Data'!BG47)</f>
        <v>0.16413510694952879</v>
      </c>
      <c r="J47" s="14">
        <f>AVERAGE('Raw Data'!BM47,'Raw Data'!BS47,'Raw Data'!BY47)</f>
        <v>26.565333333333331</v>
      </c>
      <c r="K47" s="14">
        <f>STDEV('Raw Data'!BM47,'Raw Data'!BS47,'Raw Data'!BY47)</f>
        <v>0.34170211198254724</v>
      </c>
      <c r="L47" s="14">
        <f>AVERAGE('Raw Data'!CE47,'Raw Data'!CK47,'Raw Data'!CQ47)</f>
        <v>33.629666666666665</v>
      </c>
      <c r="M47" s="14">
        <f>STDEV('Raw Data'!CE47,'Raw Data'!CK47,'Raw Data'!CQ47)</f>
        <v>0.90110284281725406</v>
      </c>
      <c r="O47" s="14">
        <f>AVERAGE('Raw Data'!K164,'Raw Data'!Q164,'Raw Data'!W164)</f>
        <v>4.3436666666666666</v>
      </c>
      <c r="P47" s="14">
        <f>STDEV('Raw Data'!K164,'Raw Data'!Q164,'Raw Data'!W164)</f>
        <v>0.21761050832469789</v>
      </c>
      <c r="Q47" s="14">
        <f>AVERAGE('Raw Data'!AC164,'Raw Data'!AI164,'Raw Data'!AO164)</f>
        <v>4.4836666666666671</v>
      </c>
      <c r="R47" s="14">
        <f>STDEV('Raw Data'!AC164,'Raw Data'!AI164,'Raw Data'!AO164)</f>
        <v>2.6102362600602766E-2</v>
      </c>
      <c r="S47" s="14">
        <f>AVERAGE('Raw Data'!AU164,'Raw Data'!BA164,'Raw Data'!BG164)</f>
        <v>10.1395</v>
      </c>
      <c r="T47" s="14">
        <f>STDEV('Raw Data'!AU164,'Raw Data'!BA164,'Raw Data'!BG164)</f>
        <v>0.37830212793480306</v>
      </c>
      <c r="U47" s="14">
        <f>AVERAGE('Raw Data'!BM164,'Raw Data'!BS164,'Raw Data'!BY164)</f>
        <v>21.422666666666668</v>
      </c>
      <c r="V47" s="14">
        <f>STDEV('Raw Data'!BM164,'Raw Data'!BS164,'Raw Data'!BY164)</f>
        <v>0.51908220286707396</v>
      </c>
      <c r="W47" s="14">
        <f>AVERAGE('Raw Data'!CE164,'Raw Data'!CK164,'Raw Data'!CQ164)</f>
        <v>30.457666666666668</v>
      </c>
      <c r="X47" s="14">
        <f>STDEV('Raw Data'!CE164,'Raw Data'!CK164,'Raw Data'!CQ164)</f>
        <v>0.49776533962634711</v>
      </c>
      <c r="Z47" s="14">
        <f>AVERAGE('Raw Data'!K281,'Raw Data'!Q281,'Raw Data'!W281)</f>
        <v>4.0726666666666667</v>
      </c>
      <c r="AA47" s="14">
        <f>STDEV('Raw Data'!K281,'Raw Data'!Q281,'Raw Data'!W281)</f>
        <v>0.22091250153246927</v>
      </c>
      <c r="AB47" s="14">
        <f>AVERAGE('Raw Data'!AC281,'Raw Data'!AI281,'Raw Data'!AO281)</f>
        <v>4.4163333333333332</v>
      </c>
      <c r="AC47" s="14">
        <f>STDEV('Raw Data'!AC281,'Raw Data'!AI281,'Raw Data'!AO281)</f>
        <v>0.30524798661634628</v>
      </c>
      <c r="AD47" s="14">
        <f>AVERAGE('Raw Data'!AU281,'Raw Data'!BA281,'Raw Data'!BG281)</f>
        <v>10.442</v>
      </c>
      <c r="AE47" s="14">
        <f>STDEV('Raw Data'!AU281,'Raw Data'!BA281,'Raw Data'!BG281)</f>
        <v>0.23031934352112107</v>
      </c>
      <c r="AF47" s="14">
        <f>AVERAGE('Raw Data'!BM281,'Raw Data'!BS281,'Raw Data'!BY281)</f>
        <v>22.185999999999996</v>
      </c>
      <c r="AG47" s="14">
        <f>STDEV('Raw Data'!BM281,'Raw Data'!BS281,'Raw Data'!BY281)</f>
        <v>0.28276668827851736</v>
      </c>
      <c r="AH47" s="14">
        <f>AVERAGE('Raw Data'!CE281,'Raw Data'!CK281,'Raw Data'!CQ281)</f>
        <v>31.741666666666671</v>
      </c>
      <c r="AI47" s="14">
        <f>STDEV('Raw Data'!CE281,'Raw Data'!CK281,'Raw Data'!CQ281)</f>
        <v>0.72775156017237941</v>
      </c>
      <c r="AK47" s="41">
        <f t="shared" si="0"/>
        <v>2.7000000000000135E-2</v>
      </c>
      <c r="AL47" s="37">
        <f t="shared" si="1"/>
        <v>0.37078250588001938</v>
      </c>
      <c r="AM47" s="41">
        <f t="shared" si="2"/>
        <v>0.37966666666666615</v>
      </c>
      <c r="AN47" s="37">
        <f t="shared" si="3"/>
        <v>0.3502047020434379</v>
      </c>
      <c r="AO47" s="41">
        <f t="shared" si="4"/>
        <v>0.43366666666666553</v>
      </c>
      <c r="AP47" s="37">
        <f t="shared" si="5"/>
        <v>0.28282031987347273</v>
      </c>
      <c r="AQ47" s="41">
        <f t="shared" si="6"/>
        <v>4.3793333333333351</v>
      </c>
      <c r="AR47" s="37">
        <f t="shared" si="7"/>
        <v>0.44352827794102762</v>
      </c>
      <c r="AS47" s="41">
        <f t="shared" si="8"/>
        <v>1.8879999999999946</v>
      </c>
      <c r="AT47" s="37">
        <f t="shared" si="9"/>
        <v>1.1582783200365401</v>
      </c>
      <c r="AV47" s="41">
        <f t="shared" si="10"/>
        <v>0.27099999999999991</v>
      </c>
      <c r="AW47" s="37">
        <f t="shared" si="11"/>
        <v>0.31009138437993827</v>
      </c>
      <c r="AX47" s="41">
        <f t="shared" si="12"/>
        <v>6.7333333333333911E-2</v>
      </c>
      <c r="AY47" s="37">
        <f t="shared" si="13"/>
        <v>0.3063619863277206</v>
      </c>
      <c r="AZ47" s="41">
        <f t="shared" si="14"/>
        <v>-0.30250000000000021</v>
      </c>
      <c r="BA47" s="37">
        <f t="shared" si="15"/>
        <v>0.44289897267887207</v>
      </c>
      <c r="BB47" s="41">
        <f t="shared" si="16"/>
        <v>-0.76333333333332831</v>
      </c>
      <c r="BC47" s="37">
        <f t="shared" si="17"/>
        <v>0.59110348783722666</v>
      </c>
      <c r="BD47" s="41">
        <f t="shared" si="18"/>
        <v>-1.2840000000000025</v>
      </c>
      <c r="BE47" s="37">
        <f t="shared" si="19"/>
        <v>0.88169873917720054</v>
      </c>
      <c r="BG47" s="41"/>
      <c r="BH47" s="37"/>
      <c r="BI47" s="41"/>
      <c r="BJ47" s="37"/>
      <c r="BK47" s="41"/>
      <c r="BL47" s="37"/>
      <c r="BM47" s="41"/>
      <c r="BN47" s="37"/>
      <c r="BO47" s="41"/>
      <c r="BP47" s="37"/>
      <c r="BR47" s="41"/>
      <c r="BS47" s="37"/>
      <c r="BT47" s="41"/>
      <c r="BU47" s="37"/>
      <c r="BV47" s="41"/>
      <c r="BW47" s="37"/>
      <c r="BX47" s="41"/>
      <c r="BY47" s="37"/>
      <c r="BZ47" s="41"/>
      <c r="CA47" s="37"/>
      <c r="CC47" s="41"/>
      <c r="CD47" s="37"/>
      <c r="CE47" s="41"/>
      <c r="CF47" s="37"/>
      <c r="CG47" s="41"/>
      <c r="CH47" s="37"/>
      <c r="CI47" s="41"/>
      <c r="CJ47" s="37"/>
      <c r="CK47" s="41"/>
      <c r="CL47" s="37"/>
    </row>
    <row r="48" spans="1:90" s="38" customFormat="1" ht="15.75" customHeight="1" x14ac:dyDescent="0.25">
      <c r="A48" s="2">
        <f>'Raw Data'!B48</f>
        <v>89</v>
      </c>
      <c r="B48" s="2">
        <f>'Raw Data'!C48</f>
        <v>111</v>
      </c>
      <c r="C48" s="2" t="str">
        <f>'Raw Data'!D48</f>
        <v>LVYDIAKHLTYENVERWLKELRD</v>
      </c>
      <c r="D48" s="14">
        <f>AVERAGE('Raw Data'!K48,'Raw Data'!Q48,'Raw Data'!W48)</f>
        <v>3.5110000000000006</v>
      </c>
      <c r="E48" s="14">
        <f>STDEV('Raw Data'!K48,'Raw Data'!Q48,'Raw Data'!W48)</f>
        <v>0.39250859863192805</v>
      </c>
      <c r="F48" s="14">
        <f>AVERAGE('Raw Data'!AC48,'Raw Data'!AI48,'Raw Data'!AO48)</f>
        <v>4.1863333333333337</v>
      </c>
      <c r="G48" s="14">
        <f>STDEV('Raw Data'!AC48,'Raw Data'!AI48,'Raw Data'!AO48)</f>
        <v>0.11964252309832514</v>
      </c>
      <c r="H48" s="14">
        <f>AVERAGE('Raw Data'!AU48,'Raw Data'!BA48,'Raw Data'!BG48)</f>
        <v>9.5850000000000009</v>
      </c>
      <c r="I48" s="14">
        <f>STDEV('Raw Data'!AU48,'Raw Data'!BA48,'Raw Data'!BG48)</f>
        <v>9.7616596949493678E-2</v>
      </c>
      <c r="J48" s="14">
        <f>AVERAGE('Raw Data'!BM48,'Raw Data'!BS48,'Raw Data'!BY48)</f>
        <v>23.95333333333333</v>
      </c>
      <c r="K48" s="14">
        <f>STDEV('Raw Data'!BM48,'Raw Data'!BS48,'Raw Data'!BY48)</f>
        <v>0.78041036213862069</v>
      </c>
      <c r="L48" s="14">
        <f>AVERAGE('Raw Data'!CE48,'Raw Data'!CK48,'Raw Data'!CQ48)</f>
        <v>33.827666666666666</v>
      </c>
      <c r="M48" s="14">
        <f>STDEV('Raw Data'!CE48,'Raw Data'!CK48,'Raw Data'!CQ48)</f>
        <v>0.5728213799548092</v>
      </c>
      <c r="O48" s="14">
        <f>AVERAGE('Raw Data'!K165,'Raw Data'!Q165,'Raw Data'!W165)</f>
        <v>3.8603333333333332</v>
      </c>
      <c r="P48" s="14">
        <f>STDEV('Raw Data'!K165,'Raw Data'!Q165,'Raw Data'!W165)</f>
        <v>0.14592578022177324</v>
      </c>
      <c r="Q48" s="14">
        <f>AVERAGE('Raw Data'!AC165,'Raw Data'!AI165,'Raw Data'!AO165)</f>
        <v>3.8463333333333334</v>
      </c>
      <c r="R48" s="14">
        <f>STDEV('Raw Data'!AC165,'Raw Data'!AI165,'Raw Data'!AO165)</f>
        <v>5.4151023382142505E-2</v>
      </c>
      <c r="S48" s="14">
        <f>AVERAGE('Raw Data'!AU165,'Raw Data'!BA165,'Raw Data'!BG165)</f>
        <v>8.9275000000000002</v>
      </c>
      <c r="T48" s="14">
        <f>STDEV('Raw Data'!AU165,'Raw Data'!BA165,'Raw Data'!BG165)</f>
        <v>0.31890515831513327</v>
      </c>
      <c r="U48" s="14">
        <f>AVERAGE('Raw Data'!BM165,'Raw Data'!BS165,'Raw Data'!BY165)</f>
        <v>19.415000000000003</v>
      </c>
      <c r="V48" s="14">
        <f>STDEV('Raw Data'!BM165,'Raw Data'!BS165,'Raw Data'!BY165)</f>
        <v>0.71871621659734397</v>
      </c>
      <c r="W48" s="14">
        <f>AVERAGE('Raw Data'!CE165,'Raw Data'!CK165,'Raw Data'!CQ165)</f>
        <v>29.334</v>
      </c>
      <c r="X48" s="14">
        <f>STDEV('Raw Data'!CE165,'Raw Data'!CK165,'Raw Data'!CQ165)</f>
        <v>0.25085653270345681</v>
      </c>
      <c r="Z48" s="14">
        <f>AVERAGE('Raw Data'!K282,'Raw Data'!Q282,'Raw Data'!W282)</f>
        <v>3.6093333333333333</v>
      </c>
      <c r="AA48" s="14">
        <f>STDEV('Raw Data'!K282,'Raw Data'!Q282,'Raw Data'!W282)</f>
        <v>0.11729592206608608</v>
      </c>
      <c r="AB48" s="14">
        <f>AVERAGE('Raw Data'!AC282,'Raw Data'!AI282,'Raw Data'!AO282)</f>
        <v>3.9176666666666669</v>
      </c>
      <c r="AC48" s="14">
        <f>STDEV('Raw Data'!AC282,'Raw Data'!AI282,'Raw Data'!AO282)</f>
        <v>0.30788038802972378</v>
      </c>
      <c r="AD48" s="14">
        <f>AVERAGE('Raw Data'!AU282,'Raw Data'!BA282,'Raw Data'!BG282)</f>
        <v>9.2030000000000012</v>
      </c>
      <c r="AE48" s="14">
        <f>STDEV('Raw Data'!AU282,'Raw Data'!BA282,'Raw Data'!BG282)</f>
        <v>0.17250217389934572</v>
      </c>
      <c r="AF48" s="14">
        <f>AVERAGE('Raw Data'!BM282,'Raw Data'!BS282,'Raw Data'!BY282)</f>
        <v>20.151</v>
      </c>
      <c r="AG48" s="14">
        <f>STDEV('Raw Data'!BM282,'Raw Data'!BS282,'Raw Data'!BY282)</f>
        <v>0.34999857142565699</v>
      </c>
      <c r="AH48" s="14">
        <f>AVERAGE('Raw Data'!CE282,'Raw Data'!CK282,'Raw Data'!CQ282)</f>
        <v>31.032666666666668</v>
      </c>
      <c r="AI48" s="14">
        <f>STDEV('Raw Data'!CE282,'Raw Data'!CK282,'Raw Data'!CQ282)</f>
        <v>0.75568137024365833</v>
      </c>
      <c r="AK48" s="41">
        <f t="shared" si="0"/>
        <v>-9.8333333333332718E-2</v>
      </c>
      <c r="AL48" s="37">
        <f t="shared" si="1"/>
        <v>0.40966002164396437</v>
      </c>
      <c r="AM48" s="41">
        <f t="shared" si="2"/>
        <v>0.26866666666666683</v>
      </c>
      <c r="AN48" s="37">
        <f t="shared" si="3"/>
        <v>0.33030995544589109</v>
      </c>
      <c r="AO48" s="41">
        <f t="shared" si="4"/>
        <v>0.38199999999999967</v>
      </c>
      <c r="AP48" s="37">
        <f t="shared" si="5"/>
        <v>0.19820696254168269</v>
      </c>
      <c r="AQ48" s="41">
        <f t="shared" si="6"/>
        <v>3.8023333333333298</v>
      </c>
      <c r="AR48" s="37">
        <f t="shared" si="7"/>
        <v>0.85530072684017622</v>
      </c>
      <c r="AS48" s="41">
        <f t="shared" si="8"/>
        <v>2.7949999999999982</v>
      </c>
      <c r="AT48" s="37">
        <f t="shared" si="9"/>
        <v>0.94825031856923991</v>
      </c>
      <c r="AV48" s="41">
        <f t="shared" si="10"/>
        <v>0.25099999999999989</v>
      </c>
      <c r="AW48" s="37">
        <f t="shared" si="11"/>
        <v>0.18722357401424269</v>
      </c>
      <c r="AX48" s="41">
        <f t="shared" si="12"/>
        <v>-7.1333333333333471E-2</v>
      </c>
      <c r="AY48" s="37">
        <f t="shared" si="13"/>
        <v>0.31260624860464103</v>
      </c>
      <c r="AZ48" s="41">
        <f t="shared" si="14"/>
        <v>-0.27550000000000097</v>
      </c>
      <c r="BA48" s="37">
        <f t="shared" si="15"/>
        <v>0.36257068276406512</v>
      </c>
      <c r="BB48" s="41">
        <f t="shared" si="16"/>
        <v>-0.7359999999999971</v>
      </c>
      <c r="BC48" s="37">
        <f t="shared" si="17"/>
        <v>0.79940728042719311</v>
      </c>
      <c r="BD48" s="41">
        <f t="shared" si="18"/>
        <v>-1.6986666666666679</v>
      </c>
      <c r="BE48" s="37">
        <f t="shared" si="19"/>
        <v>0.79623070358617387</v>
      </c>
      <c r="BG48" s="41"/>
      <c r="BH48" s="37"/>
      <c r="BI48" s="41"/>
      <c r="BJ48" s="37"/>
      <c r="BK48" s="41"/>
      <c r="BL48" s="37"/>
      <c r="BM48" s="41"/>
      <c r="BN48" s="37"/>
      <c r="BO48" s="41"/>
      <c r="BP48" s="37"/>
      <c r="BR48" s="41"/>
      <c r="BS48" s="37"/>
      <c r="BT48" s="41"/>
      <c r="BU48" s="37"/>
      <c r="BV48" s="41"/>
      <c r="BW48" s="37"/>
      <c r="BX48" s="41"/>
      <c r="BY48" s="37"/>
      <c r="BZ48" s="41"/>
      <c r="CA48" s="37"/>
      <c r="CC48" s="41"/>
      <c r="CD48" s="37"/>
      <c r="CE48" s="41"/>
      <c r="CF48" s="37"/>
      <c r="CG48" s="41"/>
      <c r="CH48" s="37"/>
      <c r="CI48" s="41"/>
      <c r="CJ48" s="37"/>
      <c r="CK48" s="41"/>
      <c r="CL48" s="37"/>
    </row>
    <row r="49" spans="1:90" s="38" customFormat="1" ht="15.75" customHeight="1" x14ac:dyDescent="0.25">
      <c r="A49" s="2">
        <f>'Raw Data'!B49</f>
        <v>89</v>
      </c>
      <c r="B49" s="2">
        <f>'Raw Data'!C49</f>
        <v>116</v>
      </c>
      <c r="C49" s="2" t="str">
        <f>'Raw Data'!D49</f>
        <v>LVYDIAKHLTYENVERWLKELRDHADSN</v>
      </c>
      <c r="D49" s="14">
        <f>AVERAGE('Raw Data'!K49,'Raw Data'!Q49,'Raw Data'!W49)</f>
        <v>5.6026666666666669</v>
      </c>
      <c r="E49" s="14">
        <f>STDEV('Raw Data'!K49,'Raw Data'!Q49,'Raw Data'!W49)</f>
        <v>0.37437458959354208</v>
      </c>
      <c r="F49" s="14">
        <f>AVERAGE('Raw Data'!AC49,'Raw Data'!AI49,'Raw Data'!AO49)</f>
        <v>6.2353333333333341</v>
      </c>
      <c r="G49" s="14">
        <f>STDEV('Raw Data'!AC49,'Raw Data'!AI49,'Raw Data'!AO49)</f>
        <v>0.17405267401948554</v>
      </c>
      <c r="H49" s="14">
        <f>AVERAGE('Raw Data'!AU49,'Raw Data'!BA49,'Raw Data'!BG49)</f>
        <v>11.861666666666666</v>
      </c>
      <c r="I49" s="14">
        <f>STDEV('Raw Data'!AU49,'Raw Data'!BA49,'Raw Data'!BG49)</f>
        <v>0.26365191699157664</v>
      </c>
      <c r="J49" s="14">
        <f>AVERAGE('Raw Data'!BM49,'Raw Data'!BS49,'Raw Data'!BY49)</f>
        <v>25.441333333333333</v>
      </c>
      <c r="K49" s="14">
        <f>STDEV('Raw Data'!BM49,'Raw Data'!BS49,'Raw Data'!BY49)</f>
        <v>0.36054449563588242</v>
      </c>
      <c r="L49" s="14">
        <f>AVERAGE('Raw Data'!CE49,'Raw Data'!CK49,'Raw Data'!CQ49)</f>
        <v>33.768666666666668</v>
      </c>
      <c r="M49" s="14">
        <f>STDEV('Raw Data'!CE49,'Raw Data'!CK49,'Raw Data'!CQ49)</f>
        <v>0.99637258760632907</v>
      </c>
      <c r="O49" s="14">
        <f>AVERAGE('Raw Data'!K166,'Raw Data'!Q166,'Raw Data'!W166)</f>
        <v>5.0426666666666664</v>
      </c>
      <c r="P49" s="14">
        <f>STDEV('Raw Data'!K166,'Raw Data'!Q166,'Raw Data'!W166)</f>
        <v>0.1977734394031041</v>
      </c>
      <c r="Q49" s="14">
        <f>AVERAGE('Raw Data'!AC166,'Raw Data'!AI166,'Raw Data'!AO166)</f>
        <v>5.4443333333333328</v>
      </c>
      <c r="R49" s="14">
        <f>STDEV('Raw Data'!AC166,'Raw Data'!AI166,'Raw Data'!AO166)</f>
        <v>6.1533188876681244E-2</v>
      </c>
      <c r="S49" s="14">
        <f>AVERAGE('Raw Data'!AU166,'Raw Data'!BA166,'Raw Data'!BG166)</f>
        <v>10.589</v>
      </c>
      <c r="T49" s="14">
        <f>STDEV('Raw Data'!AU166,'Raw Data'!BA166,'Raw Data'!BG166)</f>
        <v>0.28142849891224569</v>
      </c>
      <c r="U49" s="14">
        <f>AVERAGE('Raw Data'!BM166,'Raw Data'!BS166,'Raw Data'!BY166)</f>
        <v>20.453333333333333</v>
      </c>
      <c r="V49" s="14">
        <f>STDEV('Raw Data'!BM166,'Raw Data'!BS166,'Raw Data'!BY166)</f>
        <v>0.73076284342687625</v>
      </c>
      <c r="W49" s="14">
        <f>AVERAGE('Raw Data'!CE166,'Raw Data'!CK166,'Raw Data'!CQ166)</f>
        <v>29.557666666666666</v>
      </c>
      <c r="X49" s="14">
        <f>STDEV('Raw Data'!CE166,'Raw Data'!CK166,'Raw Data'!CQ166)</f>
        <v>0.60990190468085381</v>
      </c>
      <c r="Z49" s="14">
        <f>AVERAGE('Raw Data'!K283,'Raw Data'!Q283,'Raw Data'!W283)</f>
        <v>4.8639999999999999</v>
      </c>
      <c r="AA49" s="14">
        <f>STDEV('Raw Data'!K283,'Raw Data'!Q283,'Raw Data'!W283)</f>
        <v>0.23434163095788171</v>
      </c>
      <c r="AB49" s="14">
        <f>AVERAGE('Raw Data'!AC283,'Raw Data'!AI283,'Raw Data'!AO283)</f>
        <v>5.5109999999999992</v>
      </c>
      <c r="AC49" s="14">
        <f>STDEV('Raw Data'!AC283,'Raw Data'!AI283,'Raw Data'!AO283)</f>
        <v>0.40633483729554848</v>
      </c>
      <c r="AD49" s="14">
        <f>AVERAGE('Raw Data'!AU283,'Raw Data'!BA283,'Raw Data'!BG283)</f>
        <v>10.932666666666668</v>
      </c>
      <c r="AE49" s="14">
        <f>STDEV('Raw Data'!AU283,'Raw Data'!BA283,'Raw Data'!BG283)</f>
        <v>0.14628852768871956</v>
      </c>
      <c r="AF49" s="14">
        <f>AVERAGE('Raw Data'!BM283,'Raw Data'!BS283,'Raw Data'!BY283)</f>
        <v>21.197333333333333</v>
      </c>
      <c r="AG49" s="14">
        <f>STDEV('Raw Data'!BM283,'Raw Data'!BS283,'Raw Data'!BY283)</f>
        <v>0.27470408321197837</v>
      </c>
      <c r="AH49" s="14">
        <f>AVERAGE('Raw Data'!CE283,'Raw Data'!CK283,'Raw Data'!CQ283)</f>
        <v>31.162666666666667</v>
      </c>
      <c r="AI49" s="14">
        <f>STDEV('Raw Data'!CE283,'Raw Data'!CK283,'Raw Data'!CQ283)</f>
        <v>0.88793261756359243</v>
      </c>
      <c r="AK49" s="41">
        <f t="shared" si="0"/>
        <v>0.73866666666666703</v>
      </c>
      <c r="AL49" s="37">
        <f t="shared" si="1"/>
        <v>0.44166993709480962</v>
      </c>
      <c r="AM49" s="41">
        <f t="shared" si="2"/>
        <v>0.72433333333333483</v>
      </c>
      <c r="AN49" s="37">
        <f t="shared" si="3"/>
        <v>0.44204336137231287</v>
      </c>
      <c r="AO49" s="41">
        <f t="shared" si="4"/>
        <v>0.92899999999999849</v>
      </c>
      <c r="AP49" s="37">
        <f t="shared" si="5"/>
        <v>0.30151727424256558</v>
      </c>
      <c r="AQ49" s="41">
        <f t="shared" si="6"/>
        <v>4.2439999999999998</v>
      </c>
      <c r="AR49" s="37">
        <f t="shared" si="7"/>
        <v>0.45327107415614598</v>
      </c>
      <c r="AS49" s="41">
        <f t="shared" si="8"/>
        <v>2.6060000000000016</v>
      </c>
      <c r="AT49" s="37">
        <f t="shared" si="9"/>
        <v>1.3346095558876629</v>
      </c>
      <c r="AV49" s="41">
        <f t="shared" si="10"/>
        <v>0.17866666666666653</v>
      </c>
      <c r="AW49" s="37">
        <f t="shared" si="11"/>
        <v>0.30664365855718151</v>
      </c>
      <c r="AX49" s="41">
        <f t="shared" si="12"/>
        <v>-6.666666666666643E-2</v>
      </c>
      <c r="AY49" s="37">
        <f t="shared" si="13"/>
        <v>0.41096755751924408</v>
      </c>
      <c r="AZ49" s="41">
        <f t="shared" si="14"/>
        <v>-0.34366666666666745</v>
      </c>
      <c r="BA49" s="37">
        <f t="shared" si="15"/>
        <v>0.31717870882726845</v>
      </c>
      <c r="BB49" s="41">
        <f t="shared" si="16"/>
        <v>-0.74399999999999977</v>
      </c>
      <c r="BC49" s="37">
        <f t="shared" si="17"/>
        <v>0.78068986586650835</v>
      </c>
      <c r="BD49" s="41">
        <f t="shared" si="18"/>
        <v>-1.6050000000000004</v>
      </c>
      <c r="BE49" s="37">
        <f t="shared" si="19"/>
        <v>1.0772208068296241</v>
      </c>
      <c r="BG49" s="41"/>
      <c r="BH49" s="37"/>
      <c r="BI49" s="41"/>
      <c r="BJ49" s="37"/>
      <c r="BK49" s="41"/>
      <c r="BL49" s="37"/>
      <c r="BM49" s="41"/>
      <c r="BN49" s="37"/>
      <c r="BO49" s="41"/>
      <c r="BP49" s="37"/>
      <c r="BR49" s="41"/>
      <c r="BS49" s="37"/>
      <c r="BT49" s="41"/>
      <c r="BU49" s="37"/>
      <c r="BV49" s="41"/>
      <c r="BW49" s="37"/>
      <c r="BX49" s="41"/>
      <c r="BY49" s="37"/>
      <c r="BZ49" s="41"/>
      <c r="CA49" s="37"/>
      <c r="CC49" s="41"/>
      <c r="CD49" s="37"/>
      <c r="CE49" s="41"/>
      <c r="CF49" s="37"/>
      <c r="CG49" s="41"/>
      <c r="CH49" s="37"/>
      <c r="CI49" s="41"/>
      <c r="CJ49" s="37"/>
      <c r="CK49" s="41"/>
      <c r="CL49" s="37"/>
    </row>
    <row r="50" spans="1:90" s="38" customFormat="1" ht="15.75" customHeight="1" x14ac:dyDescent="0.25">
      <c r="A50" s="2">
        <f>'Raw Data'!B50</f>
        <v>89</v>
      </c>
      <c r="B50" s="2">
        <f>'Raw Data'!C50</f>
        <v>116</v>
      </c>
      <c r="C50" s="2" t="str">
        <f>'Raw Data'!D50</f>
        <v>LVYDIAKHLTYENVERWLKELRDHADSN</v>
      </c>
      <c r="D50" s="14">
        <f>AVERAGE('Raw Data'!K50,'Raw Data'!Q50,'Raw Data'!W50)</f>
        <v>5.5436666666666667</v>
      </c>
      <c r="E50" s="14">
        <f>STDEV('Raw Data'!K50,'Raw Data'!Q50,'Raw Data'!W50)</f>
        <v>0.38025035612518915</v>
      </c>
      <c r="F50" s="14">
        <f>AVERAGE('Raw Data'!AC50,'Raw Data'!AI50,'Raw Data'!AO50)</f>
        <v>6.2326666666666668</v>
      </c>
      <c r="G50" s="14">
        <f>STDEV('Raw Data'!AC50,'Raw Data'!AI50,'Raw Data'!AO50)</f>
        <v>0.19220388480291767</v>
      </c>
      <c r="H50" s="14">
        <f>AVERAGE('Raw Data'!AU50,'Raw Data'!BA50,'Raw Data'!BG50)</f>
        <v>11.834666666666669</v>
      </c>
      <c r="I50" s="14">
        <f>STDEV('Raw Data'!AU50,'Raw Data'!BA50,'Raw Data'!BG50)</f>
        <v>0.28555268048703925</v>
      </c>
      <c r="J50" s="14">
        <f>AVERAGE('Raw Data'!BM50,'Raw Data'!BS50,'Raw Data'!BY50)</f>
        <v>25.465333333333334</v>
      </c>
      <c r="K50" s="14">
        <f>STDEV('Raw Data'!BM50,'Raw Data'!BS50,'Raw Data'!BY50)</f>
        <v>0.36907632453644762</v>
      </c>
      <c r="L50" s="14">
        <f>AVERAGE('Raw Data'!CE50,'Raw Data'!CK50,'Raw Data'!CQ50)</f>
        <v>33.845999999999997</v>
      </c>
      <c r="M50" s="14">
        <f>STDEV('Raw Data'!CE50,'Raw Data'!CK50,'Raw Data'!CQ50)</f>
        <v>1.0606700712285613</v>
      </c>
      <c r="O50" s="14">
        <f>AVERAGE('Raw Data'!K167,'Raw Data'!Q167,'Raw Data'!W167)</f>
        <v>5.0516666666666667</v>
      </c>
      <c r="P50" s="14">
        <f>STDEV('Raw Data'!K167,'Raw Data'!Q167,'Raw Data'!W167)</f>
        <v>0.1985782801147534</v>
      </c>
      <c r="Q50" s="14">
        <f>AVERAGE('Raw Data'!AC167,'Raw Data'!AI167,'Raw Data'!AO167)</f>
        <v>5.4329999999999998</v>
      </c>
      <c r="R50" s="14">
        <f>STDEV('Raw Data'!AC167,'Raw Data'!AI167,'Raw Data'!AO167)</f>
        <v>8.6238042649401464E-2</v>
      </c>
      <c r="S50" s="14">
        <f>AVERAGE('Raw Data'!AU167,'Raw Data'!BA167,'Raw Data'!BG167)</f>
        <v>10.5625</v>
      </c>
      <c r="T50" s="14">
        <f>STDEV('Raw Data'!AU167,'Raw Data'!BA167,'Raw Data'!BG167)</f>
        <v>0.25526554800834411</v>
      </c>
      <c r="U50" s="14">
        <f>AVERAGE('Raw Data'!BM167,'Raw Data'!BS167,'Raw Data'!BY167)</f>
        <v>20.587333333333333</v>
      </c>
      <c r="V50" s="14">
        <f>STDEV('Raw Data'!BM167,'Raw Data'!BS167,'Raw Data'!BY167)</f>
        <v>0.6521666453701338</v>
      </c>
      <c r="W50" s="14">
        <f>AVERAGE('Raw Data'!CE167,'Raw Data'!CK167,'Raw Data'!CQ167)</f>
        <v>29.541666666666668</v>
      </c>
      <c r="X50" s="14">
        <f>STDEV('Raw Data'!CE167,'Raw Data'!CK167,'Raw Data'!CQ167)</f>
        <v>0.62616637831596555</v>
      </c>
      <c r="Z50" s="14">
        <f>AVERAGE('Raw Data'!K284,'Raw Data'!Q284,'Raw Data'!W284)</f>
        <v>4.9123333333333337</v>
      </c>
      <c r="AA50" s="14">
        <f>STDEV('Raw Data'!K284,'Raw Data'!Q284,'Raw Data'!W284)</f>
        <v>0.18393024039927042</v>
      </c>
      <c r="AB50" s="14">
        <f>AVERAGE('Raw Data'!AC284,'Raw Data'!AI284,'Raw Data'!AO284)</f>
        <v>5.5506666666666673</v>
      </c>
      <c r="AC50" s="14">
        <f>STDEV('Raw Data'!AC284,'Raw Data'!AI284,'Raw Data'!AO284)</f>
        <v>0.36401694099771448</v>
      </c>
      <c r="AD50" s="14">
        <f>AVERAGE('Raw Data'!AU284,'Raw Data'!BA284,'Raw Data'!BG284)</f>
        <v>10.949333333333334</v>
      </c>
      <c r="AE50" s="14">
        <f>STDEV('Raw Data'!AU284,'Raw Data'!BA284,'Raw Data'!BG284)</f>
        <v>0.18826134317308352</v>
      </c>
      <c r="AF50" s="14">
        <f>AVERAGE('Raw Data'!BM284,'Raw Data'!BS284,'Raw Data'!BY284)</f>
        <v>21.17</v>
      </c>
      <c r="AG50" s="14">
        <f>STDEV('Raw Data'!BM284,'Raw Data'!BS284,'Raw Data'!BY284)</f>
        <v>0.22338979385817986</v>
      </c>
      <c r="AH50" s="14">
        <f>AVERAGE('Raw Data'!CE284,'Raw Data'!CK284,'Raw Data'!CQ284)</f>
        <v>31.221000000000004</v>
      </c>
      <c r="AI50" s="14">
        <f>STDEV('Raw Data'!CE284,'Raw Data'!CK284,'Raw Data'!CQ284)</f>
        <v>0.85175759462419809</v>
      </c>
      <c r="AK50" s="41">
        <f t="shared" si="0"/>
        <v>0.63133333333333308</v>
      </c>
      <c r="AL50" s="37">
        <f t="shared" si="1"/>
        <v>0.42239870580609806</v>
      </c>
      <c r="AM50" s="41">
        <f t="shared" si="2"/>
        <v>0.6819999999999995</v>
      </c>
      <c r="AN50" s="37">
        <f t="shared" si="3"/>
        <v>0.4116438590173146</v>
      </c>
      <c r="AO50" s="41">
        <f t="shared" si="4"/>
        <v>0.8853333333333353</v>
      </c>
      <c r="AP50" s="37">
        <f t="shared" si="5"/>
        <v>0.34202728935958698</v>
      </c>
      <c r="AQ50" s="41">
        <f t="shared" si="6"/>
        <v>4.2953333333333319</v>
      </c>
      <c r="AR50" s="37">
        <f t="shared" si="7"/>
        <v>0.4314166586182473</v>
      </c>
      <c r="AS50" s="41">
        <f t="shared" si="8"/>
        <v>2.6249999999999929</v>
      </c>
      <c r="AT50" s="37">
        <f t="shared" si="9"/>
        <v>1.3603352527961632</v>
      </c>
      <c r="AV50" s="41">
        <f t="shared" si="10"/>
        <v>0.13933333333333309</v>
      </c>
      <c r="AW50" s="37">
        <f t="shared" si="11"/>
        <v>0.27067261898216982</v>
      </c>
      <c r="AX50" s="41">
        <f t="shared" si="12"/>
        <v>-0.11766666666666747</v>
      </c>
      <c r="AY50" s="37">
        <f t="shared" si="13"/>
        <v>0.37409268013867036</v>
      </c>
      <c r="AZ50" s="41">
        <f t="shared" si="14"/>
        <v>-0.38683333333333358</v>
      </c>
      <c r="BA50" s="37">
        <f t="shared" si="15"/>
        <v>0.31717949702547571</v>
      </c>
      <c r="BB50" s="41">
        <f t="shared" si="16"/>
        <v>-0.58266666666666822</v>
      </c>
      <c r="BC50" s="37">
        <f t="shared" si="17"/>
        <v>0.68936516689874461</v>
      </c>
      <c r="BD50" s="41">
        <f t="shared" si="18"/>
        <v>-1.6793333333333358</v>
      </c>
      <c r="BE50" s="37">
        <f t="shared" si="19"/>
        <v>1.0571543564368131</v>
      </c>
      <c r="BG50" s="41"/>
      <c r="BH50" s="37"/>
      <c r="BI50" s="41"/>
      <c r="BJ50" s="37"/>
      <c r="BK50" s="41"/>
      <c r="BL50" s="37"/>
      <c r="BM50" s="41"/>
      <c r="BN50" s="37"/>
      <c r="BO50" s="41"/>
      <c r="BP50" s="37"/>
      <c r="BR50" s="41"/>
      <c r="BS50" s="37"/>
      <c r="BT50" s="41"/>
      <c r="BU50" s="37"/>
      <c r="BV50" s="41"/>
      <c r="BW50" s="37"/>
      <c r="BX50" s="41"/>
      <c r="BY50" s="37"/>
      <c r="BZ50" s="41"/>
      <c r="CA50" s="37"/>
      <c r="CC50" s="41"/>
      <c r="CD50" s="37"/>
      <c r="CE50" s="41"/>
      <c r="CF50" s="37"/>
      <c r="CG50" s="41"/>
      <c r="CH50" s="37"/>
      <c r="CI50" s="41"/>
      <c r="CJ50" s="37"/>
      <c r="CK50" s="41"/>
      <c r="CL50" s="37"/>
    </row>
    <row r="51" spans="1:90" s="38" customFormat="1" ht="15.75" customHeight="1" x14ac:dyDescent="0.25">
      <c r="A51" s="2">
        <f>'Raw Data'!B51</f>
        <v>89</v>
      </c>
      <c r="B51" s="2">
        <f>'Raw Data'!C51</f>
        <v>117</v>
      </c>
      <c r="C51" s="2" t="str">
        <f>'Raw Data'!D51</f>
        <v>LVYDIAKHLTYENVERWLKELRDHADSNI</v>
      </c>
      <c r="D51" s="14">
        <f>AVERAGE('Raw Data'!K51,'Raw Data'!Q51,'Raw Data'!W51)</f>
        <v>6.3173333333333339</v>
      </c>
      <c r="E51" s="14">
        <f>STDEV('Raw Data'!K51,'Raw Data'!Q51,'Raw Data'!W51)</f>
        <v>0.41210354685847256</v>
      </c>
      <c r="F51" s="14">
        <f>AVERAGE('Raw Data'!AC51,'Raw Data'!AI51,'Raw Data'!AO51)</f>
        <v>7.0663333333333336</v>
      </c>
      <c r="G51" s="14">
        <f>STDEV('Raw Data'!AC51,'Raw Data'!AI51,'Raw Data'!AO51)</f>
        <v>0.16224775293770155</v>
      </c>
      <c r="H51" s="14">
        <f>AVERAGE('Raw Data'!AU51,'Raw Data'!BA51,'Raw Data'!BG51)</f>
        <v>13.705</v>
      </c>
      <c r="I51" s="14">
        <f>STDEV('Raw Data'!AU51,'Raw Data'!BA51,'Raw Data'!BG51)</f>
        <v>0.3055748680765481</v>
      </c>
      <c r="J51" s="14">
        <f>AVERAGE('Raw Data'!BM51,'Raw Data'!BS51,'Raw Data'!BY51)</f>
        <v>28.836000000000002</v>
      </c>
      <c r="K51" s="14">
        <f>STDEV('Raw Data'!BM51,'Raw Data'!BS51,'Raw Data'!BY51)</f>
        <v>0.4298104233263777</v>
      </c>
      <c r="L51" s="14">
        <f>AVERAGE('Raw Data'!CE51,'Raw Data'!CK51,'Raw Data'!CQ51)</f>
        <v>36.937999999999995</v>
      </c>
      <c r="M51" s="14">
        <f>STDEV('Raw Data'!CE51,'Raw Data'!CK51,'Raw Data'!CQ51)</f>
        <v>0.82293195344451042</v>
      </c>
      <c r="O51" s="14">
        <f>AVERAGE('Raw Data'!K168,'Raw Data'!Q168,'Raw Data'!W168)</f>
        <v>5.9129999999999994</v>
      </c>
      <c r="P51" s="14">
        <f>STDEV('Raw Data'!K168,'Raw Data'!Q168,'Raw Data'!W168)</f>
        <v>0.204266982158155</v>
      </c>
      <c r="Q51" s="14">
        <f>AVERAGE('Raw Data'!AC168,'Raw Data'!AI168,'Raw Data'!AO168)</f>
        <v>6.3576666666666668</v>
      </c>
      <c r="R51" s="14">
        <f>STDEV('Raw Data'!AC168,'Raw Data'!AI168,'Raw Data'!AO168)</f>
        <v>0.12538075344060301</v>
      </c>
      <c r="S51" s="14">
        <f>AVERAGE('Raw Data'!AU168,'Raw Data'!BA168,'Raw Data'!BG168)</f>
        <v>11.935500000000001</v>
      </c>
      <c r="T51" s="14">
        <f>STDEV('Raw Data'!AU168,'Raw Data'!BA168,'Raw Data'!BG168)</f>
        <v>0.24112341238461221</v>
      </c>
      <c r="U51" s="14">
        <f>AVERAGE('Raw Data'!BM168,'Raw Data'!BS168,'Raw Data'!BY168)</f>
        <v>23.614999999999998</v>
      </c>
      <c r="V51" s="14">
        <f>STDEV('Raw Data'!BM168,'Raw Data'!BS168,'Raw Data'!BY168)</f>
        <v>0.6992989346481232</v>
      </c>
      <c r="W51" s="14">
        <f>AVERAGE('Raw Data'!CE168,'Raw Data'!CK168,'Raw Data'!CQ168)</f>
        <v>33.103666666666669</v>
      </c>
      <c r="X51" s="14">
        <f>STDEV('Raw Data'!CE168,'Raw Data'!CK168,'Raw Data'!CQ168)</f>
        <v>0.58847798033004817</v>
      </c>
      <c r="Z51" s="14">
        <f>AVERAGE('Raw Data'!K285,'Raw Data'!Q285,'Raw Data'!W285)</f>
        <v>5.6890000000000001</v>
      </c>
      <c r="AA51" s="14">
        <f>STDEV('Raw Data'!K285,'Raw Data'!Q285,'Raw Data'!W285)</f>
        <v>0.26672645163162961</v>
      </c>
      <c r="AB51" s="14">
        <f>AVERAGE('Raw Data'!AC285,'Raw Data'!AI285,'Raw Data'!AO285)</f>
        <v>6.3643333333333336</v>
      </c>
      <c r="AC51" s="14">
        <f>STDEV('Raw Data'!AC285,'Raw Data'!AI285,'Raw Data'!AO285)</f>
        <v>0.36950011276498046</v>
      </c>
      <c r="AD51" s="14">
        <f>AVERAGE('Raw Data'!AU285,'Raw Data'!BA285,'Raw Data'!BG285)</f>
        <v>12.36</v>
      </c>
      <c r="AE51" s="14">
        <f>STDEV('Raw Data'!AU285,'Raw Data'!BA285,'Raw Data'!BG285)</f>
        <v>0.22714973035423081</v>
      </c>
      <c r="AF51" s="14">
        <f>AVERAGE('Raw Data'!BM285,'Raw Data'!BS285,'Raw Data'!BY285)</f>
        <v>24.185333333333332</v>
      </c>
      <c r="AG51" s="14">
        <f>STDEV('Raw Data'!BM285,'Raw Data'!BS285,'Raw Data'!BY285)</f>
        <v>0.55836935207202476</v>
      </c>
      <c r="AH51" s="14">
        <f>AVERAGE('Raw Data'!CE285,'Raw Data'!CK285,'Raw Data'!CQ285)</f>
        <v>34.408999999999999</v>
      </c>
      <c r="AI51" s="14">
        <f>STDEV('Raw Data'!CE285,'Raw Data'!CK285,'Raw Data'!CQ285)</f>
        <v>0.88130074321993179</v>
      </c>
      <c r="AK51" s="41">
        <f t="shared" si="0"/>
        <v>0.62833333333333385</v>
      </c>
      <c r="AL51" s="37">
        <f t="shared" si="1"/>
        <v>0.4908893290073979</v>
      </c>
      <c r="AM51" s="41">
        <f t="shared" si="2"/>
        <v>0.70199999999999996</v>
      </c>
      <c r="AN51" s="37">
        <f t="shared" si="3"/>
        <v>0.40355255750232427</v>
      </c>
      <c r="AO51" s="41">
        <f t="shared" si="4"/>
        <v>1.3450000000000006</v>
      </c>
      <c r="AP51" s="37">
        <f t="shared" si="5"/>
        <v>0.38075320090578302</v>
      </c>
      <c r="AQ51" s="41">
        <f t="shared" si="6"/>
        <v>4.6506666666666696</v>
      </c>
      <c r="AR51" s="37">
        <f t="shared" si="7"/>
        <v>0.70463702239758363</v>
      </c>
      <c r="AS51" s="41">
        <f t="shared" si="8"/>
        <v>2.5289999999999964</v>
      </c>
      <c r="AT51" s="37">
        <f t="shared" si="9"/>
        <v>1.2057810746565905</v>
      </c>
      <c r="AV51" s="41">
        <f t="shared" si="10"/>
        <v>0.22399999999999931</v>
      </c>
      <c r="AW51" s="37">
        <f t="shared" si="11"/>
        <v>0.33595833074951431</v>
      </c>
      <c r="AX51" s="41">
        <f t="shared" si="12"/>
        <v>-6.6666666666668206E-3</v>
      </c>
      <c r="AY51" s="37">
        <f t="shared" si="13"/>
        <v>0.39019311458131417</v>
      </c>
      <c r="AZ51" s="41">
        <f t="shared" si="14"/>
        <v>-0.42449999999999832</v>
      </c>
      <c r="BA51" s="37">
        <f t="shared" si="15"/>
        <v>0.3312665090225686</v>
      </c>
      <c r="BB51" s="41">
        <f t="shared" si="16"/>
        <v>-0.57033333333333402</v>
      </c>
      <c r="BC51" s="37">
        <f t="shared" si="17"/>
        <v>0.89487168540150652</v>
      </c>
      <c r="BD51" s="41">
        <f t="shared" si="18"/>
        <v>-1.3053333333333299</v>
      </c>
      <c r="BE51" s="37">
        <f t="shared" si="19"/>
        <v>1.0597156851407536</v>
      </c>
      <c r="BG51" s="41"/>
      <c r="BH51" s="37"/>
      <c r="BI51" s="41"/>
      <c r="BJ51" s="37"/>
      <c r="BK51" s="41"/>
      <c r="BL51" s="37"/>
      <c r="BM51" s="41"/>
      <c r="BN51" s="37"/>
      <c r="BO51" s="41"/>
      <c r="BP51" s="37"/>
      <c r="BR51" s="41"/>
      <c r="BS51" s="37"/>
      <c r="BT51" s="41"/>
      <c r="BU51" s="37"/>
      <c r="BV51" s="41"/>
      <c r="BW51" s="37"/>
      <c r="BX51" s="41"/>
      <c r="BY51" s="37"/>
      <c r="BZ51" s="41"/>
      <c r="CA51" s="37"/>
      <c r="CC51" s="41"/>
      <c r="CD51" s="37"/>
      <c r="CE51" s="41"/>
      <c r="CF51" s="37"/>
      <c r="CG51" s="41"/>
      <c r="CH51" s="37"/>
      <c r="CI51" s="41"/>
      <c r="CJ51" s="37"/>
      <c r="CK51" s="41"/>
      <c r="CL51" s="37"/>
    </row>
    <row r="52" spans="1:90" s="38" customFormat="1" ht="15.75" customHeight="1" x14ac:dyDescent="0.25">
      <c r="A52" s="2">
        <f>'Raw Data'!B52</f>
        <v>89</v>
      </c>
      <c r="B52" s="2">
        <f>'Raw Data'!C52</f>
        <v>117</v>
      </c>
      <c r="C52" s="2" t="str">
        <f>'Raw Data'!D52</f>
        <v>LVYDIAKHLTYENVERWLKELRDHADSNI</v>
      </c>
      <c r="D52" s="14">
        <f>AVERAGE('Raw Data'!K52,'Raw Data'!Q52,'Raw Data'!W52)</f>
        <v>6.2903333333333329</v>
      </c>
      <c r="E52" s="14">
        <f>STDEV('Raw Data'!K52,'Raw Data'!Q52,'Raw Data'!W52)</f>
        <v>0.39524211988771274</v>
      </c>
      <c r="F52" s="14">
        <f>AVERAGE('Raw Data'!AC52,'Raw Data'!AI52,'Raw Data'!AO52)</f>
        <v>7.0776666666666666</v>
      </c>
      <c r="G52" s="14">
        <f>STDEV('Raw Data'!AC52,'Raw Data'!AI52,'Raw Data'!AO52)</f>
        <v>0.14319683422943857</v>
      </c>
      <c r="H52" s="14">
        <f>AVERAGE('Raw Data'!AU52,'Raw Data'!BA52,'Raw Data'!BG52)</f>
        <v>13.609666666666667</v>
      </c>
      <c r="I52" s="14">
        <f>STDEV('Raw Data'!AU52,'Raw Data'!BA52,'Raw Data'!BG52)</f>
        <v>0.29918277579655739</v>
      </c>
      <c r="J52" s="14">
        <f>AVERAGE('Raw Data'!BM52,'Raw Data'!BS52,'Raw Data'!BY52)</f>
        <v>28.842666666666663</v>
      </c>
      <c r="K52" s="14">
        <f>STDEV('Raw Data'!BM52,'Raw Data'!BS52,'Raw Data'!BY52)</f>
        <v>0.4773723214989895</v>
      </c>
      <c r="L52" s="14">
        <f>AVERAGE('Raw Data'!CE52,'Raw Data'!CK52,'Raw Data'!CQ52)</f>
        <v>36.879666666666665</v>
      </c>
      <c r="M52" s="14">
        <f>STDEV('Raw Data'!CE52,'Raw Data'!CK52,'Raw Data'!CQ52)</f>
        <v>0.84107926697388946</v>
      </c>
      <c r="O52" s="14">
        <f>AVERAGE('Raw Data'!K169,'Raw Data'!Q169,'Raw Data'!W169)</f>
        <v>5.7670000000000003</v>
      </c>
      <c r="P52" s="14">
        <f>STDEV('Raw Data'!K169,'Raw Data'!Q169,'Raw Data'!W169)</f>
        <v>0.27140191598439389</v>
      </c>
      <c r="Q52" s="14">
        <f>AVERAGE('Raw Data'!AC169,'Raw Data'!AI169,'Raw Data'!AO169)</f>
        <v>6.1750000000000007</v>
      </c>
      <c r="R52" s="14">
        <f>STDEV('Raw Data'!AC169,'Raw Data'!AI169,'Raw Data'!AO169)</f>
        <v>5.930430001273089E-2</v>
      </c>
      <c r="S52" s="14">
        <f>AVERAGE('Raw Data'!AU169,'Raw Data'!BA169,'Raw Data'!BG169)</f>
        <v>11.8245</v>
      </c>
      <c r="T52" s="14">
        <f>STDEV('Raw Data'!AU169,'Raw Data'!BA169,'Raw Data'!BG169)</f>
        <v>0.17465537495307715</v>
      </c>
      <c r="U52" s="14">
        <f>AVERAGE('Raw Data'!BM169,'Raw Data'!BS169,'Raw Data'!BY169)</f>
        <v>23.400333333333332</v>
      </c>
      <c r="V52" s="14">
        <f>STDEV('Raw Data'!BM169,'Raw Data'!BS169,'Raw Data'!BY169)</f>
        <v>0.81006440073202357</v>
      </c>
      <c r="W52" s="14">
        <f>AVERAGE('Raw Data'!CE169,'Raw Data'!CK169,'Raw Data'!CQ169)</f>
        <v>32.965333333333341</v>
      </c>
      <c r="X52" s="14">
        <f>STDEV('Raw Data'!CE169,'Raw Data'!CK169,'Raw Data'!CQ169)</f>
        <v>0.58547445147788779</v>
      </c>
      <c r="Z52" s="14">
        <f>AVERAGE('Raw Data'!K286,'Raw Data'!Q286,'Raw Data'!W286)</f>
        <v>5.6556666666666677</v>
      </c>
      <c r="AA52" s="14">
        <f>STDEV('Raw Data'!K286,'Raw Data'!Q286,'Raw Data'!W286)</f>
        <v>0.26743472723887823</v>
      </c>
      <c r="AB52" s="14">
        <f>AVERAGE('Raw Data'!AC286,'Raw Data'!AI286,'Raw Data'!AO286)</f>
        <v>6.344666666666666</v>
      </c>
      <c r="AC52" s="14">
        <f>STDEV('Raw Data'!AC286,'Raw Data'!AI286,'Raw Data'!AO286)</f>
        <v>0.46886067582314217</v>
      </c>
      <c r="AD52" s="14">
        <f>AVERAGE('Raw Data'!AU286,'Raw Data'!BA286,'Raw Data'!BG286)</f>
        <v>12.325666666666665</v>
      </c>
      <c r="AE52" s="14">
        <f>STDEV('Raw Data'!AU286,'Raw Data'!BA286,'Raw Data'!BG286)</f>
        <v>0.29379641477276985</v>
      </c>
      <c r="AF52" s="14">
        <f>AVERAGE('Raw Data'!BM286,'Raw Data'!BS286,'Raw Data'!BY286)</f>
        <v>24.132666666666665</v>
      </c>
      <c r="AG52" s="14">
        <f>STDEV('Raw Data'!BM286,'Raw Data'!BS286,'Raw Data'!BY286)</f>
        <v>0.24877566869236478</v>
      </c>
      <c r="AH52" s="14">
        <f>AVERAGE('Raw Data'!CE286,'Raw Data'!CK286,'Raw Data'!CQ286)</f>
        <v>34.36633333333333</v>
      </c>
      <c r="AI52" s="14">
        <f>STDEV('Raw Data'!CE286,'Raw Data'!CK286,'Raw Data'!CQ286)</f>
        <v>0.88071467191896569</v>
      </c>
      <c r="AK52" s="41">
        <f t="shared" si="0"/>
        <v>0.63466666666666516</v>
      </c>
      <c r="AL52" s="37">
        <f t="shared" si="1"/>
        <v>0.47721867803625023</v>
      </c>
      <c r="AM52" s="41">
        <f t="shared" si="2"/>
        <v>0.73300000000000054</v>
      </c>
      <c r="AN52" s="37">
        <f t="shared" si="3"/>
        <v>0.49024041721044065</v>
      </c>
      <c r="AO52" s="41">
        <f t="shared" si="4"/>
        <v>1.2840000000000025</v>
      </c>
      <c r="AP52" s="37">
        <f t="shared" si="5"/>
        <v>0.41931690481861872</v>
      </c>
      <c r="AQ52" s="41">
        <f t="shared" si="6"/>
        <v>4.7099999999999973</v>
      </c>
      <c r="AR52" s="37">
        <f t="shared" si="7"/>
        <v>0.53830629447059963</v>
      </c>
      <c r="AS52" s="41">
        <f t="shared" si="8"/>
        <v>2.5133333333333354</v>
      </c>
      <c r="AT52" s="37">
        <f t="shared" si="9"/>
        <v>1.2178147094967553</v>
      </c>
      <c r="AV52" s="41">
        <f t="shared" si="10"/>
        <v>0.11133333333333262</v>
      </c>
      <c r="AW52" s="37">
        <f t="shared" si="11"/>
        <v>0.38102537098378791</v>
      </c>
      <c r="AX52" s="41">
        <f t="shared" si="12"/>
        <v>-0.1696666666666653</v>
      </c>
      <c r="AY52" s="37">
        <f t="shared" si="13"/>
        <v>0.47259637465106902</v>
      </c>
      <c r="AZ52" s="41">
        <f t="shared" si="14"/>
        <v>-0.50116666666666454</v>
      </c>
      <c r="BA52" s="37">
        <f t="shared" si="15"/>
        <v>0.34179062791910109</v>
      </c>
      <c r="BB52" s="41">
        <f t="shared" si="16"/>
        <v>-0.73233333333333306</v>
      </c>
      <c r="BC52" s="37">
        <f t="shared" si="17"/>
        <v>0.8474040752006482</v>
      </c>
      <c r="BD52" s="41">
        <f t="shared" si="18"/>
        <v>-1.4009999999999891</v>
      </c>
      <c r="BE52" s="37">
        <f t="shared" si="19"/>
        <v>1.0575626064998067</v>
      </c>
      <c r="BG52" s="41"/>
      <c r="BH52" s="37"/>
      <c r="BI52" s="41"/>
      <c r="BJ52" s="37"/>
      <c r="BK52" s="41"/>
      <c r="BL52" s="37"/>
      <c r="BM52" s="41"/>
      <c r="BN52" s="37"/>
      <c r="BO52" s="41"/>
      <c r="BP52" s="37"/>
      <c r="BR52" s="41"/>
      <c r="BS52" s="37"/>
      <c r="BT52" s="41"/>
      <c r="BU52" s="37"/>
      <c r="BV52" s="41"/>
      <c r="BW52" s="37"/>
      <c r="BX52" s="41"/>
      <c r="BY52" s="37"/>
      <c r="BZ52" s="41"/>
      <c r="CA52" s="37"/>
      <c r="CC52" s="41"/>
      <c r="CD52" s="37"/>
      <c r="CE52" s="41"/>
      <c r="CF52" s="37"/>
      <c r="CG52" s="41"/>
      <c r="CH52" s="37"/>
      <c r="CI52" s="41"/>
      <c r="CJ52" s="37"/>
      <c r="CK52" s="41"/>
      <c r="CL52" s="37"/>
    </row>
    <row r="53" spans="1:90" s="38" customFormat="1" ht="15.75" customHeight="1" x14ac:dyDescent="0.25">
      <c r="A53" s="2">
        <f>'Raw Data'!B53</f>
        <v>89</v>
      </c>
      <c r="B53" s="2">
        <f>'Raw Data'!C53</f>
        <v>120</v>
      </c>
      <c r="C53" s="2" t="str">
        <f>'Raw Data'!D53</f>
        <v>LVYDIAKHLTYENVERWLKELRDHADSNIVIM</v>
      </c>
      <c r="D53" s="14">
        <f>AVERAGE('Raw Data'!K53,'Raw Data'!Q53,'Raw Data'!W53)</f>
        <v>5.6756666666666673</v>
      </c>
      <c r="E53" s="14">
        <f>STDEV('Raw Data'!K53,'Raw Data'!Q53,'Raw Data'!W53)</f>
        <v>0.38428418303819517</v>
      </c>
      <c r="F53" s="14">
        <f>AVERAGE('Raw Data'!AC53,'Raw Data'!AI53,'Raw Data'!AO53)</f>
        <v>6.3769999999999998</v>
      </c>
      <c r="G53" s="14">
        <f>STDEV('Raw Data'!AC53,'Raw Data'!AI53,'Raw Data'!AO53)</f>
        <v>0.15420440979427269</v>
      </c>
      <c r="H53" s="14">
        <f>AVERAGE('Raw Data'!AU53,'Raw Data'!BA53,'Raw Data'!BG53)</f>
        <v>12.242666666666667</v>
      </c>
      <c r="I53" s="14">
        <f>STDEV('Raw Data'!AU53,'Raw Data'!BA53,'Raw Data'!BG53)</f>
        <v>5.9467077726531058E-2</v>
      </c>
      <c r="J53" s="14">
        <f>AVERAGE('Raw Data'!BM53,'Raw Data'!BS53,'Raw Data'!BY53)</f>
        <v>26.397666666666666</v>
      </c>
      <c r="K53" s="14">
        <f>STDEV('Raw Data'!BM53,'Raw Data'!BS53,'Raw Data'!BY53)</f>
        <v>0.70420333237874799</v>
      </c>
      <c r="L53" s="14">
        <f>AVERAGE('Raw Data'!CE53,'Raw Data'!CK53,'Raw Data'!CQ53)</f>
        <v>35.582999999999998</v>
      </c>
      <c r="M53" s="14">
        <f>STDEV('Raw Data'!CE53,'Raw Data'!CK53,'Raw Data'!CQ53)</f>
        <v>0.57024819157977313</v>
      </c>
      <c r="O53" s="14">
        <f>AVERAGE('Raw Data'!K170,'Raw Data'!Q170,'Raw Data'!W170)</f>
        <v>5.4969999999999999</v>
      </c>
      <c r="P53" s="14">
        <f>STDEV('Raw Data'!K170,'Raw Data'!Q170,'Raw Data'!W170)</f>
        <v>0.20264994448555862</v>
      </c>
      <c r="Q53" s="14">
        <f>AVERAGE('Raw Data'!AC170,'Raw Data'!AI170,'Raw Data'!AO170)</f>
        <v>5.7409999999999997</v>
      </c>
      <c r="R53" s="14">
        <f>STDEV('Raw Data'!AC170,'Raw Data'!AI170,'Raw Data'!AO170)</f>
        <v>0.17036725037400796</v>
      </c>
      <c r="S53" s="14">
        <f>AVERAGE('Raw Data'!AU170,'Raw Data'!BA170,'Raw Data'!BG170)</f>
        <v>10.669</v>
      </c>
      <c r="T53" s="14">
        <f>STDEV('Raw Data'!AU170,'Raw Data'!BA170,'Raw Data'!BG170)</f>
        <v>0.19516147160748698</v>
      </c>
      <c r="U53" s="14">
        <f>AVERAGE('Raw Data'!BM170,'Raw Data'!BS170,'Raw Data'!BY170)</f>
        <v>21.337666666666667</v>
      </c>
      <c r="V53" s="14">
        <f>STDEV('Raw Data'!BM170,'Raw Data'!BS170,'Raw Data'!BY170)</f>
        <v>0.65763997242665706</v>
      </c>
      <c r="W53" s="14">
        <f>AVERAGE('Raw Data'!CE170,'Raw Data'!CK170,'Raw Data'!CQ170)</f>
        <v>32.115666666666669</v>
      </c>
      <c r="X53" s="14">
        <f>STDEV('Raw Data'!CE170,'Raw Data'!CK170,'Raw Data'!CQ170)</f>
        <v>0.46665333314285351</v>
      </c>
      <c r="Z53" s="14">
        <f>AVERAGE('Raw Data'!K287,'Raw Data'!Q287,'Raw Data'!W287)</f>
        <v>5.1623333333333337</v>
      </c>
      <c r="AA53" s="14">
        <f>STDEV('Raw Data'!K287,'Raw Data'!Q287,'Raw Data'!W287)</f>
        <v>0.23979227121267513</v>
      </c>
      <c r="AB53" s="14">
        <f>AVERAGE('Raw Data'!AC287,'Raw Data'!AI287,'Raw Data'!AO287)</f>
        <v>5.780333333333334</v>
      </c>
      <c r="AC53" s="14">
        <f>STDEV('Raw Data'!AC287,'Raw Data'!AI287,'Raw Data'!AO287)</f>
        <v>0.40211482605511228</v>
      </c>
      <c r="AD53" s="14">
        <f>AVERAGE('Raw Data'!AU287,'Raw Data'!BA287,'Raw Data'!BG287)</f>
        <v>11.077</v>
      </c>
      <c r="AE53" s="14">
        <f>STDEV('Raw Data'!AU287,'Raw Data'!BA287,'Raw Data'!BG287)</f>
        <v>0.29685518354915125</v>
      </c>
      <c r="AF53" s="14">
        <f>AVERAGE('Raw Data'!BM287,'Raw Data'!BS287,'Raw Data'!BY287)</f>
        <v>22.379333333333335</v>
      </c>
      <c r="AG53" s="14">
        <f>STDEV('Raw Data'!BM287,'Raw Data'!BS287,'Raw Data'!BY287)</f>
        <v>0.20732904604356117</v>
      </c>
      <c r="AH53" s="14">
        <f>AVERAGE('Raw Data'!CE287,'Raw Data'!CK287,'Raw Data'!CQ287)</f>
        <v>33.261000000000003</v>
      </c>
      <c r="AI53" s="14">
        <f>STDEV('Raw Data'!CE287,'Raw Data'!CK287,'Raw Data'!CQ287)</f>
        <v>1.1191626334005262</v>
      </c>
      <c r="AK53" s="41">
        <f t="shared" si="0"/>
        <v>0.51333333333333364</v>
      </c>
      <c r="AL53" s="37">
        <f t="shared" si="1"/>
        <v>0.4529621029033955</v>
      </c>
      <c r="AM53" s="41">
        <f t="shared" si="2"/>
        <v>0.59666666666666579</v>
      </c>
      <c r="AN53" s="37">
        <f t="shared" si="3"/>
        <v>0.430668472648432</v>
      </c>
      <c r="AO53" s="41">
        <f t="shared" si="4"/>
        <v>1.1656666666666666</v>
      </c>
      <c r="AP53" s="37">
        <f t="shared" si="5"/>
        <v>0.30275292456611141</v>
      </c>
      <c r="AQ53" s="41">
        <f t="shared" si="6"/>
        <v>4.0183333333333309</v>
      </c>
      <c r="AR53" s="37">
        <f t="shared" si="7"/>
        <v>0.73408968571058575</v>
      </c>
      <c r="AS53" s="41">
        <f t="shared" si="8"/>
        <v>2.3219999999999956</v>
      </c>
      <c r="AT53" s="37">
        <f t="shared" si="9"/>
        <v>1.2560684694713113</v>
      </c>
      <c r="AV53" s="41">
        <f t="shared" si="10"/>
        <v>0.33466666666666622</v>
      </c>
      <c r="AW53" s="37">
        <f t="shared" si="11"/>
        <v>0.31395434912313785</v>
      </c>
      <c r="AX53" s="41">
        <f t="shared" si="12"/>
        <v>-3.933333333333433E-2</v>
      </c>
      <c r="AY53" s="37">
        <f t="shared" si="13"/>
        <v>0.43671653659248255</v>
      </c>
      <c r="AZ53" s="41">
        <f t="shared" si="14"/>
        <v>-0.40799999999999947</v>
      </c>
      <c r="BA53" s="37">
        <f t="shared" si="15"/>
        <v>0.35526187524134956</v>
      </c>
      <c r="BB53" s="41">
        <f t="shared" si="16"/>
        <v>-1.0416666666666679</v>
      </c>
      <c r="BC53" s="37">
        <f t="shared" si="17"/>
        <v>0.68954743612507718</v>
      </c>
      <c r="BD53" s="41">
        <f t="shared" si="18"/>
        <v>-1.1453333333333333</v>
      </c>
      <c r="BE53" s="37">
        <f t="shared" si="19"/>
        <v>1.2125552908355708</v>
      </c>
      <c r="BG53" s="41"/>
      <c r="BH53" s="37"/>
      <c r="BI53" s="41"/>
      <c r="BJ53" s="37"/>
      <c r="BK53" s="41"/>
      <c r="BL53" s="37"/>
      <c r="BM53" s="41"/>
      <c r="BN53" s="37"/>
      <c r="BO53" s="41"/>
      <c r="BP53" s="37"/>
      <c r="BR53" s="41"/>
      <c r="BS53" s="37"/>
      <c r="BT53" s="41"/>
      <c r="BU53" s="37"/>
      <c r="BV53" s="41"/>
      <c r="BW53" s="37"/>
      <c r="BX53" s="41"/>
      <c r="BY53" s="37"/>
      <c r="BZ53" s="41"/>
      <c r="CA53" s="37"/>
      <c r="CC53" s="41"/>
      <c r="CD53" s="37"/>
      <c r="CE53" s="41"/>
      <c r="CF53" s="37"/>
      <c r="CG53" s="41"/>
      <c r="CH53" s="37"/>
      <c r="CI53" s="41"/>
      <c r="CJ53" s="37"/>
      <c r="CK53" s="41"/>
      <c r="CL53" s="37"/>
    </row>
    <row r="54" spans="1:90" s="38" customFormat="1" ht="15.75" customHeight="1" x14ac:dyDescent="0.25">
      <c r="A54" s="2">
        <f>'Raw Data'!B54</f>
        <v>89</v>
      </c>
      <c r="B54" s="2">
        <f>'Raw Data'!C54</f>
        <v>120</v>
      </c>
      <c r="C54" s="2" t="str">
        <f>'Raw Data'!D54</f>
        <v>LVYDIAKHLTYENVERWLKELRDHADSNIVIM</v>
      </c>
      <c r="D54" s="14">
        <f>AVERAGE('Raw Data'!K54,'Raw Data'!Q54,'Raw Data'!W54)</f>
        <v>5.6720000000000006</v>
      </c>
      <c r="E54" s="14">
        <f>STDEV('Raw Data'!K54,'Raw Data'!Q54,'Raw Data'!W54)</f>
        <v>0.34635097805549797</v>
      </c>
      <c r="F54" s="14">
        <f>AVERAGE('Raw Data'!AC54,'Raw Data'!AI54,'Raw Data'!AO54)</f>
        <v>6.4106666666666667</v>
      </c>
      <c r="G54" s="14">
        <f>STDEV('Raw Data'!AC54,'Raw Data'!AI54,'Raw Data'!AO54)</f>
        <v>5.2271725945613502E-2</v>
      </c>
      <c r="H54" s="14">
        <f>AVERAGE('Raw Data'!AU54,'Raw Data'!BA54,'Raw Data'!BG54)</f>
        <v>12.453999999999999</v>
      </c>
      <c r="I54" s="14">
        <f>STDEV('Raw Data'!AU54,'Raw Data'!BA54,'Raw Data'!BG54)</f>
        <v>0.27477445296096914</v>
      </c>
      <c r="J54" s="14">
        <f>AVERAGE('Raw Data'!BM54,'Raw Data'!BS54,'Raw Data'!BY54)</f>
        <v>26.838333333333335</v>
      </c>
      <c r="K54" s="14">
        <f>STDEV('Raw Data'!BM54,'Raw Data'!BS54,'Raw Data'!BY54)</f>
        <v>0.61689653373425113</v>
      </c>
      <c r="L54" s="14">
        <f>AVERAGE('Raw Data'!CE54,'Raw Data'!CK54,'Raw Data'!CQ54)</f>
        <v>35.687666666666665</v>
      </c>
      <c r="M54" s="14">
        <f>STDEV('Raw Data'!CE54,'Raw Data'!CK54,'Raw Data'!CQ54)</f>
        <v>0.37574237628105472</v>
      </c>
      <c r="O54" s="14">
        <f>AVERAGE('Raw Data'!K171,'Raw Data'!Q171,'Raw Data'!W171)</f>
        <v>5.4916666666666671</v>
      </c>
      <c r="P54" s="14">
        <f>STDEV('Raw Data'!K171,'Raw Data'!Q171,'Raw Data'!W171)</f>
        <v>0.16684224085444715</v>
      </c>
      <c r="Q54" s="14">
        <f>AVERAGE('Raw Data'!AC171,'Raw Data'!AI171,'Raw Data'!AO171)</f>
        <v>5.758</v>
      </c>
      <c r="R54" s="14">
        <f>STDEV('Raw Data'!AC171,'Raw Data'!AI171,'Raw Data'!AO171)</f>
        <v>0.14504137340772807</v>
      </c>
      <c r="S54" s="14">
        <f>AVERAGE('Raw Data'!AU171,'Raw Data'!BA171,'Raw Data'!BG171)</f>
        <v>10.831</v>
      </c>
      <c r="T54" s="14">
        <f>STDEV('Raw Data'!AU171,'Raw Data'!BA171,'Raw Data'!BG171)</f>
        <v>8.2024386617639278E-2</v>
      </c>
      <c r="U54" s="14">
        <f>AVERAGE('Raw Data'!BM171,'Raw Data'!BS171,'Raw Data'!BY171)</f>
        <v>21.85166666666667</v>
      </c>
      <c r="V54" s="14">
        <f>STDEV('Raw Data'!BM171,'Raw Data'!BS171,'Raw Data'!BY171)</f>
        <v>0.79649000830728023</v>
      </c>
      <c r="W54" s="14">
        <f>AVERAGE('Raw Data'!CE171,'Raw Data'!CK171,'Raw Data'!CQ171)</f>
        <v>32.356999999999999</v>
      </c>
      <c r="X54" s="14">
        <f>STDEV('Raw Data'!CE171,'Raw Data'!CK171,'Raw Data'!CQ171)</f>
        <v>0.42000357141338868</v>
      </c>
      <c r="Z54" s="14">
        <f>AVERAGE('Raw Data'!K288,'Raw Data'!Q288,'Raw Data'!W288)</f>
        <v>5.2753333333333332</v>
      </c>
      <c r="AA54" s="14">
        <f>STDEV('Raw Data'!K288,'Raw Data'!Q288,'Raw Data'!W288)</f>
        <v>0.23642405404977987</v>
      </c>
      <c r="AB54" s="14">
        <f>AVERAGE('Raw Data'!AC288,'Raw Data'!AI288,'Raw Data'!AO288)</f>
        <v>5.7666666666666666</v>
      </c>
      <c r="AC54" s="14">
        <f>STDEV('Raw Data'!AC288,'Raw Data'!AI288,'Raw Data'!AO288)</f>
        <v>0.30077289328217949</v>
      </c>
      <c r="AD54" s="14">
        <f>AVERAGE('Raw Data'!AU288,'Raw Data'!BA288,'Raw Data'!BG288)</f>
        <v>11.325000000000001</v>
      </c>
      <c r="AE54" s="14">
        <f>STDEV('Raw Data'!AU288,'Raw Data'!BA288,'Raw Data'!BG288)</f>
        <v>0.24519991843391828</v>
      </c>
      <c r="AF54" s="14">
        <f>AVERAGE('Raw Data'!BM288,'Raw Data'!BS288,'Raw Data'!BY288)</f>
        <v>22.322999999999997</v>
      </c>
      <c r="AG54" s="14">
        <f>STDEV('Raw Data'!BM288,'Raw Data'!BS288,'Raw Data'!BY288)</f>
        <v>0.30917147345769086</v>
      </c>
      <c r="AH54" s="14">
        <f>AVERAGE('Raw Data'!CE288,'Raw Data'!CK288,'Raw Data'!CQ288)</f>
        <v>33.471333333333341</v>
      </c>
      <c r="AI54" s="14">
        <f>STDEV('Raw Data'!CE288,'Raw Data'!CK288,'Raw Data'!CQ288)</f>
        <v>1.0916017283484554</v>
      </c>
      <c r="AK54" s="41">
        <f t="shared" si="0"/>
        <v>0.39666666666666739</v>
      </c>
      <c r="AL54" s="37">
        <f t="shared" si="1"/>
        <v>0.41935108600471427</v>
      </c>
      <c r="AM54" s="41">
        <f t="shared" si="2"/>
        <v>0.64400000000000013</v>
      </c>
      <c r="AN54" s="37">
        <f t="shared" si="3"/>
        <v>0.30528129105247614</v>
      </c>
      <c r="AO54" s="41">
        <f t="shared" si="4"/>
        <v>1.1289999999999978</v>
      </c>
      <c r="AP54" s="37">
        <f t="shared" si="5"/>
        <v>0.36827163887543662</v>
      </c>
      <c r="AQ54" s="41">
        <f t="shared" si="6"/>
        <v>4.5153333333333379</v>
      </c>
      <c r="AR54" s="37">
        <f t="shared" si="7"/>
        <v>0.69003502326572796</v>
      </c>
      <c r="AS54" s="41">
        <f t="shared" si="8"/>
        <v>2.2163333333333242</v>
      </c>
      <c r="AT54" s="37">
        <f t="shared" si="9"/>
        <v>1.1544594694776724</v>
      </c>
      <c r="AV54" s="41">
        <f t="shared" si="10"/>
        <v>0.21633333333333393</v>
      </c>
      <c r="AW54" s="37">
        <f t="shared" si="11"/>
        <v>0.28936597358132243</v>
      </c>
      <c r="AX54" s="41">
        <f t="shared" si="12"/>
        <v>-8.6666666666666003E-3</v>
      </c>
      <c r="AY54" s="37">
        <f t="shared" si="13"/>
        <v>0.33391815364447219</v>
      </c>
      <c r="AZ54" s="41">
        <f t="shared" si="14"/>
        <v>-0.49400000000000155</v>
      </c>
      <c r="BA54" s="37">
        <f t="shared" si="15"/>
        <v>0.25855560330420252</v>
      </c>
      <c r="BB54" s="41">
        <f t="shared" si="16"/>
        <v>-0.47133333333332672</v>
      </c>
      <c r="BC54" s="37">
        <f t="shared" si="17"/>
        <v>0.8543906210471478</v>
      </c>
      <c r="BD54" s="41">
        <f t="shared" si="18"/>
        <v>-1.1143333333333416</v>
      </c>
      <c r="BE54" s="37">
        <f t="shared" si="19"/>
        <v>1.1696141814005747</v>
      </c>
      <c r="BG54" s="41"/>
      <c r="BH54" s="37"/>
      <c r="BI54" s="41"/>
      <c r="BJ54" s="37"/>
      <c r="BK54" s="41"/>
      <c r="BL54" s="37"/>
      <c r="BM54" s="41"/>
      <c r="BN54" s="37"/>
      <c r="BO54" s="41"/>
      <c r="BP54" s="37"/>
      <c r="BR54" s="41"/>
      <c r="BS54" s="37"/>
      <c r="BT54" s="41"/>
      <c r="BU54" s="37"/>
      <c r="BV54" s="41"/>
      <c r="BW54" s="37"/>
      <c r="BX54" s="41"/>
      <c r="BY54" s="37"/>
      <c r="BZ54" s="41"/>
      <c r="CA54" s="37"/>
      <c r="CC54" s="41"/>
      <c r="CD54" s="37"/>
      <c r="CE54" s="41"/>
      <c r="CF54" s="37"/>
      <c r="CG54" s="41"/>
      <c r="CH54" s="37"/>
      <c r="CI54" s="41"/>
      <c r="CJ54" s="37"/>
      <c r="CK54" s="41"/>
      <c r="CL54" s="37"/>
    </row>
    <row r="55" spans="1:90" s="38" customFormat="1" ht="15.75" customHeight="1" x14ac:dyDescent="0.25">
      <c r="A55" s="2">
        <f>'Raw Data'!B55</f>
        <v>90</v>
      </c>
      <c r="B55" s="2">
        <f>'Raw Data'!C55</f>
        <v>116</v>
      </c>
      <c r="C55" s="2" t="str">
        <f>'Raw Data'!D55</f>
        <v>VYDIAKHLTYENVERWLKELRDHADSN</v>
      </c>
      <c r="D55" s="14">
        <f>AVERAGE('Raw Data'!K55,'Raw Data'!Q55,'Raw Data'!W55)</f>
        <v>5.5323333333333338</v>
      </c>
      <c r="E55" s="14">
        <f>STDEV('Raw Data'!K55,'Raw Data'!Q55,'Raw Data'!W55)</f>
        <v>0.42100989695413715</v>
      </c>
      <c r="F55" s="14">
        <f>AVERAGE('Raw Data'!AC55,'Raw Data'!AI55,'Raw Data'!AO55)</f>
        <v>6.2006666666666668</v>
      </c>
      <c r="G55" s="14">
        <f>STDEV('Raw Data'!AC55,'Raw Data'!AI55,'Raw Data'!AO55)</f>
        <v>0.20993887999447219</v>
      </c>
      <c r="H55" s="14">
        <f>AVERAGE('Raw Data'!AU55,'Raw Data'!BA55,'Raw Data'!BG55)</f>
        <v>11.841333333333333</v>
      </c>
      <c r="I55" s="14">
        <f>STDEV('Raw Data'!AU55,'Raw Data'!BA55,'Raw Data'!BG55)</f>
        <v>0.27465675548461133</v>
      </c>
      <c r="J55" s="14">
        <f>AVERAGE('Raw Data'!BM55,'Raw Data'!BS55,'Raw Data'!BY55)</f>
        <v>25.478333333333335</v>
      </c>
      <c r="K55" s="14">
        <f>STDEV('Raw Data'!BM55,'Raw Data'!BS55,'Raw Data'!BY55)</f>
        <v>0.24835928276054675</v>
      </c>
      <c r="L55" s="14">
        <f>AVERAGE('Raw Data'!CE55,'Raw Data'!CK55,'Raw Data'!CQ55)</f>
        <v>33.915999999999997</v>
      </c>
      <c r="M55" s="14">
        <f>STDEV('Raw Data'!CE55,'Raw Data'!CK55,'Raw Data'!CQ55)</f>
        <v>1.0779271775031933</v>
      </c>
      <c r="O55" s="14">
        <f>AVERAGE('Raw Data'!K172,'Raw Data'!Q172,'Raw Data'!W172)</f>
        <v>4.969666666666666</v>
      </c>
      <c r="P55" s="14">
        <f>STDEV('Raw Data'!K172,'Raw Data'!Q172,'Raw Data'!W172)</f>
        <v>0.26542481672468671</v>
      </c>
      <c r="Q55" s="14">
        <f>AVERAGE('Raw Data'!AC172,'Raw Data'!AI172,'Raw Data'!AO172)</f>
        <v>5.325333333333333</v>
      </c>
      <c r="R55" s="14">
        <f>STDEV('Raw Data'!AC172,'Raw Data'!AI172,'Raw Data'!AO172)</f>
        <v>9.5458542484857592E-2</v>
      </c>
      <c r="S55" s="14">
        <f>AVERAGE('Raw Data'!AU172,'Raw Data'!BA172,'Raw Data'!BG172)</f>
        <v>10.594999999999999</v>
      </c>
      <c r="T55" s="14">
        <f>STDEV('Raw Data'!AU172,'Raw Data'!BA172,'Raw Data'!BG172)</f>
        <v>0.25455844122715798</v>
      </c>
      <c r="U55" s="14">
        <f>AVERAGE('Raw Data'!BM172,'Raw Data'!BS172,'Raw Data'!BY172)</f>
        <v>20.308666666666667</v>
      </c>
      <c r="V55" s="14">
        <f>STDEV('Raw Data'!BM172,'Raw Data'!BS172,'Raw Data'!BY172)</f>
        <v>0.49721859713141736</v>
      </c>
      <c r="W55" s="14">
        <f>AVERAGE('Raw Data'!CE172,'Raw Data'!CK172,'Raw Data'!CQ172)</f>
        <v>29.648666666666667</v>
      </c>
      <c r="X55" s="14">
        <f>STDEV('Raw Data'!CE172,'Raw Data'!CK172,'Raw Data'!CQ172)</f>
        <v>0.63309188379992154</v>
      </c>
      <c r="Z55" s="14">
        <f>AVERAGE('Raw Data'!K289,'Raw Data'!Q289,'Raw Data'!W289)</f>
        <v>4.7363333333333335</v>
      </c>
      <c r="AA55" s="14">
        <f>STDEV('Raw Data'!K289,'Raw Data'!Q289,'Raw Data'!W289)</f>
        <v>0.19885254168185373</v>
      </c>
      <c r="AB55" s="14">
        <f>AVERAGE('Raw Data'!AC289,'Raw Data'!AI289,'Raw Data'!AO289)</f>
        <v>5.2600000000000007</v>
      </c>
      <c r="AC55" s="14">
        <f>STDEV('Raw Data'!AC289,'Raw Data'!AI289,'Raw Data'!AO289)</f>
        <v>0.42101425154025351</v>
      </c>
      <c r="AD55" s="14">
        <f>AVERAGE('Raw Data'!AU289,'Raw Data'!BA289,'Raw Data'!BG289)</f>
        <v>10.360666666666667</v>
      </c>
      <c r="AE55" s="14">
        <f>STDEV('Raw Data'!AU289,'Raw Data'!BA289,'Raw Data'!BG289)</f>
        <v>0.17856744757467194</v>
      </c>
      <c r="AF55" s="14">
        <f>AVERAGE('Raw Data'!BM289,'Raw Data'!BS289,'Raw Data'!BY289)</f>
        <v>20.528333333333332</v>
      </c>
      <c r="AG55" s="14">
        <f>STDEV('Raw Data'!BM289,'Raw Data'!BS289,'Raw Data'!BY289)</f>
        <v>0.71617409429085899</v>
      </c>
      <c r="AH55" s="14">
        <f>AVERAGE('Raw Data'!CE289,'Raw Data'!CK289,'Raw Data'!CQ289)</f>
        <v>30.370666666666665</v>
      </c>
      <c r="AI55" s="14">
        <f>STDEV('Raw Data'!CE289,'Raw Data'!CK289,'Raw Data'!CQ289)</f>
        <v>1.2774495423825305</v>
      </c>
      <c r="AK55" s="41">
        <f t="shared" si="0"/>
        <v>0.79600000000000026</v>
      </c>
      <c r="AL55" s="37">
        <f t="shared" si="1"/>
        <v>0.46560892030401063</v>
      </c>
      <c r="AM55" s="41">
        <f t="shared" si="2"/>
        <v>0.9406666666666661</v>
      </c>
      <c r="AN55" s="37">
        <f t="shared" si="3"/>
        <v>0.47045439027958202</v>
      </c>
      <c r="AO55" s="41">
        <f t="shared" si="4"/>
        <v>1.4806666666666661</v>
      </c>
      <c r="AP55" s="37">
        <f t="shared" si="5"/>
        <v>0.32760138379846138</v>
      </c>
      <c r="AQ55" s="41">
        <f t="shared" si="6"/>
        <v>4.9500000000000028</v>
      </c>
      <c r="AR55" s="37">
        <f t="shared" si="7"/>
        <v>0.75801561109693871</v>
      </c>
      <c r="AS55" s="41">
        <f t="shared" si="8"/>
        <v>3.5453333333333319</v>
      </c>
      <c r="AT55" s="37">
        <f t="shared" si="9"/>
        <v>1.6714677183042865</v>
      </c>
      <c r="AV55" s="41">
        <f t="shared" si="10"/>
        <v>0.2333333333333325</v>
      </c>
      <c r="AW55" s="37">
        <f t="shared" si="11"/>
        <v>0.3316514234353094</v>
      </c>
      <c r="AX55" s="41">
        <f t="shared" si="12"/>
        <v>6.5333333333332355E-2</v>
      </c>
      <c r="AY55" s="37">
        <f t="shared" si="13"/>
        <v>0.43170051347355753</v>
      </c>
      <c r="AZ55" s="41">
        <f t="shared" si="14"/>
        <v>0.23433333333333195</v>
      </c>
      <c r="BA55" s="37">
        <f t="shared" si="15"/>
        <v>0.3109442608142714</v>
      </c>
      <c r="BB55" s="41">
        <f t="shared" si="16"/>
        <v>-0.21966666666666512</v>
      </c>
      <c r="BC55" s="37">
        <f t="shared" si="17"/>
        <v>0.8718553014501127</v>
      </c>
      <c r="BD55" s="41">
        <f t="shared" si="18"/>
        <v>-0.72199999999999775</v>
      </c>
      <c r="BE55" s="37">
        <f t="shared" si="19"/>
        <v>1.4257218054959635</v>
      </c>
      <c r="BG55" s="41"/>
      <c r="BH55" s="37"/>
      <c r="BI55" s="41"/>
      <c r="BJ55" s="37"/>
      <c r="BK55" s="41"/>
      <c r="BL55" s="37"/>
      <c r="BM55" s="41"/>
      <c r="BN55" s="37"/>
      <c r="BO55" s="41"/>
      <c r="BP55" s="37"/>
      <c r="BR55" s="41"/>
      <c r="BS55" s="37"/>
      <c r="BT55" s="41"/>
      <c r="BU55" s="37"/>
      <c r="BV55" s="41"/>
      <c r="BW55" s="37"/>
      <c r="BX55" s="41"/>
      <c r="BY55" s="37"/>
      <c r="BZ55" s="41"/>
      <c r="CA55" s="37"/>
      <c r="CC55" s="41"/>
      <c r="CD55" s="37"/>
      <c r="CE55" s="41"/>
      <c r="CF55" s="37"/>
      <c r="CG55" s="41"/>
      <c r="CH55" s="37"/>
      <c r="CI55" s="41"/>
      <c r="CJ55" s="37"/>
      <c r="CK55" s="41"/>
      <c r="CL55" s="37"/>
    </row>
    <row r="56" spans="1:90" s="38" customFormat="1" ht="15.75" customHeight="1" x14ac:dyDescent="0.25">
      <c r="A56" s="2">
        <f>'Raw Data'!B56</f>
        <v>90</v>
      </c>
      <c r="B56" s="2">
        <f>'Raw Data'!C56</f>
        <v>116</v>
      </c>
      <c r="C56" s="2" t="str">
        <f>'Raw Data'!D56</f>
        <v>VYDIAKHLTYENVERWLKELRDHADSN</v>
      </c>
      <c r="D56" s="14">
        <f>AVERAGE('Raw Data'!K56,'Raw Data'!Q56,'Raw Data'!W56)</f>
        <v>5.5726666666666667</v>
      </c>
      <c r="E56" s="14">
        <f>STDEV('Raw Data'!K56,'Raw Data'!Q56,'Raw Data'!W56)</f>
        <v>0.38595638786439757</v>
      </c>
      <c r="F56" s="14">
        <f>AVERAGE('Raw Data'!AC56,'Raw Data'!AI56,'Raw Data'!AO56)</f>
        <v>6.2393333333333336</v>
      </c>
      <c r="G56" s="14">
        <f>STDEV('Raw Data'!AC56,'Raw Data'!AI56,'Raw Data'!AO56)</f>
        <v>0.1503074626668065</v>
      </c>
      <c r="H56" s="14">
        <f>AVERAGE('Raw Data'!AU56,'Raw Data'!BA56,'Raw Data'!BG56)</f>
        <v>11.909333333333334</v>
      </c>
      <c r="I56" s="14">
        <f>STDEV('Raw Data'!AU56,'Raw Data'!BA56,'Raw Data'!BG56)</f>
        <v>0.21058331684474277</v>
      </c>
      <c r="J56" s="14">
        <f>AVERAGE('Raw Data'!BM56,'Raw Data'!BS56,'Raw Data'!BY56)</f>
        <v>25.65133333333333</v>
      </c>
      <c r="K56" s="14">
        <f>STDEV('Raw Data'!BM56,'Raw Data'!BS56,'Raw Data'!BY56)</f>
        <v>0.22900291118964794</v>
      </c>
      <c r="L56" s="14">
        <f>AVERAGE('Raw Data'!CE56,'Raw Data'!CK56,'Raw Data'!CQ56)</f>
        <v>34.161000000000001</v>
      </c>
      <c r="M56" s="14">
        <f>STDEV('Raw Data'!CE56,'Raw Data'!CK56,'Raw Data'!CQ56)</f>
        <v>0.93170864544663434</v>
      </c>
      <c r="O56" s="14">
        <f>AVERAGE('Raw Data'!K173,'Raw Data'!Q173,'Raw Data'!W173)</f>
        <v>5.0830000000000002</v>
      </c>
      <c r="P56" s="14">
        <f>STDEV('Raw Data'!K173,'Raw Data'!Q173,'Raw Data'!W173)</f>
        <v>0.20418618954277987</v>
      </c>
      <c r="Q56" s="14">
        <f>AVERAGE('Raw Data'!AC173,'Raw Data'!AI173,'Raw Data'!AO173)</f>
        <v>5.450333333333333</v>
      </c>
      <c r="R56" s="14">
        <f>STDEV('Raw Data'!AC173,'Raw Data'!AI173,'Raw Data'!AO173)</f>
        <v>3.2654759734736347E-2</v>
      </c>
      <c r="S56" s="14">
        <f>AVERAGE('Raw Data'!AU173,'Raw Data'!BA173,'Raw Data'!BG173)</f>
        <v>10.756499999999999</v>
      </c>
      <c r="T56" s="14">
        <f>STDEV('Raw Data'!AU173,'Raw Data'!BA173,'Raw Data'!BG173)</f>
        <v>0.30617723625377624</v>
      </c>
      <c r="U56" s="14">
        <f>AVERAGE('Raw Data'!BM173,'Raw Data'!BS173,'Raw Data'!BY173)</f>
        <v>20.783000000000001</v>
      </c>
      <c r="V56" s="14">
        <f>STDEV('Raw Data'!BM173,'Raw Data'!BS173,'Raw Data'!BY173)</f>
        <v>0.5493277710074369</v>
      </c>
      <c r="W56" s="14">
        <f>AVERAGE('Raw Data'!CE173,'Raw Data'!CK173,'Raw Data'!CQ173)</f>
        <v>29.938333333333333</v>
      </c>
      <c r="X56" s="14">
        <f>STDEV('Raw Data'!CE173,'Raw Data'!CK173,'Raw Data'!CQ173)</f>
        <v>0.60044761081490927</v>
      </c>
      <c r="Z56" s="14">
        <f>AVERAGE('Raw Data'!K290,'Raw Data'!Q290,'Raw Data'!W290)</f>
        <v>4.7813333333333334</v>
      </c>
      <c r="AA56" s="14">
        <f>STDEV('Raw Data'!K290,'Raw Data'!Q290,'Raw Data'!W290)</f>
        <v>0.33077535176208828</v>
      </c>
      <c r="AB56" s="14">
        <f>AVERAGE('Raw Data'!AC290,'Raw Data'!AI290,'Raw Data'!AO290)</f>
        <v>5.5036666666666667</v>
      </c>
      <c r="AC56" s="14">
        <f>STDEV('Raw Data'!AC290,'Raw Data'!AI290,'Raw Data'!AO290)</f>
        <v>0.34352632116525439</v>
      </c>
      <c r="AD56" s="14">
        <f>AVERAGE('Raw Data'!AU290,'Raw Data'!BA290,'Raw Data'!BG290)</f>
        <v>11.081666666666669</v>
      </c>
      <c r="AE56" s="14">
        <f>STDEV('Raw Data'!AU290,'Raw Data'!BA290,'Raw Data'!BG290)</f>
        <v>0.14610042208472004</v>
      </c>
      <c r="AF56" s="14">
        <f>AVERAGE('Raw Data'!BM290,'Raw Data'!BS290,'Raw Data'!BY290)</f>
        <v>21.421333333333333</v>
      </c>
      <c r="AG56" s="14">
        <f>STDEV('Raw Data'!BM290,'Raw Data'!BS290,'Raw Data'!BY290)</f>
        <v>0.15742405576446408</v>
      </c>
      <c r="AH56" s="14">
        <f>AVERAGE('Raw Data'!CE290,'Raw Data'!CK290,'Raw Data'!CQ290)</f>
        <v>31.5</v>
      </c>
      <c r="AI56" s="14">
        <f>STDEV('Raw Data'!CE290,'Raw Data'!CK290,'Raw Data'!CQ290)</f>
        <v>0.80755371338381898</v>
      </c>
      <c r="AK56" s="41">
        <f t="shared" si="0"/>
        <v>0.79133333333333322</v>
      </c>
      <c r="AL56" s="37">
        <f t="shared" si="1"/>
        <v>0.50830568230806406</v>
      </c>
      <c r="AM56" s="41">
        <f t="shared" si="2"/>
        <v>0.73566666666666691</v>
      </c>
      <c r="AN56" s="37">
        <f t="shared" si="3"/>
        <v>0.37497022103984062</v>
      </c>
      <c r="AO56" s="41">
        <f t="shared" si="4"/>
        <v>0.82766666666666566</v>
      </c>
      <c r="AP56" s="37">
        <f t="shared" si="5"/>
        <v>0.25630190531220537</v>
      </c>
      <c r="AQ56" s="41">
        <f t="shared" si="6"/>
        <v>4.2299999999999969</v>
      </c>
      <c r="AR56" s="37">
        <f t="shared" si="7"/>
        <v>0.27789326488180111</v>
      </c>
      <c r="AS56" s="41">
        <f t="shared" si="8"/>
        <v>2.6610000000000014</v>
      </c>
      <c r="AT56" s="37">
        <f t="shared" si="9"/>
        <v>1.2329736412429901</v>
      </c>
      <c r="AV56" s="41">
        <f t="shared" si="10"/>
        <v>0.30166666666666675</v>
      </c>
      <c r="AW56" s="37">
        <f t="shared" si="11"/>
        <v>0.38872140838051777</v>
      </c>
      <c r="AX56" s="41">
        <f t="shared" si="12"/>
        <v>-5.3333333333333677E-2</v>
      </c>
      <c r="AY56" s="37">
        <f t="shared" si="13"/>
        <v>0.34507487110287655</v>
      </c>
      <c r="AZ56" s="41">
        <f t="shared" si="14"/>
        <v>-0.32516666666666971</v>
      </c>
      <c r="BA56" s="37">
        <f t="shared" si="15"/>
        <v>0.33924892532377177</v>
      </c>
      <c r="BB56" s="41">
        <f t="shared" si="16"/>
        <v>-0.63833333333333186</v>
      </c>
      <c r="BC56" s="37">
        <f t="shared" si="17"/>
        <v>0.57143970227254259</v>
      </c>
      <c r="BD56" s="41">
        <f t="shared" si="18"/>
        <v>-1.5616666666666674</v>
      </c>
      <c r="BE56" s="37">
        <f t="shared" si="19"/>
        <v>1.0063201942390543</v>
      </c>
      <c r="BG56" s="41"/>
      <c r="BH56" s="37"/>
      <c r="BI56" s="41"/>
      <c r="BJ56" s="37"/>
      <c r="BK56" s="41"/>
      <c r="BL56" s="37"/>
      <c r="BM56" s="41"/>
      <c r="BN56" s="37"/>
      <c r="BO56" s="41"/>
      <c r="BP56" s="37"/>
      <c r="BR56" s="41"/>
      <c r="BS56" s="37"/>
      <c r="BT56" s="41"/>
      <c r="BU56" s="37"/>
      <c r="BV56" s="41"/>
      <c r="BW56" s="37"/>
      <c r="BX56" s="41"/>
      <c r="BY56" s="37"/>
      <c r="BZ56" s="41"/>
      <c r="CA56" s="37"/>
      <c r="CC56" s="41"/>
      <c r="CD56" s="37"/>
      <c r="CE56" s="41"/>
      <c r="CF56" s="37"/>
      <c r="CG56" s="41"/>
      <c r="CH56" s="37"/>
      <c r="CI56" s="41"/>
      <c r="CJ56" s="37"/>
      <c r="CK56" s="41"/>
      <c r="CL56" s="37"/>
    </row>
    <row r="57" spans="1:90" s="38" customFormat="1" ht="15.75" customHeight="1" x14ac:dyDescent="0.25">
      <c r="A57" s="2">
        <f>'Raw Data'!B57</f>
        <v>91</v>
      </c>
      <c r="B57" s="2">
        <f>'Raw Data'!C57</f>
        <v>118</v>
      </c>
      <c r="C57" s="2" t="str">
        <f>'Raw Data'!D57</f>
        <v>YDIAKHLTYENVERWLKELRDHADSNIV</v>
      </c>
      <c r="D57" s="14">
        <f>AVERAGE('Raw Data'!K57,'Raw Data'!Q57,'Raw Data'!W57)</f>
        <v>5.5923333333333334</v>
      </c>
      <c r="E57" s="14">
        <f>STDEV('Raw Data'!K57,'Raw Data'!Q57,'Raw Data'!W57)</f>
        <v>0.3842204228477884</v>
      </c>
      <c r="F57" s="14">
        <f>AVERAGE('Raw Data'!AC57,'Raw Data'!AI57,'Raw Data'!AO57)</f>
        <v>6.2506666666666666</v>
      </c>
      <c r="G57" s="14">
        <f>STDEV('Raw Data'!AC57,'Raw Data'!AI57,'Raw Data'!AO57)</f>
        <v>0.17672671935316756</v>
      </c>
      <c r="H57" s="14">
        <f>AVERAGE('Raw Data'!AU57,'Raw Data'!BA57,'Raw Data'!BG57)</f>
        <v>11.926333333333332</v>
      </c>
      <c r="I57" s="14">
        <f>STDEV('Raw Data'!AU57,'Raw Data'!BA57,'Raw Data'!BG57)</f>
        <v>0.25943078717325219</v>
      </c>
      <c r="J57" s="14">
        <f>AVERAGE('Raw Data'!BM57,'Raw Data'!BS57,'Raw Data'!BY57)</f>
        <v>25.568333333333332</v>
      </c>
      <c r="K57" s="14">
        <f>STDEV('Raw Data'!BM57,'Raw Data'!BS57,'Raw Data'!BY57)</f>
        <v>0.27864194467691505</v>
      </c>
      <c r="L57" s="14">
        <f>AVERAGE('Raw Data'!CE57,'Raw Data'!CK57,'Raw Data'!CQ57)</f>
        <v>33.905666666666669</v>
      </c>
      <c r="M57" s="14">
        <f>STDEV('Raw Data'!CE57,'Raw Data'!CK57,'Raw Data'!CQ57)</f>
        <v>1.0427858520968414</v>
      </c>
      <c r="O57" s="14">
        <f>AVERAGE('Raw Data'!K174,'Raw Data'!Q174,'Raw Data'!W174)</f>
        <v>5.2783333333333333</v>
      </c>
      <c r="P57" s="14">
        <f>STDEV('Raw Data'!K174,'Raw Data'!Q174,'Raw Data'!W174)</f>
        <v>0.2545040929598843</v>
      </c>
      <c r="Q57" s="14">
        <f>AVERAGE('Raw Data'!AC174,'Raw Data'!AI174,'Raw Data'!AO174)</f>
        <v>5.6893333333333329</v>
      </c>
      <c r="R57" s="14">
        <f>STDEV('Raw Data'!AC174,'Raw Data'!AI174,'Raw Data'!AO174)</f>
        <v>7.3656862092634334E-2</v>
      </c>
      <c r="S57" s="14">
        <f>AVERAGE('Raw Data'!AU174,'Raw Data'!BA174,'Raw Data'!BG174)</f>
        <v>10.846499999999999</v>
      </c>
      <c r="T57" s="14">
        <f>STDEV('Raw Data'!AU174,'Raw Data'!BA174,'Raw Data'!BG174)</f>
        <v>0.24960869375885111</v>
      </c>
      <c r="U57" s="14">
        <f>AVERAGE('Raw Data'!BM174,'Raw Data'!BS174,'Raw Data'!BY174)</f>
        <v>21.204666666666668</v>
      </c>
      <c r="V57" s="14">
        <f>STDEV('Raw Data'!BM174,'Raw Data'!BS174,'Raw Data'!BY174)</f>
        <v>0.80780340017440655</v>
      </c>
      <c r="W57" s="14">
        <f>AVERAGE('Raw Data'!CE174,'Raw Data'!CK174,'Raw Data'!CQ174)</f>
        <v>30.045333333333332</v>
      </c>
      <c r="X57" s="14">
        <f>STDEV('Raw Data'!CE174,'Raw Data'!CK174,'Raw Data'!CQ174)</f>
        <v>0.69843563292069522</v>
      </c>
      <c r="Z57" s="14">
        <f>AVERAGE('Raw Data'!K291,'Raw Data'!Q291,'Raw Data'!W291)</f>
        <v>5.0053333333333336</v>
      </c>
      <c r="AA57" s="14">
        <f>STDEV('Raw Data'!K291,'Raw Data'!Q291,'Raw Data'!W291)</f>
        <v>0.17672106080864664</v>
      </c>
      <c r="AB57" s="14">
        <f>AVERAGE('Raw Data'!AC291,'Raw Data'!AI291,'Raw Data'!AO291)</f>
        <v>5.6066666666666665</v>
      </c>
      <c r="AC57" s="14">
        <f>STDEV('Raw Data'!AC291,'Raw Data'!AI291,'Raw Data'!AO291)</f>
        <v>0.34855320014788732</v>
      </c>
      <c r="AD57" s="14">
        <f>AVERAGE('Raw Data'!AU291,'Raw Data'!BA291,'Raw Data'!BG291)</f>
        <v>11.044000000000002</v>
      </c>
      <c r="AE57" s="14">
        <f>STDEV('Raw Data'!AU291,'Raw Data'!BA291,'Raw Data'!BG291)</f>
        <v>0.18555053220079901</v>
      </c>
      <c r="AF57" s="14">
        <f>AVERAGE('Raw Data'!BM291,'Raw Data'!BS291,'Raw Data'!BY291)</f>
        <v>21.565666666666669</v>
      </c>
      <c r="AG57" s="14">
        <f>STDEV('Raw Data'!BM291,'Raw Data'!BS291,'Raw Data'!BY291)</f>
        <v>0.18750555547325345</v>
      </c>
      <c r="AH57" s="14">
        <f>AVERAGE('Raw Data'!CE291,'Raw Data'!CK291,'Raw Data'!CQ291)</f>
        <v>31.503666666666664</v>
      </c>
      <c r="AI57" s="14">
        <f>STDEV('Raw Data'!CE291,'Raw Data'!CK291,'Raw Data'!CQ291)</f>
        <v>0.72188803379287025</v>
      </c>
      <c r="AK57" s="41">
        <f t="shared" si="0"/>
        <v>0.58699999999999974</v>
      </c>
      <c r="AL57" s="37">
        <f t="shared" si="1"/>
        <v>0.42291330868946025</v>
      </c>
      <c r="AM57" s="41">
        <f t="shared" si="2"/>
        <v>0.64400000000000013</v>
      </c>
      <c r="AN57" s="37">
        <f t="shared" si="3"/>
        <v>0.3907961958190822</v>
      </c>
      <c r="AO57" s="41">
        <f t="shared" si="4"/>
        <v>0.88233333333332986</v>
      </c>
      <c r="AP57" s="37">
        <f t="shared" si="5"/>
        <v>0.31895663237081778</v>
      </c>
      <c r="AQ57" s="41">
        <f t="shared" si="6"/>
        <v>4.0026666666666628</v>
      </c>
      <c r="AR57" s="37">
        <f t="shared" si="7"/>
        <v>0.3358566162317877</v>
      </c>
      <c r="AS57" s="41">
        <f t="shared" si="8"/>
        <v>2.4020000000000046</v>
      </c>
      <c r="AT57" s="37">
        <f t="shared" si="9"/>
        <v>1.2682762580237288</v>
      </c>
      <c r="AV57" s="41">
        <f t="shared" si="10"/>
        <v>0.27299999999999969</v>
      </c>
      <c r="AW57" s="37">
        <f t="shared" si="11"/>
        <v>0.30984297098153901</v>
      </c>
      <c r="AX57" s="41">
        <f t="shared" si="12"/>
        <v>8.2666666666666444E-2</v>
      </c>
      <c r="AY57" s="37">
        <f t="shared" si="13"/>
        <v>0.35625084795220707</v>
      </c>
      <c r="AZ57" s="41">
        <f t="shared" si="14"/>
        <v>-0.19750000000000334</v>
      </c>
      <c r="BA57" s="37">
        <f t="shared" si="15"/>
        <v>0.31102009581375872</v>
      </c>
      <c r="BB57" s="41">
        <f t="shared" si="16"/>
        <v>-0.36100000000000065</v>
      </c>
      <c r="BC57" s="37">
        <f t="shared" si="17"/>
        <v>0.82927960704859116</v>
      </c>
      <c r="BD57" s="41">
        <f t="shared" si="18"/>
        <v>-1.4583333333333321</v>
      </c>
      <c r="BE57" s="37">
        <f t="shared" si="19"/>
        <v>1.0044573991298329</v>
      </c>
      <c r="BG57" s="41"/>
      <c r="BH57" s="37"/>
      <c r="BI57" s="41"/>
      <c r="BJ57" s="37"/>
      <c r="BK57" s="41"/>
      <c r="BL57" s="37"/>
      <c r="BM57" s="41"/>
      <c r="BN57" s="37"/>
      <c r="BO57" s="41"/>
      <c r="BP57" s="37"/>
      <c r="BR57" s="41"/>
      <c r="BS57" s="37"/>
      <c r="BT57" s="41"/>
      <c r="BU57" s="37"/>
      <c r="BV57" s="41"/>
      <c r="BW57" s="37"/>
      <c r="BX57" s="41"/>
      <c r="BY57" s="37"/>
      <c r="BZ57" s="41"/>
      <c r="CA57" s="37"/>
      <c r="CC57" s="41"/>
      <c r="CD57" s="37"/>
      <c r="CE57" s="41"/>
      <c r="CF57" s="37"/>
      <c r="CG57" s="41"/>
      <c r="CH57" s="37"/>
      <c r="CI57" s="41"/>
      <c r="CJ57" s="37"/>
      <c r="CK57" s="41"/>
      <c r="CL57" s="37"/>
    </row>
    <row r="58" spans="1:90" s="38" customFormat="1" ht="15.75" customHeight="1" x14ac:dyDescent="0.25">
      <c r="A58" s="2">
        <f>'Raw Data'!B58</f>
        <v>91</v>
      </c>
      <c r="B58" s="2">
        <f>'Raw Data'!C58</f>
        <v>118</v>
      </c>
      <c r="C58" s="2" t="str">
        <f>'Raw Data'!D58</f>
        <v>YDIAKHLTYENVERWLKELRDHADSNIV</v>
      </c>
      <c r="D58" s="14">
        <f>AVERAGE('Raw Data'!K58,'Raw Data'!Q58,'Raw Data'!W58)</f>
        <v>5.6046666666666667</v>
      </c>
      <c r="E58" s="14">
        <f>STDEV('Raw Data'!K58,'Raw Data'!Q58,'Raw Data'!W58)</f>
        <v>0.3523951380671041</v>
      </c>
      <c r="F58" s="14">
        <f>AVERAGE('Raw Data'!AC58,'Raw Data'!AI58,'Raw Data'!AO58)</f>
        <v>6.2149999999999999</v>
      </c>
      <c r="G58" s="14">
        <f>STDEV('Raw Data'!AC58,'Raw Data'!AI58,'Raw Data'!AO58)</f>
        <v>0.19089002069254438</v>
      </c>
      <c r="H58" s="14">
        <f>AVERAGE('Raw Data'!AU58,'Raw Data'!BA58,'Raw Data'!BG58)</f>
        <v>11.914</v>
      </c>
      <c r="I58" s="14">
        <f>STDEV('Raw Data'!AU58,'Raw Data'!BA58,'Raw Data'!BG58)</f>
        <v>0.28344488000314921</v>
      </c>
      <c r="J58" s="14">
        <f>AVERAGE('Raw Data'!BM58,'Raw Data'!BS58,'Raw Data'!BY58)</f>
        <v>25.546000000000003</v>
      </c>
      <c r="K58" s="14">
        <f>STDEV('Raw Data'!BM58,'Raw Data'!BS58,'Raw Data'!BY58)</f>
        <v>0.37353848529970873</v>
      </c>
      <c r="L58" s="14">
        <f>AVERAGE('Raw Data'!CE58,'Raw Data'!CK58,'Raw Data'!CQ58)</f>
        <v>33.746000000000002</v>
      </c>
      <c r="M58" s="14">
        <f>STDEV('Raw Data'!CE58,'Raw Data'!CK58,'Raw Data'!CQ58)</f>
        <v>1.0836660002048577</v>
      </c>
      <c r="O58" s="14">
        <f>AVERAGE('Raw Data'!K175,'Raw Data'!Q175,'Raw Data'!W175)</f>
        <v>5.1066666666666665</v>
      </c>
      <c r="P58" s="14">
        <f>STDEV('Raw Data'!K175,'Raw Data'!Q175,'Raw Data'!W175)</f>
        <v>0.21015549798502356</v>
      </c>
      <c r="Q58" s="14">
        <f>AVERAGE('Raw Data'!AC175,'Raw Data'!AI175,'Raw Data'!AO175)</f>
        <v>5.4336666666666673</v>
      </c>
      <c r="R58" s="14">
        <f>STDEV('Raw Data'!AC175,'Raw Data'!AI175,'Raw Data'!AO175)</f>
        <v>6.7500617281128467E-2</v>
      </c>
      <c r="S58" s="14">
        <f>AVERAGE('Raw Data'!AU175,'Raw Data'!BA175,'Raw Data'!BG175)</f>
        <v>10.625499999999999</v>
      </c>
      <c r="T58" s="14">
        <f>STDEV('Raw Data'!AU175,'Raw Data'!BA175,'Raw Data'!BG175)</f>
        <v>0.23546655813512046</v>
      </c>
      <c r="U58" s="14">
        <f>AVERAGE('Raw Data'!BM175,'Raw Data'!BS175,'Raw Data'!BY175)</f>
        <v>20.652000000000001</v>
      </c>
      <c r="V58" s="14">
        <f>STDEV('Raw Data'!BM175,'Raw Data'!BS175,'Raw Data'!BY175)</f>
        <v>0.65944597959195916</v>
      </c>
      <c r="W58" s="14">
        <f>AVERAGE('Raw Data'!CE175,'Raw Data'!CK175,'Raw Data'!CQ175)</f>
        <v>29.626666666666669</v>
      </c>
      <c r="X58" s="14">
        <f>STDEV('Raw Data'!CE175,'Raw Data'!CK175,'Raw Data'!CQ175)</f>
        <v>0.65037399497007331</v>
      </c>
      <c r="Z58" s="14">
        <f>AVERAGE('Raw Data'!K292,'Raw Data'!Q292,'Raw Data'!W292)</f>
        <v>4.9536666666666669</v>
      </c>
      <c r="AA58" s="14">
        <f>STDEV('Raw Data'!K292,'Raw Data'!Q292,'Raw Data'!W292)</f>
        <v>0.24231453388794766</v>
      </c>
      <c r="AB58" s="14">
        <f>AVERAGE('Raw Data'!AC292,'Raw Data'!AI292,'Raw Data'!AO292)</f>
        <v>5.4843333333333328</v>
      </c>
      <c r="AC58" s="14">
        <f>STDEV('Raw Data'!AC292,'Raw Data'!AI292,'Raw Data'!AO292)</f>
        <v>0.4022217464699458</v>
      </c>
      <c r="AD58" s="14">
        <f>AVERAGE('Raw Data'!AU292,'Raw Data'!BA292,'Raw Data'!BG292)</f>
        <v>10.954999999999998</v>
      </c>
      <c r="AE58" s="14">
        <f>STDEV('Raw Data'!AU292,'Raw Data'!BA292,'Raw Data'!BG292)</f>
        <v>0.19695938667654331</v>
      </c>
      <c r="AF58" s="14">
        <f>AVERAGE('Raw Data'!BM292,'Raw Data'!BS292,'Raw Data'!BY292)</f>
        <v>21.244333333333334</v>
      </c>
      <c r="AG58" s="14">
        <f>STDEV('Raw Data'!BM292,'Raw Data'!BS292,'Raw Data'!BY292)</f>
        <v>0.26975976967170939</v>
      </c>
      <c r="AH58" s="14">
        <f>AVERAGE('Raw Data'!CE292,'Raw Data'!CK292,'Raw Data'!CQ292)</f>
        <v>31.209333333333333</v>
      </c>
      <c r="AI58" s="14">
        <f>STDEV('Raw Data'!CE292,'Raw Data'!CK292,'Raw Data'!CQ292)</f>
        <v>0.83572383795924798</v>
      </c>
      <c r="AK58" s="41">
        <f t="shared" si="0"/>
        <v>0.6509999999999998</v>
      </c>
      <c r="AL58" s="37">
        <f t="shared" si="1"/>
        <v>0.42766653676277583</v>
      </c>
      <c r="AM58" s="41">
        <f t="shared" si="2"/>
        <v>0.73066666666666702</v>
      </c>
      <c r="AN58" s="37">
        <f t="shared" si="3"/>
        <v>0.44522054459934057</v>
      </c>
      <c r="AO58" s="41">
        <f t="shared" si="4"/>
        <v>0.95900000000000141</v>
      </c>
      <c r="AP58" s="37">
        <f t="shared" si="5"/>
        <v>0.34515793486460622</v>
      </c>
      <c r="AQ58" s="41">
        <f t="shared" si="6"/>
        <v>4.3016666666666694</v>
      </c>
      <c r="AR58" s="37">
        <f t="shared" si="7"/>
        <v>0.46076168822215935</v>
      </c>
      <c r="AS58" s="41">
        <f t="shared" si="8"/>
        <v>2.5366666666666688</v>
      </c>
      <c r="AT58" s="37">
        <f t="shared" si="9"/>
        <v>1.3684905309622459</v>
      </c>
      <c r="AV58" s="41">
        <f t="shared" si="10"/>
        <v>0.15299999999999958</v>
      </c>
      <c r="AW58" s="37">
        <f t="shared" si="11"/>
        <v>0.32075172122167417</v>
      </c>
      <c r="AX58" s="41">
        <f t="shared" si="12"/>
        <v>-5.0666666666665527E-2</v>
      </c>
      <c r="AY58" s="37">
        <f t="shared" si="13"/>
        <v>0.40784637630689663</v>
      </c>
      <c r="AZ58" s="41">
        <f t="shared" si="14"/>
        <v>-0.32949999999999946</v>
      </c>
      <c r="BA58" s="37">
        <f t="shared" si="15"/>
        <v>0.30698126978693696</v>
      </c>
      <c r="BB58" s="41">
        <f t="shared" si="16"/>
        <v>-0.59233333333333249</v>
      </c>
      <c r="BC58" s="37">
        <f t="shared" si="17"/>
        <v>0.71248812855607102</v>
      </c>
      <c r="BD58" s="41">
        <f t="shared" si="18"/>
        <v>-1.5826666666666647</v>
      </c>
      <c r="BE58" s="37">
        <f t="shared" si="19"/>
        <v>1.0589715136237936</v>
      </c>
      <c r="BG58" s="41"/>
      <c r="BH58" s="37"/>
      <c r="BI58" s="41"/>
      <c r="BJ58" s="37"/>
      <c r="BK58" s="41"/>
      <c r="BL58" s="37"/>
      <c r="BM58" s="41"/>
      <c r="BN58" s="37"/>
      <c r="BO58" s="41"/>
      <c r="BP58" s="37"/>
      <c r="BR58" s="41"/>
      <c r="BS58" s="37"/>
      <c r="BT58" s="41"/>
      <c r="BU58" s="37"/>
      <c r="BV58" s="41"/>
      <c r="BW58" s="37"/>
      <c r="BX58" s="41"/>
      <c r="BY58" s="37"/>
      <c r="BZ58" s="41"/>
      <c r="CA58" s="37"/>
      <c r="CC58" s="41"/>
      <c r="CD58" s="37"/>
      <c r="CE58" s="41"/>
      <c r="CF58" s="37"/>
      <c r="CG58" s="41"/>
      <c r="CH58" s="37"/>
      <c r="CI58" s="41"/>
      <c r="CJ58" s="37"/>
      <c r="CK58" s="41"/>
      <c r="CL58" s="37"/>
    </row>
    <row r="59" spans="1:90" s="38" customFormat="1" ht="15.75" customHeight="1" x14ac:dyDescent="0.25">
      <c r="A59" s="2">
        <f>'Raw Data'!B59</f>
        <v>91</v>
      </c>
      <c r="B59" s="2">
        <f>'Raw Data'!C59</f>
        <v>119</v>
      </c>
      <c r="C59" s="2" t="str">
        <f>'Raw Data'!D59</f>
        <v>YDIAKHLTYENVERWLKELRDHADSNIVI</v>
      </c>
      <c r="D59" s="14">
        <f>AVERAGE('Raw Data'!K59,'Raw Data'!Q59,'Raw Data'!W59)</f>
        <v>6.2973333333333334</v>
      </c>
      <c r="E59" s="14">
        <f>STDEV('Raw Data'!K59,'Raw Data'!Q59,'Raw Data'!W59)</f>
        <v>0.40655421942630676</v>
      </c>
      <c r="F59" s="14">
        <f>AVERAGE('Raw Data'!AC59,'Raw Data'!AI59,'Raw Data'!AO59)</f>
        <v>6.9606666666666674</v>
      </c>
      <c r="G59" s="14">
        <f>STDEV('Raw Data'!AC59,'Raw Data'!AI59,'Raw Data'!AO59)</f>
        <v>0.17200096898951878</v>
      </c>
      <c r="H59" s="14">
        <f>AVERAGE('Raw Data'!AU59,'Raw Data'!BA59,'Raw Data'!BG59)</f>
        <v>13.573</v>
      </c>
      <c r="I59" s="14">
        <f>STDEV('Raw Data'!AU59,'Raw Data'!BA59,'Raw Data'!BG59)</f>
        <v>0.21146158043483856</v>
      </c>
      <c r="J59" s="14">
        <f>AVERAGE('Raw Data'!BM59,'Raw Data'!BS59,'Raw Data'!BY59)</f>
        <v>28.826333333333334</v>
      </c>
      <c r="K59" s="14">
        <f>STDEV('Raw Data'!BM59,'Raw Data'!BS59,'Raw Data'!BY59)</f>
        <v>0.48113650176777528</v>
      </c>
      <c r="L59" s="14">
        <f>AVERAGE('Raw Data'!CE59,'Raw Data'!CK59,'Raw Data'!CQ59)</f>
        <v>36.981999999999999</v>
      </c>
      <c r="M59" s="14">
        <f>STDEV('Raw Data'!CE59,'Raw Data'!CK59,'Raw Data'!CQ59)</f>
        <v>0.74961656865360393</v>
      </c>
      <c r="O59" s="14">
        <f>AVERAGE('Raw Data'!K176,'Raw Data'!Q176,'Raw Data'!W176)</f>
        <v>5.8823333333333325</v>
      </c>
      <c r="P59" s="14">
        <f>STDEV('Raw Data'!K176,'Raw Data'!Q176,'Raw Data'!W176)</f>
        <v>0.26142366636043757</v>
      </c>
      <c r="Q59" s="14">
        <f>AVERAGE('Raw Data'!AC176,'Raw Data'!AI176,'Raw Data'!AO176)</f>
        <v>6.3430000000000009</v>
      </c>
      <c r="R59" s="14">
        <f>STDEV('Raw Data'!AC176,'Raw Data'!AI176,'Raw Data'!AO176)</f>
        <v>3.9153543900903913E-2</v>
      </c>
      <c r="S59" s="14">
        <f>AVERAGE('Raw Data'!AU176,'Raw Data'!BA176,'Raw Data'!BG176)</f>
        <v>11.864000000000001</v>
      </c>
      <c r="T59" s="14">
        <f>STDEV('Raw Data'!AU176,'Raw Data'!BA176,'Raw Data'!BG176)</f>
        <v>0.28001428534987216</v>
      </c>
      <c r="U59" s="14">
        <f>AVERAGE('Raw Data'!BM176,'Raw Data'!BS176,'Raw Data'!BY176)</f>
        <v>23.747666666666664</v>
      </c>
      <c r="V59" s="14">
        <f>STDEV('Raw Data'!BM176,'Raw Data'!BS176,'Raw Data'!BY176)</f>
        <v>0.67463644530467926</v>
      </c>
      <c r="W59" s="14">
        <f>AVERAGE('Raw Data'!CE176,'Raw Data'!CK176,'Raw Data'!CQ176)</f>
        <v>33.100333333333332</v>
      </c>
      <c r="X59" s="14">
        <f>STDEV('Raw Data'!CE176,'Raw Data'!CK176,'Raw Data'!CQ176)</f>
        <v>0.59304075183189098</v>
      </c>
      <c r="Z59" s="14">
        <f>AVERAGE('Raw Data'!K293,'Raw Data'!Q293,'Raw Data'!W293)</f>
        <v>5.730999999999999</v>
      </c>
      <c r="AA59" s="14">
        <f>STDEV('Raw Data'!K293,'Raw Data'!Q293,'Raw Data'!W293)</f>
        <v>0.24129028161117477</v>
      </c>
      <c r="AB59" s="14">
        <f>AVERAGE('Raw Data'!AC293,'Raw Data'!AI293,'Raw Data'!AO293)</f>
        <v>6.4013333333333335</v>
      </c>
      <c r="AC59" s="14">
        <f>STDEV('Raw Data'!AC293,'Raw Data'!AI293,'Raw Data'!AO293)</f>
        <v>0.39136981658443359</v>
      </c>
      <c r="AD59" s="14">
        <f>AVERAGE('Raw Data'!AU293,'Raw Data'!BA293,'Raw Data'!BG293)</f>
        <v>12.322333333333333</v>
      </c>
      <c r="AE59" s="14">
        <f>STDEV('Raw Data'!AU293,'Raw Data'!BA293,'Raw Data'!BG293)</f>
        <v>0.1822123303548181</v>
      </c>
      <c r="AF59" s="14">
        <f>AVERAGE('Raw Data'!BM293,'Raw Data'!BS293,'Raw Data'!BY293)</f>
        <v>24.27933333333333</v>
      </c>
      <c r="AG59" s="14">
        <f>STDEV('Raw Data'!BM293,'Raw Data'!BS293,'Raw Data'!BY293)</f>
        <v>0.20463952045813039</v>
      </c>
      <c r="AH59" s="14">
        <f>AVERAGE('Raw Data'!CE293,'Raw Data'!CK293,'Raw Data'!CQ293)</f>
        <v>34.539666666666669</v>
      </c>
      <c r="AI59" s="14">
        <f>STDEV('Raw Data'!CE293,'Raw Data'!CK293,'Raw Data'!CQ293)</f>
        <v>0.75415670343326646</v>
      </c>
      <c r="AK59" s="41">
        <f t="shared" si="0"/>
        <v>0.56633333333333447</v>
      </c>
      <c r="AL59" s="37">
        <f t="shared" si="1"/>
        <v>0.47276562198761196</v>
      </c>
      <c r="AM59" s="41">
        <f t="shared" si="2"/>
        <v>0.5593333333333339</v>
      </c>
      <c r="AN59" s="37">
        <f t="shared" si="3"/>
        <v>0.42749814814413711</v>
      </c>
      <c r="AO59" s="41">
        <f t="shared" si="4"/>
        <v>1.2506666666666675</v>
      </c>
      <c r="AP59" s="37">
        <f t="shared" si="5"/>
        <v>0.27913676456771697</v>
      </c>
      <c r="AQ59" s="41">
        <f t="shared" si="6"/>
        <v>4.5470000000000041</v>
      </c>
      <c r="AR59" s="37">
        <f t="shared" si="7"/>
        <v>0.52284765148814238</v>
      </c>
      <c r="AS59" s="41">
        <f t="shared" si="8"/>
        <v>2.4423333333333304</v>
      </c>
      <c r="AT59" s="37">
        <f t="shared" si="9"/>
        <v>1.0633331243468978</v>
      </c>
      <c r="AV59" s="41">
        <f t="shared" si="10"/>
        <v>0.15133333333333354</v>
      </c>
      <c r="AW59" s="37">
        <f t="shared" si="11"/>
        <v>0.35575740798096306</v>
      </c>
      <c r="AX59" s="41">
        <f t="shared" si="12"/>
        <v>-5.8333333333332682E-2</v>
      </c>
      <c r="AY59" s="37">
        <f t="shared" si="13"/>
        <v>0.39332344620341819</v>
      </c>
      <c r="AZ59" s="41">
        <f t="shared" si="14"/>
        <v>-0.45833333333333215</v>
      </c>
      <c r="BA59" s="37">
        <f t="shared" si="15"/>
        <v>0.33407983077901154</v>
      </c>
      <c r="BB59" s="41">
        <f t="shared" si="16"/>
        <v>-0.53166666666666629</v>
      </c>
      <c r="BC59" s="37">
        <f t="shared" si="17"/>
        <v>0.70499054367180491</v>
      </c>
      <c r="BD59" s="41">
        <f t="shared" si="18"/>
        <v>-1.4393333333333374</v>
      </c>
      <c r="BE59" s="37">
        <f t="shared" si="19"/>
        <v>0.95940068098092701</v>
      </c>
      <c r="BG59" s="41"/>
      <c r="BH59" s="37"/>
      <c r="BI59" s="41"/>
      <c r="BJ59" s="37"/>
      <c r="BK59" s="41"/>
      <c r="BL59" s="37"/>
      <c r="BM59" s="41"/>
      <c r="BN59" s="37"/>
      <c r="BO59" s="41"/>
      <c r="BP59" s="37"/>
      <c r="BR59" s="41"/>
      <c r="BS59" s="37"/>
      <c r="BT59" s="41"/>
      <c r="BU59" s="37"/>
      <c r="BV59" s="41"/>
      <c r="BW59" s="37"/>
      <c r="BX59" s="41"/>
      <c r="BY59" s="37"/>
      <c r="BZ59" s="41"/>
      <c r="CA59" s="37"/>
      <c r="CC59" s="41"/>
      <c r="CD59" s="37"/>
      <c r="CE59" s="41"/>
      <c r="CF59" s="37"/>
      <c r="CG59" s="41"/>
      <c r="CH59" s="37"/>
      <c r="CI59" s="41"/>
      <c r="CJ59" s="37"/>
      <c r="CK59" s="41"/>
      <c r="CL59" s="37"/>
    </row>
    <row r="60" spans="1:90" s="38" customFormat="1" ht="15.75" customHeight="1" x14ac:dyDescent="0.25">
      <c r="A60" s="2">
        <f>'Raw Data'!B60</f>
        <v>91</v>
      </c>
      <c r="B60" s="2">
        <f>'Raw Data'!C60</f>
        <v>119</v>
      </c>
      <c r="C60" s="2" t="str">
        <f>'Raw Data'!D60</f>
        <v>YDIAKHLTYENVERWLKELRDHADSNIVI</v>
      </c>
      <c r="D60" s="14">
        <f>AVERAGE('Raw Data'!K60,'Raw Data'!Q60,'Raw Data'!W60)</f>
        <v>6.3</v>
      </c>
      <c r="E60" s="14">
        <f>STDEV('Raw Data'!K60,'Raw Data'!Q60,'Raw Data'!W60)</f>
        <v>0.39745691590410176</v>
      </c>
      <c r="F60" s="14">
        <f>AVERAGE('Raw Data'!AC60,'Raw Data'!AI60,'Raw Data'!AO60)</f>
        <v>7.112000000000001</v>
      </c>
      <c r="G60" s="14">
        <f>STDEV('Raw Data'!AC60,'Raw Data'!AI60,'Raw Data'!AO60)</f>
        <v>0.19654770413311878</v>
      </c>
      <c r="H60" s="14">
        <f>AVERAGE('Raw Data'!AU60,'Raw Data'!BA60,'Raw Data'!BG60)</f>
        <v>13.625333333333336</v>
      </c>
      <c r="I60" s="14">
        <f>STDEV('Raw Data'!AU60,'Raw Data'!BA60,'Raw Data'!BG60)</f>
        <v>0.19925193432770785</v>
      </c>
      <c r="J60" s="14">
        <f>AVERAGE('Raw Data'!BM60,'Raw Data'!BS60,'Raw Data'!BY60)</f>
        <v>29.079666666666668</v>
      </c>
      <c r="K60" s="14">
        <f>STDEV('Raw Data'!BM60,'Raw Data'!BS60,'Raw Data'!BY60)</f>
        <v>0.29191836758473083</v>
      </c>
      <c r="L60" s="14">
        <f>AVERAGE('Raw Data'!CE60,'Raw Data'!CK60,'Raw Data'!CQ60)</f>
        <v>37.020666666666664</v>
      </c>
      <c r="M60" s="14">
        <f>STDEV('Raw Data'!CE60,'Raw Data'!CK60,'Raw Data'!CQ60)</f>
        <v>0.83937734859437974</v>
      </c>
      <c r="O60" s="14">
        <f>AVERAGE('Raw Data'!K177,'Raw Data'!Q177,'Raw Data'!W177)</f>
        <v>5.8933333333333335</v>
      </c>
      <c r="P60" s="14">
        <f>STDEV('Raw Data'!K177,'Raw Data'!Q177,'Raw Data'!W177)</f>
        <v>0.22232708636901041</v>
      </c>
      <c r="Q60" s="14">
        <f>AVERAGE('Raw Data'!AC177,'Raw Data'!AI177,'Raw Data'!AO177)</f>
        <v>6.3109999999999999</v>
      </c>
      <c r="R60" s="14">
        <f>STDEV('Raw Data'!AC177,'Raw Data'!AI177,'Raw Data'!AO177)</f>
        <v>5.9506302187247249E-2</v>
      </c>
      <c r="S60" s="14">
        <f>AVERAGE('Raw Data'!AU177,'Raw Data'!BA177,'Raw Data'!BG177)</f>
        <v>11.901999999999999</v>
      </c>
      <c r="T60" s="14">
        <f>STDEV('Raw Data'!AU177,'Raw Data'!BA177,'Raw Data'!BG177)</f>
        <v>0.17253405460951743</v>
      </c>
      <c r="U60" s="14">
        <f>AVERAGE('Raw Data'!BM177,'Raw Data'!BS177,'Raw Data'!BY177)</f>
        <v>23.545333333333332</v>
      </c>
      <c r="V60" s="14">
        <f>STDEV('Raw Data'!BM177,'Raw Data'!BS177,'Raw Data'!BY177)</f>
        <v>0.71859399756283249</v>
      </c>
      <c r="W60" s="14">
        <f>AVERAGE('Raw Data'!CE177,'Raw Data'!CK177,'Raw Data'!CQ177)</f>
        <v>33.081000000000003</v>
      </c>
      <c r="X60" s="14">
        <f>STDEV('Raw Data'!CE177,'Raw Data'!CK177,'Raw Data'!CQ177)</f>
        <v>0.59813961580888431</v>
      </c>
      <c r="Z60" s="14">
        <f>AVERAGE('Raw Data'!K294,'Raw Data'!Q294,'Raw Data'!W294)</f>
        <v>5.7143333333333333</v>
      </c>
      <c r="AA60" s="14">
        <f>STDEV('Raw Data'!K294,'Raw Data'!Q294,'Raw Data'!W294)</f>
        <v>0.23581843298040425</v>
      </c>
      <c r="AB60" s="14">
        <f>AVERAGE('Raw Data'!AC294,'Raw Data'!AI294,'Raw Data'!AO294)</f>
        <v>6.3953333333333333</v>
      </c>
      <c r="AC60" s="14">
        <f>STDEV('Raw Data'!AC294,'Raw Data'!AI294,'Raw Data'!AO294)</f>
        <v>0.36835490132932053</v>
      </c>
      <c r="AD60" s="14">
        <f>AVERAGE('Raw Data'!AU294,'Raw Data'!BA294,'Raw Data'!BG294)</f>
        <v>12.343333333333334</v>
      </c>
      <c r="AE60" s="14">
        <f>STDEV('Raw Data'!AU294,'Raw Data'!BA294,'Raw Data'!BG294)</f>
        <v>0.23614472963276861</v>
      </c>
      <c r="AF60" s="14">
        <f>AVERAGE('Raw Data'!BM294,'Raw Data'!BS294,'Raw Data'!BY294)</f>
        <v>24.276999999999997</v>
      </c>
      <c r="AG60" s="14">
        <f>STDEV('Raw Data'!BM294,'Raw Data'!BS294,'Raw Data'!BY294)</f>
        <v>0.26154731885454169</v>
      </c>
      <c r="AH60" s="14">
        <f>AVERAGE('Raw Data'!CE294,'Raw Data'!CK294,'Raw Data'!CQ294)</f>
        <v>34.522666666666659</v>
      </c>
      <c r="AI60" s="14">
        <f>STDEV('Raw Data'!CE294,'Raw Data'!CK294,'Raw Data'!CQ294)</f>
        <v>0.83982994310356451</v>
      </c>
      <c r="AK60" s="41">
        <f t="shared" si="0"/>
        <v>0.58566666666666656</v>
      </c>
      <c r="AL60" s="37">
        <f t="shared" si="1"/>
        <v>0.46214968715053095</v>
      </c>
      <c r="AM60" s="41">
        <f t="shared" si="2"/>
        <v>0.71666666666666767</v>
      </c>
      <c r="AN60" s="37">
        <f t="shared" si="3"/>
        <v>0.41751207567366655</v>
      </c>
      <c r="AO60" s="41">
        <f t="shared" si="4"/>
        <v>1.2820000000000018</v>
      </c>
      <c r="AP60" s="37">
        <f t="shared" si="5"/>
        <v>0.30897518778482291</v>
      </c>
      <c r="AQ60" s="41">
        <f t="shared" si="6"/>
        <v>4.8026666666666706</v>
      </c>
      <c r="AR60" s="37">
        <f t="shared" si="7"/>
        <v>0.3919481258193912</v>
      </c>
      <c r="AS60" s="41">
        <f t="shared" si="8"/>
        <v>2.4980000000000047</v>
      </c>
      <c r="AT60" s="37">
        <f t="shared" si="9"/>
        <v>1.1873789061064994</v>
      </c>
      <c r="AV60" s="41">
        <f t="shared" si="10"/>
        <v>0.17900000000000027</v>
      </c>
      <c r="AW60" s="37">
        <f t="shared" si="11"/>
        <v>0.32409823613630917</v>
      </c>
      <c r="AX60" s="41">
        <f t="shared" si="12"/>
        <v>-8.4333333333333371E-2</v>
      </c>
      <c r="AY60" s="37">
        <f t="shared" si="13"/>
        <v>0.37313045082562407</v>
      </c>
      <c r="AZ60" s="41">
        <f t="shared" si="14"/>
        <v>-0.44133333333333447</v>
      </c>
      <c r="BA60" s="37">
        <f t="shared" si="15"/>
        <v>0.29245911395156304</v>
      </c>
      <c r="BB60" s="41">
        <f t="shared" si="16"/>
        <v>-0.73166666666666558</v>
      </c>
      <c r="BC60" s="37">
        <f t="shared" si="17"/>
        <v>0.76471192833205592</v>
      </c>
      <c r="BD60" s="41">
        <f t="shared" si="18"/>
        <v>-1.4416666666666558</v>
      </c>
      <c r="BE60" s="37">
        <f t="shared" si="19"/>
        <v>1.0310602956827191</v>
      </c>
      <c r="BG60" s="41"/>
      <c r="BH60" s="37"/>
      <c r="BI60" s="41"/>
      <c r="BJ60" s="37"/>
      <c r="BK60" s="41"/>
      <c r="BL60" s="37"/>
      <c r="BM60" s="41"/>
      <c r="BN60" s="37"/>
      <c r="BO60" s="41"/>
      <c r="BP60" s="37"/>
      <c r="BR60" s="41"/>
      <c r="BS60" s="37"/>
      <c r="BT60" s="41"/>
      <c r="BU60" s="37"/>
      <c r="BV60" s="41"/>
      <c r="BW60" s="37"/>
      <c r="BX60" s="41"/>
      <c r="BY60" s="37"/>
      <c r="BZ60" s="41"/>
      <c r="CA60" s="37"/>
      <c r="CC60" s="41"/>
      <c r="CD60" s="37"/>
      <c r="CE60" s="41"/>
      <c r="CF60" s="37"/>
      <c r="CG60" s="41"/>
      <c r="CH60" s="37"/>
      <c r="CI60" s="41"/>
      <c r="CJ60" s="37"/>
      <c r="CK60" s="41"/>
      <c r="CL60" s="37"/>
    </row>
    <row r="61" spans="1:90" s="38" customFormat="1" ht="15.75" customHeight="1" x14ac:dyDescent="0.25">
      <c r="A61" s="2">
        <f>'Raw Data'!B61</f>
        <v>93</v>
      </c>
      <c r="B61" s="2">
        <f>'Raw Data'!C61</f>
        <v>116</v>
      </c>
      <c r="C61" s="2" t="str">
        <f>'Raw Data'!D61</f>
        <v>IAKHLTYENVERWLKELRDHADSN</v>
      </c>
      <c r="D61" s="14">
        <f>AVERAGE('Raw Data'!K61,'Raw Data'!Q61,'Raw Data'!W61)</f>
        <v>4.6756666666666673</v>
      </c>
      <c r="E61" s="14">
        <f>STDEV('Raw Data'!K61,'Raw Data'!Q61,'Raw Data'!W61)</f>
        <v>0.34245340315630307</v>
      </c>
      <c r="F61" s="14">
        <f>AVERAGE('Raw Data'!AC61,'Raw Data'!AI61,'Raw Data'!AO61)</f>
        <v>5.3423333333333334</v>
      </c>
      <c r="G61" s="14">
        <f>STDEV('Raw Data'!AC61,'Raw Data'!AI61,'Raw Data'!AO61)</f>
        <v>0.23129490554989182</v>
      </c>
      <c r="H61" s="14">
        <f>AVERAGE('Raw Data'!AU61,'Raw Data'!BA61,'Raw Data'!BG61)</f>
        <v>10.814666666666668</v>
      </c>
      <c r="I61" s="14">
        <f>STDEV('Raw Data'!AU61,'Raw Data'!BA61,'Raw Data'!BG61)</f>
        <v>0.38932291652731288</v>
      </c>
      <c r="J61" s="14">
        <f>AVERAGE('Raw Data'!BM61,'Raw Data'!BS61,'Raw Data'!BY61)</f>
        <v>23.111666666666668</v>
      </c>
      <c r="K61" s="14">
        <f>STDEV('Raw Data'!BM61,'Raw Data'!BS61,'Raw Data'!BY61)</f>
        <v>0.12328963189714517</v>
      </c>
      <c r="L61" s="14">
        <f>AVERAGE('Raw Data'!CE61,'Raw Data'!CK61,'Raw Data'!CQ61)</f>
        <v>31.905000000000001</v>
      </c>
      <c r="M61" s="14">
        <f>STDEV('Raw Data'!CE61,'Raw Data'!CK61,'Raw Data'!CQ61)</f>
        <v>0.74460526455297193</v>
      </c>
      <c r="N61" s="35"/>
      <c r="O61" s="14">
        <f>AVERAGE('Raw Data'!K178,'Raw Data'!Q178,'Raw Data'!W178)</f>
        <v>3.7086666666666672</v>
      </c>
      <c r="P61" s="14">
        <f>STDEV('Raw Data'!K178,'Raw Data'!Q178,'Raw Data'!W178)</f>
        <v>0.24291630931934832</v>
      </c>
      <c r="Q61" s="14">
        <f>AVERAGE('Raw Data'!AC178,'Raw Data'!AI178,'Raw Data'!AO178)</f>
        <v>4.2349999999999994</v>
      </c>
      <c r="R61" s="14">
        <f>STDEV('Raw Data'!AC178,'Raw Data'!AI178,'Raw Data'!AO178)</f>
        <v>3.8742741255621028E-2</v>
      </c>
      <c r="S61" s="14">
        <f>AVERAGE('Raw Data'!AU178,'Raw Data'!BA178,'Raw Data'!BG178)</f>
        <v>9.8524999999999991</v>
      </c>
      <c r="T61" s="14">
        <f>STDEV('Raw Data'!AU178,'Raw Data'!BA178,'Raw Data'!BG178)</f>
        <v>0.2481944801964788</v>
      </c>
      <c r="U61" s="14">
        <f>AVERAGE('Raw Data'!BM178,'Raw Data'!BS178,'Raw Data'!BY178)</f>
        <v>19.263333333333335</v>
      </c>
      <c r="V61" s="14">
        <f>STDEV('Raw Data'!BM178,'Raw Data'!BS178,'Raw Data'!BY178)</f>
        <v>0.5156513680126642</v>
      </c>
      <c r="W61" s="14">
        <f>AVERAGE('Raw Data'!CE178,'Raw Data'!CK178,'Raw Data'!CQ178)</f>
        <v>27.527333333333331</v>
      </c>
      <c r="X61" s="14">
        <f>STDEV('Raw Data'!CE178,'Raw Data'!CK178,'Raw Data'!CQ178)</f>
        <v>0.48645280689223319</v>
      </c>
      <c r="Y61" s="35"/>
      <c r="Z61" s="14">
        <f>AVERAGE('Raw Data'!K295,'Raw Data'!Q295,'Raw Data'!W295)</f>
        <v>3.5640000000000001</v>
      </c>
      <c r="AA61" s="14">
        <f>STDEV('Raw Data'!K295,'Raw Data'!Q295,'Raw Data'!W295)</f>
        <v>0.21652713455823497</v>
      </c>
      <c r="AB61" s="14">
        <f>AVERAGE('Raw Data'!AC295,'Raw Data'!AI295,'Raw Data'!AO295)</f>
        <v>4.4039999999999999</v>
      </c>
      <c r="AC61" s="14">
        <f>STDEV('Raw Data'!AC295,'Raw Data'!AI295,'Raw Data'!AO295)</f>
        <v>0.13871914071244817</v>
      </c>
      <c r="AD61" s="14">
        <f>AVERAGE('Raw Data'!AU295,'Raw Data'!BA295,'Raw Data'!BG295)</f>
        <v>10.021333333333333</v>
      </c>
      <c r="AE61" s="14">
        <f>STDEV('Raw Data'!AU295,'Raw Data'!BA295,'Raw Data'!BG295)</f>
        <v>0.28419066369839352</v>
      </c>
      <c r="AF61" s="14">
        <f>AVERAGE('Raw Data'!BM295,'Raw Data'!BS295,'Raw Data'!BY295)</f>
        <v>19.733333333333331</v>
      </c>
      <c r="AG61" s="14">
        <f>STDEV('Raw Data'!BM295,'Raw Data'!BS295,'Raw Data'!BY295)</f>
        <v>0.16471288150394739</v>
      </c>
      <c r="AH61" s="14">
        <f>AVERAGE('Raw Data'!CE295,'Raw Data'!CK295,'Raw Data'!CQ295)</f>
        <v>29.193333333333332</v>
      </c>
      <c r="AI61" s="14">
        <f>STDEV('Raw Data'!CE295,'Raw Data'!CK295,'Raw Data'!CQ295)</f>
        <v>0.96064370779875152</v>
      </c>
      <c r="AJ61" s="35"/>
      <c r="AK61" s="41">
        <f t="shared" si="0"/>
        <v>1.1116666666666672</v>
      </c>
      <c r="AL61" s="37">
        <f t="shared" si="1"/>
        <v>0.40516457561506219</v>
      </c>
      <c r="AM61" s="41">
        <f t="shared" si="2"/>
        <v>0.93833333333333346</v>
      </c>
      <c r="AN61" s="37">
        <f t="shared" si="3"/>
        <v>0.26970415890996818</v>
      </c>
      <c r="AO61" s="41">
        <f t="shared" si="4"/>
        <v>0.79333333333333478</v>
      </c>
      <c r="AP61" s="37">
        <f t="shared" si="5"/>
        <v>0.48201313951661778</v>
      </c>
      <c r="AQ61" s="41">
        <f t="shared" si="6"/>
        <v>3.3783333333333374</v>
      </c>
      <c r="AR61" s="37">
        <f t="shared" si="7"/>
        <v>0.20574417772240108</v>
      </c>
      <c r="AS61" s="41">
        <f t="shared" si="8"/>
        <v>2.7116666666666696</v>
      </c>
      <c r="AT61" s="37">
        <f t="shared" si="9"/>
        <v>1.2154313363301665</v>
      </c>
      <c r="AU61" s="35"/>
      <c r="AV61" s="41">
        <f t="shared" si="10"/>
        <v>0.14466666666666717</v>
      </c>
      <c r="AW61" s="37">
        <f t="shared" si="11"/>
        <v>0.32541102214481504</v>
      </c>
      <c r="AX61" s="41">
        <f t="shared" si="12"/>
        <v>-0.16900000000000048</v>
      </c>
      <c r="AY61" s="37">
        <f t="shared" si="13"/>
        <v>0.14402777509911063</v>
      </c>
      <c r="AZ61" s="41">
        <f t="shared" si="14"/>
        <v>-0.16883333333333361</v>
      </c>
      <c r="BA61" s="37">
        <f t="shared" si="15"/>
        <v>0.37731264666498221</v>
      </c>
      <c r="BB61" s="41">
        <f t="shared" si="16"/>
        <v>-0.46999999999999531</v>
      </c>
      <c r="BC61" s="37">
        <f t="shared" si="17"/>
        <v>0.54131937584633483</v>
      </c>
      <c r="BD61" s="41">
        <f t="shared" si="18"/>
        <v>-1.6660000000000004</v>
      </c>
      <c r="BE61" s="37">
        <f t="shared" si="19"/>
        <v>1.0767881252440823</v>
      </c>
      <c r="BG61" s="39"/>
      <c r="BH61" s="36"/>
      <c r="BI61" s="41"/>
      <c r="BJ61" s="37"/>
      <c r="BK61" s="41"/>
      <c r="BL61" s="37"/>
      <c r="BM61" s="41"/>
      <c r="BN61" s="37"/>
      <c r="BO61" s="41"/>
      <c r="BP61" s="37"/>
      <c r="BR61" s="39"/>
      <c r="BS61" s="36"/>
      <c r="BT61" s="41"/>
      <c r="BU61" s="37"/>
      <c r="BV61" s="41"/>
      <c r="BW61" s="37"/>
      <c r="BX61" s="41"/>
      <c r="BY61" s="37"/>
      <c r="BZ61" s="41"/>
      <c r="CA61" s="37"/>
      <c r="CC61" s="39"/>
      <c r="CD61" s="36"/>
      <c r="CE61" s="39"/>
      <c r="CF61" s="36"/>
      <c r="CG61" s="39"/>
      <c r="CH61" s="36"/>
      <c r="CI61" s="39"/>
      <c r="CJ61" s="36"/>
      <c r="CK61" s="39"/>
      <c r="CL61" s="36"/>
    </row>
    <row r="62" spans="1:90" s="38" customFormat="1" ht="15.75" customHeight="1" x14ac:dyDescent="0.25">
      <c r="A62" s="2">
        <f>'Raw Data'!B62</f>
        <v>93</v>
      </c>
      <c r="B62" s="2">
        <f>'Raw Data'!C62</f>
        <v>116</v>
      </c>
      <c r="C62" s="2" t="str">
        <f>'Raw Data'!D62</f>
        <v>IAKHLTYENVERWLKELRDHADSN</v>
      </c>
      <c r="D62" s="14">
        <f>AVERAGE('Raw Data'!K62,'Raw Data'!Q62,'Raw Data'!W62)</f>
        <v>4.8773333333333335</v>
      </c>
      <c r="E62" s="14">
        <f>STDEV('Raw Data'!K62,'Raw Data'!Q62,'Raw Data'!W62)</f>
        <v>0.29849176426382928</v>
      </c>
      <c r="F62" s="14">
        <f>AVERAGE('Raw Data'!AC62,'Raw Data'!AI62,'Raw Data'!AO62)</f>
        <v>5.9103333333333339</v>
      </c>
      <c r="G62" s="14">
        <f>STDEV('Raw Data'!AC62,'Raw Data'!AI62,'Raw Data'!AO62)</f>
        <v>0.43703241679918126</v>
      </c>
      <c r="H62" s="14">
        <f>AVERAGE('Raw Data'!AU62,'Raw Data'!BA62,'Raw Data'!BG62)</f>
        <v>11.598999999999998</v>
      </c>
      <c r="I62" s="14">
        <f>STDEV('Raw Data'!AU62,'Raw Data'!BA62,'Raw Data'!BG62)</f>
        <v>0.16173125857421616</v>
      </c>
      <c r="J62" s="14">
        <f>AVERAGE('Raw Data'!BM62,'Raw Data'!BS62,'Raw Data'!BY62)</f>
        <v>23.865333333333336</v>
      </c>
      <c r="K62" s="14">
        <f>STDEV('Raw Data'!BM62,'Raw Data'!BS62,'Raw Data'!BY62)</f>
        <v>0.65746356046045018</v>
      </c>
      <c r="L62" s="14">
        <f>AVERAGE('Raw Data'!CE62,'Raw Data'!CK62,'Raw Data'!CQ62)</f>
        <v>32.616</v>
      </c>
      <c r="M62" s="14">
        <f>STDEV('Raw Data'!CE62,'Raw Data'!CK62,'Raw Data'!CQ62)</f>
        <v>1.0056793723647719</v>
      </c>
      <c r="O62" s="14">
        <f>AVERAGE('Raw Data'!K179,'Raw Data'!Q179,'Raw Data'!W179)</f>
        <v>3.9333333333333331</v>
      </c>
      <c r="P62" s="14">
        <f>STDEV('Raw Data'!K179,'Raw Data'!Q179,'Raw Data'!W179)</f>
        <v>0.27368656038127498</v>
      </c>
      <c r="Q62" s="14">
        <f>AVERAGE('Raw Data'!AC179,'Raw Data'!AI179,'Raw Data'!AO179)</f>
        <v>4.4113333333333333</v>
      </c>
      <c r="R62" s="14">
        <f>STDEV('Raw Data'!AC179,'Raw Data'!AI179,'Raw Data'!AO179)</f>
        <v>0.13829798745221647</v>
      </c>
      <c r="S62" s="14">
        <f>AVERAGE('Raw Data'!AU179,'Raw Data'!BA179,'Raw Data'!BG179)</f>
        <v>10.1045</v>
      </c>
      <c r="T62" s="14">
        <f>STDEV('Raw Data'!AU179,'Raw Data'!BA179,'Raw Data'!BG179)</f>
        <v>0.28496403281817773</v>
      </c>
      <c r="U62" s="14">
        <f>AVERAGE('Raw Data'!BM179,'Raw Data'!BS179,'Raw Data'!BY179)</f>
        <v>19.662666666666667</v>
      </c>
      <c r="V62" s="14">
        <f>STDEV('Raw Data'!BM179,'Raw Data'!BS179,'Raw Data'!BY179)</f>
        <v>0.40976375307405172</v>
      </c>
      <c r="W62" s="14">
        <f>AVERAGE('Raw Data'!CE179,'Raw Data'!CK179,'Raw Data'!CQ179)</f>
        <v>27.790999999999997</v>
      </c>
      <c r="X62" s="14">
        <f>STDEV('Raw Data'!CE179,'Raw Data'!CK179,'Raw Data'!CQ179)</f>
        <v>1.0286476559055582</v>
      </c>
      <c r="Z62" s="14">
        <f>AVERAGE('Raw Data'!K296,'Raw Data'!Q296,'Raw Data'!W296)</f>
        <v>3.7253333333333334</v>
      </c>
      <c r="AA62" s="14">
        <f>STDEV('Raw Data'!K296,'Raw Data'!Q296,'Raw Data'!W296)</f>
        <v>0.19040570719737701</v>
      </c>
      <c r="AB62" s="14">
        <f>AVERAGE('Raw Data'!AC296,'Raw Data'!AI296,'Raw Data'!AO296)</f>
        <v>4.5889999999999995</v>
      </c>
      <c r="AC62" s="14">
        <f>STDEV('Raw Data'!AC296,'Raw Data'!AI296,'Raw Data'!AO296)</f>
        <v>0.19522551062809346</v>
      </c>
      <c r="AD62" s="14">
        <f>AVERAGE('Raw Data'!AU296,'Raw Data'!BA296,'Raw Data'!BG296)</f>
        <v>10.446333333333333</v>
      </c>
      <c r="AE62" s="14">
        <f>STDEV('Raw Data'!AU296,'Raw Data'!BA296,'Raw Data'!BG296)</f>
        <v>0.22289982802445832</v>
      </c>
      <c r="AF62" s="14">
        <f>AVERAGE('Raw Data'!BM296,'Raw Data'!BS296,'Raw Data'!BY296)</f>
        <v>20.178666666666668</v>
      </c>
      <c r="AG62" s="14">
        <f>STDEV('Raw Data'!BM296,'Raw Data'!BS296,'Raw Data'!BY296)</f>
        <v>3.2036437588053593E-2</v>
      </c>
      <c r="AH62" s="14">
        <f>AVERAGE('Raw Data'!CE296,'Raw Data'!CK296,'Raw Data'!CQ296)</f>
        <v>30.001666666666665</v>
      </c>
      <c r="AI62" s="14">
        <f>STDEV('Raw Data'!CE296,'Raw Data'!CK296,'Raw Data'!CQ296)</f>
        <v>0.65571360618286145</v>
      </c>
      <c r="AK62" s="41">
        <f t="shared" si="0"/>
        <v>1.1520000000000001</v>
      </c>
      <c r="AL62" s="37">
        <f t="shared" si="1"/>
        <v>0.35405037306387166</v>
      </c>
      <c r="AM62" s="41">
        <f t="shared" si="2"/>
        <v>1.3213333333333344</v>
      </c>
      <c r="AN62" s="37">
        <f t="shared" si="3"/>
        <v>0.47865471201413357</v>
      </c>
      <c r="AO62" s="41">
        <f t="shared" si="4"/>
        <v>1.152666666666665</v>
      </c>
      <c r="AP62" s="37">
        <f t="shared" si="5"/>
        <v>0.27539305244201978</v>
      </c>
      <c r="AQ62" s="41">
        <f t="shared" si="6"/>
        <v>3.6866666666666674</v>
      </c>
      <c r="AR62" s="37">
        <f t="shared" si="7"/>
        <v>0.65824362257956226</v>
      </c>
      <c r="AS62" s="41">
        <f t="shared" si="8"/>
        <v>2.6143333333333345</v>
      </c>
      <c r="AT62" s="37">
        <f t="shared" si="9"/>
        <v>1.2005629235210182</v>
      </c>
      <c r="AV62" s="41">
        <f t="shared" si="10"/>
        <v>0.20799999999999974</v>
      </c>
      <c r="AW62" s="37">
        <f t="shared" si="11"/>
        <v>0.33340465903563277</v>
      </c>
      <c r="AX62" s="41">
        <f t="shared" si="12"/>
        <v>-0.1776666666666662</v>
      </c>
      <c r="AY62" s="37">
        <f t="shared" si="13"/>
        <v>0.23924743119484745</v>
      </c>
      <c r="AZ62" s="41">
        <f t="shared" si="14"/>
        <v>-0.34183333333333366</v>
      </c>
      <c r="BA62" s="37">
        <f t="shared" si="15"/>
        <v>0.36178561791941449</v>
      </c>
      <c r="BB62" s="41">
        <f t="shared" si="16"/>
        <v>-0.51600000000000179</v>
      </c>
      <c r="BC62" s="37">
        <f t="shared" si="17"/>
        <v>0.411014192780086</v>
      </c>
      <c r="BD62" s="41">
        <f t="shared" si="18"/>
        <v>-2.2106666666666683</v>
      </c>
      <c r="BE62" s="37">
        <f t="shared" si="19"/>
        <v>1.219867342514477</v>
      </c>
      <c r="BG62" s="41"/>
      <c r="BH62" s="37"/>
      <c r="BI62" s="41"/>
      <c r="BJ62" s="37"/>
      <c r="BK62" s="41"/>
      <c r="BL62" s="37"/>
      <c r="BM62" s="41"/>
      <c r="BN62" s="37"/>
      <c r="BO62" s="41"/>
      <c r="BP62" s="37"/>
      <c r="BR62" s="41"/>
      <c r="BS62" s="37"/>
      <c r="BT62" s="41"/>
      <c r="BU62" s="37"/>
      <c r="BV62" s="41"/>
      <c r="BW62" s="37"/>
      <c r="BX62" s="41"/>
      <c r="BY62" s="37"/>
      <c r="BZ62" s="41"/>
      <c r="CA62" s="37"/>
      <c r="CC62" s="41"/>
      <c r="CD62" s="37"/>
      <c r="CE62" s="41"/>
      <c r="CF62" s="37"/>
      <c r="CG62" s="41"/>
      <c r="CH62" s="37"/>
      <c r="CI62" s="41"/>
      <c r="CJ62" s="37"/>
      <c r="CK62" s="41"/>
      <c r="CL62" s="37"/>
    </row>
    <row r="63" spans="1:90" s="38" customFormat="1" ht="15.75" customHeight="1" x14ac:dyDescent="0.25">
      <c r="A63" s="2">
        <f>'Raw Data'!B63</f>
        <v>101</v>
      </c>
      <c r="B63" s="2">
        <f>'Raw Data'!C63</f>
        <v>108</v>
      </c>
      <c r="C63" s="2" t="str">
        <f>'Raw Data'!D63</f>
        <v>NVERWLKE</v>
      </c>
      <c r="D63" s="14">
        <f>AVERAGE('Raw Data'!K63,'Raw Data'!Q63,'Raw Data'!W63)</f>
        <v>1.0119999999999998</v>
      </c>
      <c r="E63" s="14">
        <f>STDEV('Raw Data'!K63,'Raw Data'!Q63,'Raw Data'!W63)</f>
        <v>0.17126295571430564</v>
      </c>
      <c r="F63" s="14">
        <f>AVERAGE('Raw Data'!AC63,'Raw Data'!AI63,'Raw Data'!AO63)</f>
        <v>1.4033333333333333</v>
      </c>
      <c r="G63" s="14">
        <f>STDEV('Raw Data'!AC63,'Raw Data'!AI63,'Raw Data'!AO63)</f>
        <v>0.43837236835062188</v>
      </c>
      <c r="H63" s="14">
        <f>AVERAGE('Raw Data'!AU63,'Raw Data'!BA63,'Raw Data'!BG63)</f>
        <v>11.01</v>
      </c>
      <c r="I63" s="14">
        <f>STDEV('Raw Data'!AU63,'Raw Data'!BA63,'Raw Data'!BG63)</f>
        <v>0.3312566980454893</v>
      </c>
      <c r="J63" s="14">
        <f>AVERAGE('Raw Data'!BM63,'Raw Data'!BS63,'Raw Data'!BY63)</f>
        <v>24.225666666666665</v>
      </c>
      <c r="K63" s="14">
        <f>STDEV('Raw Data'!BM63,'Raw Data'!BS63,'Raw Data'!BY63)</f>
        <v>0.2252938821480365</v>
      </c>
      <c r="L63" s="14">
        <f>AVERAGE('Raw Data'!CE63,'Raw Data'!CK63,'Raw Data'!CQ63)</f>
        <v>33.273666666666671</v>
      </c>
      <c r="M63" s="14">
        <f>STDEV('Raw Data'!CE63,'Raw Data'!CK63,'Raw Data'!CQ63)</f>
        <v>1.0348788979070611</v>
      </c>
      <c r="O63" s="14">
        <f>AVERAGE('Raw Data'!K180,'Raw Data'!Q180,'Raw Data'!W180)</f>
        <v>0.80399999999999994</v>
      </c>
      <c r="P63" s="14">
        <f>STDEV('Raw Data'!K180,'Raw Data'!Q180,'Raw Data'!W180)</f>
        <v>0.57381094447561742</v>
      </c>
      <c r="Q63" s="14">
        <f>AVERAGE('Raw Data'!AC180,'Raw Data'!AI180,'Raw Data'!AO180)</f>
        <v>1.6013333333333335</v>
      </c>
      <c r="R63" s="14">
        <f>STDEV('Raw Data'!AC180,'Raw Data'!AI180,'Raw Data'!AO180)</f>
        <v>0.27560176583856033</v>
      </c>
      <c r="S63" s="14">
        <f>AVERAGE('Raw Data'!AU180,'Raw Data'!BA180,'Raw Data'!BG180)</f>
        <v>12.2135</v>
      </c>
      <c r="T63" s="14">
        <f>STDEV('Raw Data'!AU180,'Raw Data'!BA180,'Raw Data'!BG180)</f>
        <v>0.77993877964876179</v>
      </c>
      <c r="U63" s="14">
        <f>AVERAGE('Raw Data'!BM180,'Raw Data'!BS180,'Raw Data'!BY180)</f>
        <v>24.824999999999999</v>
      </c>
      <c r="V63" s="14">
        <f>STDEV('Raw Data'!BM180,'Raw Data'!BS180,'Raw Data'!BY180)</f>
        <v>0.21923275302746179</v>
      </c>
      <c r="W63" s="14">
        <f>AVERAGE('Raw Data'!CE180,'Raw Data'!CK180,'Raw Data'!CQ180)</f>
        <v>28.53833333333333</v>
      </c>
      <c r="X63" s="14">
        <f>STDEV('Raw Data'!CE180,'Raw Data'!CK180,'Raw Data'!CQ180)</f>
        <v>0.12285899777115745</v>
      </c>
      <c r="Z63" s="14">
        <f>AVERAGE('Raw Data'!K297,'Raw Data'!Q297,'Raw Data'!W297)</f>
        <v>0.56866666666666665</v>
      </c>
      <c r="AA63" s="14">
        <f>STDEV('Raw Data'!K297,'Raw Data'!Q297,'Raw Data'!W297)</f>
        <v>0.30948559471053466</v>
      </c>
      <c r="AB63" s="14">
        <f>AVERAGE('Raw Data'!AC297,'Raw Data'!AI297,'Raw Data'!AO297)</f>
        <v>1.5976666666666668</v>
      </c>
      <c r="AC63" s="14">
        <f>STDEV('Raw Data'!AC297,'Raw Data'!AI297,'Raw Data'!AO297)</f>
        <v>6.9759109321531163E-2</v>
      </c>
      <c r="AD63" s="14">
        <f>AVERAGE('Raw Data'!AU297,'Raw Data'!BA297,'Raw Data'!BG297)</f>
        <v>12.359333333333334</v>
      </c>
      <c r="AE63" s="14">
        <f>STDEV('Raw Data'!AU297,'Raw Data'!BA297,'Raw Data'!BG297)</f>
        <v>0.4572136626713304</v>
      </c>
      <c r="AF63" s="14">
        <f>AVERAGE('Raw Data'!BM297,'Raw Data'!BS297,'Raw Data'!BY297)</f>
        <v>24.507666666666665</v>
      </c>
      <c r="AG63" s="14">
        <f>STDEV('Raw Data'!BM297,'Raw Data'!BS297,'Raw Data'!BY297)</f>
        <v>0.85583896460334963</v>
      </c>
      <c r="AH63" s="14">
        <f>AVERAGE('Raw Data'!CE297,'Raw Data'!CK297,'Raw Data'!CQ297)</f>
        <v>29.650000000000002</v>
      </c>
      <c r="AI63" s="14">
        <f>STDEV('Raw Data'!CE297,'Raw Data'!CK297,'Raw Data'!CQ297)</f>
        <v>0.73013697345087303</v>
      </c>
      <c r="AK63" s="41">
        <f t="shared" si="0"/>
        <v>0.44333333333333313</v>
      </c>
      <c r="AL63" s="37">
        <f t="shared" si="1"/>
        <v>0.35371221824151555</v>
      </c>
      <c r="AM63" s="41">
        <f t="shared" si="2"/>
        <v>-0.19433333333333347</v>
      </c>
      <c r="AN63" s="37">
        <f t="shared" si="3"/>
        <v>0.44388812404328487</v>
      </c>
      <c r="AO63" s="41">
        <f t="shared" si="4"/>
        <v>-1.3493333333333339</v>
      </c>
      <c r="AP63" s="37">
        <f t="shared" si="5"/>
        <v>0.56460192466315029</v>
      </c>
      <c r="AQ63" s="41">
        <f t="shared" si="6"/>
        <v>-0.28200000000000003</v>
      </c>
      <c r="AR63" s="37">
        <f t="shared" si="7"/>
        <v>0.88499585686412496</v>
      </c>
      <c r="AS63" s="41">
        <f t="shared" si="8"/>
        <v>3.6236666666666686</v>
      </c>
      <c r="AT63" s="37">
        <f t="shared" si="9"/>
        <v>1.2665205617491311</v>
      </c>
      <c r="AV63" s="41">
        <f t="shared" si="10"/>
        <v>0.23533333333333328</v>
      </c>
      <c r="AW63" s="37">
        <f t="shared" si="11"/>
        <v>0.65195117404091962</v>
      </c>
      <c r="AX63" s="41">
        <f t="shared" si="12"/>
        <v>3.6666666666667069E-3</v>
      </c>
      <c r="AY63" s="37">
        <f t="shared" si="13"/>
        <v>0.2842932758027632</v>
      </c>
      <c r="AZ63" s="41">
        <f t="shared" si="14"/>
        <v>-0.14583333333333393</v>
      </c>
      <c r="BA63" s="37">
        <f t="shared" si="15"/>
        <v>0.9040734667787419</v>
      </c>
      <c r="BB63" s="41">
        <f t="shared" si="16"/>
        <v>0.31733333333333391</v>
      </c>
      <c r="BC63" s="37">
        <f t="shared" si="17"/>
        <v>0.88347231611032018</v>
      </c>
      <c r="BD63" s="41">
        <f t="shared" si="18"/>
        <v>-1.1116666666666717</v>
      </c>
      <c r="BE63" s="37">
        <f t="shared" si="19"/>
        <v>0.74040146767367654</v>
      </c>
      <c r="BG63" s="41"/>
      <c r="BH63" s="37"/>
      <c r="BI63" s="41"/>
      <c r="BJ63" s="37"/>
      <c r="BK63" s="41"/>
      <c r="BL63" s="37"/>
      <c r="BM63" s="41"/>
      <c r="BN63" s="37"/>
      <c r="BO63" s="41"/>
      <c r="BP63" s="37"/>
      <c r="BR63" s="41"/>
      <c r="BS63" s="37"/>
      <c r="BT63" s="41"/>
      <c r="BU63" s="37"/>
      <c r="BV63" s="41"/>
      <c r="BW63" s="37"/>
      <c r="BX63" s="41"/>
      <c r="BY63" s="37"/>
      <c r="BZ63" s="41"/>
      <c r="CA63" s="37"/>
      <c r="CC63" s="41"/>
      <c r="CD63" s="37"/>
      <c r="CE63" s="41"/>
      <c r="CF63" s="37"/>
      <c r="CG63" s="41"/>
      <c r="CH63" s="37"/>
      <c r="CI63" s="41"/>
      <c r="CJ63" s="37"/>
      <c r="CK63" s="41"/>
      <c r="CL63" s="37"/>
    </row>
    <row r="64" spans="1:90" s="38" customFormat="1" ht="15.75" customHeight="1" x14ac:dyDescent="0.25">
      <c r="A64" s="2">
        <f>'Raw Data'!B64</f>
        <v>101</v>
      </c>
      <c r="B64" s="2">
        <f>'Raw Data'!C64</f>
        <v>117</v>
      </c>
      <c r="C64" s="2" t="str">
        <f>'Raw Data'!D64</f>
        <v>NVERWLKELRDHADSNI</v>
      </c>
      <c r="D64" s="14">
        <f>AVERAGE('Raw Data'!K64,'Raw Data'!Q64,'Raw Data'!W64)</f>
        <v>7.7349999999999994</v>
      </c>
      <c r="E64" s="14">
        <f>STDEV('Raw Data'!K64,'Raw Data'!Q64,'Raw Data'!W64)</f>
        <v>0.50150074775617282</v>
      </c>
      <c r="F64" s="14">
        <f>AVERAGE('Raw Data'!AC64,'Raw Data'!AI64,'Raw Data'!AO64)</f>
        <v>8.8386666666666667</v>
      </c>
      <c r="G64" s="14">
        <f>STDEV('Raw Data'!AC64,'Raw Data'!AI64,'Raw Data'!AO64)</f>
        <v>0.12907491364836615</v>
      </c>
      <c r="H64" s="14">
        <f>AVERAGE('Raw Data'!AU64,'Raw Data'!BA64,'Raw Data'!BG64)</f>
        <v>15.818666666666665</v>
      </c>
      <c r="I64" s="14">
        <f>STDEV('Raw Data'!AU64,'Raw Data'!BA64,'Raw Data'!BG64)</f>
        <v>0.26471557062880346</v>
      </c>
      <c r="J64" s="14">
        <f>AVERAGE('Raw Data'!BM64,'Raw Data'!BS64,'Raw Data'!BY64)</f>
        <v>27.490333333333336</v>
      </c>
      <c r="K64" s="14">
        <f>STDEV('Raw Data'!BM64,'Raw Data'!BS64,'Raw Data'!BY64)</f>
        <v>0.2639627498972798</v>
      </c>
      <c r="L64" s="14">
        <f>AVERAGE('Raw Data'!CE64,'Raw Data'!CK64,'Raw Data'!CQ64)</f>
        <v>35.267666666666663</v>
      </c>
      <c r="M64" s="14">
        <f>STDEV('Raw Data'!CE64,'Raw Data'!CK64,'Raw Data'!CQ64)</f>
        <v>1.7218612990985471</v>
      </c>
      <c r="O64" s="14">
        <f>AVERAGE('Raw Data'!K181,'Raw Data'!Q181,'Raw Data'!W181)</f>
        <v>6.1430000000000007</v>
      </c>
      <c r="P64" s="14">
        <f>STDEV('Raw Data'!K181,'Raw Data'!Q181,'Raw Data'!W181)</f>
        <v>0.28183150994876344</v>
      </c>
      <c r="Q64" s="14">
        <f>AVERAGE('Raw Data'!AC181,'Raw Data'!AI181,'Raw Data'!AO181)</f>
        <v>6.9130000000000003</v>
      </c>
      <c r="R64" s="14">
        <f>STDEV('Raw Data'!AC181,'Raw Data'!AI181,'Raw Data'!AO181)</f>
        <v>0.2403060548550533</v>
      </c>
      <c r="S64" s="14">
        <f>AVERAGE('Raw Data'!AU181,'Raw Data'!BA181,'Raw Data'!BG181)</f>
        <v>13.728000000000002</v>
      </c>
      <c r="T64" s="14">
        <f>STDEV('Raw Data'!AU181,'Raw Data'!BA181,'Raw Data'!BG181)</f>
        <v>0.58689862838483442</v>
      </c>
      <c r="U64" s="14">
        <f>AVERAGE('Raw Data'!BM181,'Raw Data'!BS181,'Raw Data'!BY181)</f>
        <v>23.988666666666671</v>
      </c>
      <c r="V64" s="14">
        <f>STDEV('Raw Data'!BM181,'Raw Data'!BS181,'Raw Data'!BY181)</f>
        <v>0.59984192362099287</v>
      </c>
      <c r="W64" s="14">
        <f>AVERAGE('Raw Data'!CE181,'Raw Data'!CK181,'Raw Data'!CQ181)</f>
        <v>30.407666666666668</v>
      </c>
      <c r="X64" s="14">
        <f>STDEV('Raw Data'!CE181,'Raw Data'!CK181,'Raw Data'!CQ181)</f>
        <v>1.1098474369629974</v>
      </c>
      <c r="Z64" s="14">
        <f>AVERAGE('Raw Data'!K298,'Raw Data'!Q298,'Raw Data'!W298)</f>
        <v>6.1053333333333333</v>
      </c>
      <c r="AA64" s="14">
        <f>STDEV('Raw Data'!K298,'Raw Data'!Q298,'Raw Data'!W298)</f>
        <v>0.31738042367690777</v>
      </c>
      <c r="AB64" s="14">
        <f>AVERAGE('Raw Data'!AC298,'Raw Data'!AI298,'Raw Data'!AO298)</f>
        <v>7.1946666666666665</v>
      </c>
      <c r="AC64" s="14">
        <f>STDEV('Raw Data'!AC298,'Raw Data'!AI298,'Raw Data'!AO298)</f>
        <v>0.45064546301203706</v>
      </c>
      <c r="AD64" s="14">
        <f>AVERAGE('Raw Data'!AU298,'Raw Data'!BA298,'Raw Data'!BG298)</f>
        <v>13.881666666666668</v>
      </c>
      <c r="AE64" s="14">
        <f>STDEV('Raw Data'!AU298,'Raw Data'!BA298,'Raw Data'!BG298)</f>
        <v>0.34078341117685479</v>
      </c>
      <c r="AF64" s="14">
        <f>AVERAGE('Raw Data'!BM298,'Raw Data'!BS298,'Raw Data'!BY298)</f>
        <v>24.574333333333332</v>
      </c>
      <c r="AG64" s="14">
        <f>STDEV('Raw Data'!BM298,'Raw Data'!BS298,'Raw Data'!BY298)</f>
        <v>0.99321917688561245</v>
      </c>
      <c r="AH64" s="14">
        <f>AVERAGE('Raw Data'!CE298,'Raw Data'!CK298,'Raw Data'!CQ298)</f>
        <v>32.12766666666667</v>
      </c>
      <c r="AI64" s="14">
        <f>STDEV('Raw Data'!CE298,'Raw Data'!CK298,'Raw Data'!CQ298)</f>
        <v>1.4874260765945087</v>
      </c>
      <c r="AK64" s="41">
        <f t="shared" si="0"/>
        <v>1.6296666666666662</v>
      </c>
      <c r="AL64" s="37">
        <f t="shared" si="1"/>
        <v>0.5934924880176109</v>
      </c>
      <c r="AM64" s="41">
        <f t="shared" si="2"/>
        <v>1.6440000000000001</v>
      </c>
      <c r="AN64" s="37">
        <f t="shared" si="3"/>
        <v>0.46876611083424796</v>
      </c>
      <c r="AO64" s="41">
        <f t="shared" si="4"/>
        <v>1.9369999999999976</v>
      </c>
      <c r="AP64" s="37">
        <f t="shared" si="5"/>
        <v>0.43151786367040046</v>
      </c>
      <c r="AQ64" s="41">
        <f t="shared" si="6"/>
        <v>2.9160000000000039</v>
      </c>
      <c r="AR64" s="37">
        <f t="shared" si="7"/>
        <v>1.0276967775889285</v>
      </c>
      <c r="AS64" s="41">
        <f t="shared" si="8"/>
        <v>3.1399999999999935</v>
      </c>
      <c r="AT64" s="37">
        <f t="shared" si="9"/>
        <v>2.275355503359128</v>
      </c>
      <c r="AV64" s="41">
        <f t="shared" si="10"/>
        <v>3.7666666666667403E-2</v>
      </c>
      <c r="AW64" s="37">
        <f t="shared" si="11"/>
        <v>0.42445180331026211</v>
      </c>
      <c r="AX64" s="41">
        <f t="shared" si="12"/>
        <v>-0.28166666666666629</v>
      </c>
      <c r="AY64" s="37">
        <f t="shared" si="13"/>
        <v>0.51071355311302746</v>
      </c>
      <c r="AZ64" s="41">
        <f t="shared" si="14"/>
        <v>-0.15366666666666617</v>
      </c>
      <c r="BA64" s="37">
        <f t="shared" si="15"/>
        <v>0.67866290110284744</v>
      </c>
      <c r="BB64" s="41">
        <f t="shared" si="16"/>
        <v>-0.58566666666666123</v>
      </c>
      <c r="BC64" s="37">
        <f t="shared" si="17"/>
        <v>1.1602993866527149</v>
      </c>
      <c r="BD64" s="41">
        <f t="shared" si="18"/>
        <v>-1.7200000000000024</v>
      </c>
      <c r="BE64" s="37">
        <f t="shared" si="19"/>
        <v>1.8558549691898523</v>
      </c>
      <c r="BG64" s="41"/>
      <c r="BH64" s="37"/>
      <c r="BI64" s="41"/>
      <c r="BJ64" s="37"/>
      <c r="BK64" s="41"/>
      <c r="BL64" s="37"/>
      <c r="BM64" s="41"/>
      <c r="BN64" s="37"/>
      <c r="BO64" s="41"/>
      <c r="BP64" s="37"/>
      <c r="BR64" s="41"/>
      <c r="BS64" s="37"/>
      <c r="BT64" s="41"/>
      <c r="BU64" s="37"/>
      <c r="BV64" s="41"/>
      <c r="BW64" s="37"/>
      <c r="BX64" s="41"/>
      <c r="BY64" s="37"/>
      <c r="BZ64" s="41"/>
      <c r="CA64" s="37"/>
      <c r="CC64" s="41"/>
      <c r="CD64" s="37"/>
      <c r="CE64" s="41"/>
      <c r="CF64" s="37"/>
      <c r="CG64" s="41"/>
      <c r="CH64" s="37"/>
      <c r="CI64" s="41"/>
      <c r="CJ64" s="37"/>
      <c r="CK64" s="41"/>
      <c r="CL64" s="37"/>
    </row>
    <row r="65" spans="1:90" s="38" customFormat="1" ht="15.75" customHeight="1" x14ac:dyDescent="0.25">
      <c r="A65" s="2">
        <f>'Raw Data'!B65</f>
        <v>101</v>
      </c>
      <c r="B65" s="2">
        <f>'Raw Data'!C65</f>
        <v>117</v>
      </c>
      <c r="C65" s="2" t="str">
        <f>'Raw Data'!D65</f>
        <v>NVERWLKELRDHADSNI</v>
      </c>
      <c r="D65" s="14">
        <f>AVERAGE('Raw Data'!K65,'Raw Data'!Q65,'Raw Data'!W65)</f>
        <v>7.7643333333333331</v>
      </c>
      <c r="E65" s="14">
        <f>STDEV('Raw Data'!K65,'Raw Data'!Q65,'Raw Data'!W65)</f>
        <v>0.53139846944955804</v>
      </c>
      <c r="F65" s="14">
        <f>AVERAGE('Raw Data'!AC65,'Raw Data'!AI65,'Raw Data'!AO65)</f>
        <v>8.6703333333333319</v>
      </c>
      <c r="G65" s="14">
        <f>STDEV('Raw Data'!AC65,'Raw Data'!AI65,'Raw Data'!AO65)</f>
        <v>0.27482054750933987</v>
      </c>
      <c r="H65" s="14">
        <f>AVERAGE('Raw Data'!AU65,'Raw Data'!BA65,'Raw Data'!BG65)</f>
        <v>15.834000000000001</v>
      </c>
      <c r="I65" s="14">
        <f>STDEV('Raw Data'!AU65,'Raw Data'!BA65,'Raw Data'!BG65)</f>
        <v>4.9869830559166738E-2</v>
      </c>
      <c r="J65" s="14">
        <f>AVERAGE('Raw Data'!BM65,'Raw Data'!BS65,'Raw Data'!BY65)</f>
        <v>27.275333333333332</v>
      </c>
      <c r="K65" s="14">
        <f>STDEV('Raw Data'!BM65,'Raw Data'!BS65,'Raw Data'!BY65)</f>
        <v>0.40387415531738813</v>
      </c>
      <c r="L65" s="14">
        <f>AVERAGE('Raw Data'!CE65,'Raw Data'!CK65,'Raw Data'!CQ65)</f>
        <v>35.255000000000003</v>
      </c>
      <c r="M65" s="14">
        <f>STDEV('Raw Data'!CE65,'Raw Data'!CK65,'Raw Data'!CQ65)</f>
        <v>1.2278798801185735</v>
      </c>
      <c r="O65" s="14">
        <f>AVERAGE('Raw Data'!K182,'Raw Data'!Q182,'Raw Data'!W182)</f>
        <v>6.3763333333333341</v>
      </c>
      <c r="P65" s="14">
        <f>STDEV('Raw Data'!K182,'Raw Data'!Q182,'Raw Data'!W182)</f>
        <v>0.20913233449979318</v>
      </c>
      <c r="Q65" s="14">
        <f>AVERAGE('Raw Data'!AC182,'Raw Data'!AI182,'Raw Data'!AO182)</f>
        <v>6.956666666666667</v>
      </c>
      <c r="R65" s="14">
        <f>STDEV('Raw Data'!AC182,'Raw Data'!AI182,'Raw Data'!AO182)</f>
        <v>0.1785114375420615</v>
      </c>
      <c r="S65" s="14">
        <f>AVERAGE('Raw Data'!AU182,'Raw Data'!BA182,'Raw Data'!BG182)</f>
        <v>13.7865</v>
      </c>
      <c r="T65" s="14">
        <f>STDEV('Raw Data'!AU182,'Raw Data'!BA182,'Raw Data'!BG182)</f>
        <v>0.45325544674057694</v>
      </c>
      <c r="U65" s="14">
        <f>AVERAGE('Raw Data'!BM182,'Raw Data'!BS182,'Raw Data'!BY182)</f>
        <v>23.931000000000001</v>
      </c>
      <c r="V65" s="14">
        <f>STDEV('Raw Data'!BM182,'Raw Data'!BS182,'Raw Data'!BY182)</f>
        <v>0.49114254549977721</v>
      </c>
      <c r="W65" s="14">
        <f>AVERAGE('Raw Data'!CE182,'Raw Data'!CK182,'Raw Data'!CQ182)</f>
        <v>30.374333333333329</v>
      </c>
      <c r="X65" s="14">
        <f>STDEV('Raw Data'!CE182,'Raw Data'!CK182,'Raw Data'!CQ182)</f>
        <v>0.8538702087163671</v>
      </c>
      <c r="Z65" s="14">
        <f>AVERAGE('Raw Data'!K299,'Raw Data'!Q299,'Raw Data'!W299)</f>
        <v>6.1823333333333332</v>
      </c>
      <c r="AA65" s="14">
        <f>STDEV('Raw Data'!K299,'Raw Data'!Q299,'Raw Data'!W299)</f>
        <v>0.23642405404977987</v>
      </c>
      <c r="AB65" s="14">
        <f>AVERAGE('Raw Data'!AC299,'Raw Data'!AI299,'Raw Data'!AO299)</f>
        <v>7.3029999999999999</v>
      </c>
      <c r="AC65" s="14">
        <f>STDEV('Raw Data'!AC299,'Raw Data'!AI299,'Raw Data'!AO299)</f>
        <v>0.47944029868170263</v>
      </c>
      <c r="AD65" s="14">
        <f>AVERAGE('Raw Data'!AU299,'Raw Data'!BA299,'Raw Data'!BG299)</f>
        <v>14.234</v>
      </c>
      <c r="AE65" s="14">
        <f>STDEV('Raw Data'!AU299,'Raw Data'!BA299,'Raw Data'!BG299)</f>
        <v>0.21090045044996944</v>
      </c>
      <c r="AF65" s="14">
        <f>AVERAGE('Raw Data'!BM299,'Raw Data'!BS299,'Raw Data'!BY299)</f>
        <v>24.841999999999999</v>
      </c>
      <c r="AG65" s="14">
        <f>STDEV('Raw Data'!BM299,'Raw Data'!BS299,'Raw Data'!BY299)</f>
        <v>0.3226189703039799</v>
      </c>
      <c r="AH65" s="14">
        <f>AVERAGE('Raw Data'!CE299,'Raw Data'!CK299,'Raw Data'!CQ299)</f>
        <v>32.039666666666669</v>
      </c>
      <c r="AI65" s="14">
        <f>STDEV('Raw Data'!CE299,'Raw Data'!CK299,'Raw Data'!CQ299)</f>
        <v>1.4001229707898288</v>
      </c>
      <c r="AK65" s="41">
        <f t="shared" si="0"/>
        <v>1.5819999999999999</v>
      </c>
      <c r="AL65" s="37">
        <f t="shared" si="1"/>
        <v>0.58161900473305206</v>
      </c>
      <c r="AM65" s="41">
        <f t="shared" si="2"/>
        <v>1.367333333333332</v>
      </c>
      <c r="AN65" s="37">
        <f t="shared" si="3"/>
        <v>0.55262042428174296</v>
      </c>
      <c r="AO65" s="41">
        <f t="shared" si="4"/>
        <v>1.6000000000000014</v>
      </c>
      <c r="AP65" s="37">
        <f t="shared" si="5"/>
        <v>0.21671640454751001</v>
      </c>
      <c r="AQ65" s="41">
        <f t="shared" si="6"/>
        <v>2.4333333333333336</v>
      </c>
      <c r="AR65" s="37">
        <f t="shared" si="7"/>
        <v>0.51691133991559324</v>
      </c>
      <c r="AS65" s="41">
        <f t="shared" si="8"/>
        <v>3.2153333333333336</v>
      </c>
      <c r="AT65" s="37">
        <f t="shared" si="9"/>
        <v>1.8622656452110526</v>
      </c>
      <c r="AV65" s="41">
        <f t="shared" si="10"/>
        <v>0.19400000000000084</v>
      </c>
      <c r="AW65" s="37">
        <f t="shared" si="11"/>
        <v>0.3156464266654489</v>
      </c>
      <c r="AX65" s="41">
        <f t="shared" si="12"/>
        <v>-0.34633333333333294</v>
      </c>
      <c r="AY65" s="37">
        <f t="shared" si="13"/>
        <v>0.51159489181708362</v>
      </c>
      <c r="AZ65" s="41">
        <f t="shared" si="14"/>
        <v>-0.44749999999999979</v>
      </c>
      <c r="BA65" s="37">
        <f t="shared" si="15"/>
        <v>0.49991949351870646</v>
      </c>
      <c r="BB65" s="41">
        <f t="shared" si="16"/>
        <v>-0.91099999999999781</v>
      </c>
      <c r="BC65" s="37">
        <f t="shared" si="17"/>
        <v>0.58762573122694428</v>
      </c>
      <c r="BD65" s="41">
        <f t="shared" si="18"/>
        <v>-1.66533333333334</v>
      </c>
      <c r="BE65" s="37">
        <f t="shared" si="19"/>
        <v>1.6399508122704987</v>
      </c>
      <c r="BG65" s="41"/>
      <c r="BH65" s="37"/>
      <c r="BI65" s="41"/>
      <c r="BJ65" s="37"/>
      <c r="BK65" s="41"/>
      <c r="BL65" s="37"/>
      <c r="BM65" s="41"/>
      <c r="BN65" s="37"/>
      <c r="BO65" s="41"/>
      <c r="BP65" s="37"/>
      <c r="BR65" s="41"/>
      <c r="BS65" s="37"/>
      <c r="BT65" s="41"/>
      <c r="BU65" s="37"/>
      <c r="BV65" s="41"/>
      <c r="BW65" s="37"/>
      <c r="BX65" s="41"/>
      <c r="BY65" s="37"/>
      <c r="BZ65" s="41"/>
      <c r="CA65" s="37"/>
      <c r="CC65" s="41"/>
      <c r="CD65" s="37"/>
      <c r="CE65" s="41"/>
      <c r="CF65" s="37"/>
      <c r="CG65" s="41"/>
      <c r="CH65" s="37"/>
      <c r="CI65" s="41"/>
      <c r="CJ65" s="37"/>
      <c r="CK65" s="41"/>
      <c r="CL65" s="37"/>
    </row>
    <row r="66" spans="1:90" s="38" customFormat="1" ht="15.75" customHeight="1" x14ac:dyDescent="0.25">
      <c r="A66" s="2">
        <f>'Raw Data'!B66</f>
        <v>103</v>
      </c>
      <c r="B66" s="2">
        <f>'Raw Data'!C66</f>
        <v>117</v>
      </c>
      <c r="C66" s="2" t="str">
        <f>'Raw Data'!D66</f>
        <v>ERWLKELRDHADSNI</v>
      </c>
      <c r="D66" s="14">
        <f>AVERAGE('Raw Data'!K66,'Raw Data'!Q66,'Raw Data'!W66)</f>
        <v>7.8146666666666649</v>
      </c>
      <c r="E66" s="14">
        <f>STDEV('Raw Data'!K66,'Raw Data'!Q66,'Raw Data'!W66)</f>
        <v>0.65629591902840057</v>
      </c>
      <c r="F66" s="14">
        <f>AVERAGE('Raw Data'!AC66,'Raw Data'!AI66,'Raw Data'!AO66)</f>
        <v>8.7586666666666666</v>
      </c>
      <c r="G66" s="14">
        <f>STDEV('Raw Data'!AC66,'Raw Data'!AI66,'Raw Data'!AO66)</f>
        <v>0.11948361114953521</v>
      </c>
      <c r="H66" s="14">
        <f>AVERAGE('Raw Data'!AU66,'Raw Data'!BA66,'Raw Data'!BG66)</f>
        <v>12.268000000000001</v>
      </c>
      <c r="I66" s="14">
        <f>STDEV('Raw Data'!AU66,'Raw Data'!BA66,'Raw Data'!BG66)</f>
        <v>0.16473918780909383</v>
      </c>
      <c r="J66" s="14">
        <f>AVERAGE('Raw Data'!BM66,'Raw Data'!BS66,'Raw Data'!BY66)</f>
        <v>19.825666666666667</v>
      </c>
      <c r="K66" s="14">
        <f>STDEV('Raw Data'!BM66,'Raw Data'!BS66,'Raw Data'!BY66)</f>
        <v>0.37659571603157332</v>
      </c>
      <c r="L66" s="14">
        <f>AVERAGE('Raw Data'!CE66,'Raw Data'!CK66,'Raw Data'!CQ66)</f>
        <v>26.915333333333336</v>
      </c>
      <c r="M66" s="14">
        <f>STDEV('Raw Data'!CE66,'Raw Data'!CK66,'Raw Data'!CQ66)</f>
        <v>0.48021904724129211</v>
      </c>
      <c r="O66" s="14">
        <f>AVERAGE('Raw Data'!K183,'Raw Data'!Q183,'Raw Data'!W183)</f>
        <v>6.3790000000000004</v>
      </c>
      <c r="P66" s="14">
        <f>STDEV('Raw Data'!K183,'Raw Data'!Q183,'Raw Data'!W183)</f>
        <v>0.27722012913928146</v>
      </c>
      <c r="Q66" s="14">
        <f>AVERAGE('Raw Data'!AC183,'Raw Data'!AI183,'Raw Data'!AO183)</f>
        <v>6.9159999999999995</v>
      </c>
      <c r="R66" s="14">
        <f>STDEV('Raw Data'!AC183,'Raw Data'!AI183,'Raw Data'!AO183)</f>
        <v>0.1792093747547821</v>
      </c>
      <c r="S66" s="14">
        <f>AVERAGE('Raw Data'!AU183,'Raw Data'!BA183,'Raw Data'!BG183)</f>
        <v>10.570499999999999</v>
      </c>
      <c r="T66" s="14">
        <f>STDEV('Raw Data'!AU183,'Raw Data'!BA183,'Raw Data'!BG183)</f>
        <v>7.5660425586961358E-2</v>
      </c>
      <c r="U66" s="14">
        <f>AVERAGE('Raw Data'!BM183,'Raw Data'!BS183,'Raw Data'!BY183)</f>
        <v>16.823333333333334</v>
      </c>
      <c r="V66" s="14">
        <f>STDEV('Raw Data'!BM183,'Raw Data'!BS183,'Raw Data'!BY183)</f>
        <v>0.39595117544128144</v>
      </c>
      <c r="W66" s="14">
        <f>AVERAGE('Raw Data'!CE183,'Raw Data'!CK183,'Raw Data'!CQ183)</f>
        <v>23.047333333333331</v>
      </c>
      <c r="X66" s="14">
        <f>STDEV('Raw Data'!CE183,'Raw Data'!CK183,'Raw Data'!CQ183)</f>
        <v>0.62174941361720126</v>
      </c>
      <c r="Z66" s="14">
        <f>AVERAGE('Raw Data'!K300,'Raw Data'!Q300,'Raw Data'!W300)</f>
        <v>6.3499999999999988</v>
      </c>
      <c r="AA66" s="14">
        <f>STDEV('Raw Data'!K300,'Raw Data'!Q300,'Raw Data'!W300)</f>
        <v>0.40130910779597295</v>
      </c>
      <c r="AB66" s="14">
        <f>AVERAGE('Raw Data'!AC300,'Raw Data'!AI300,'Raw Data'!AO300)</f>
        <v>7.4793333333333329</v>
      </c>
      <c r="AC66" s="14">
        <f>STDEV('Raw Data'!AC300,'Raw Data'!AI300,'Raw Data'!AO300)</f>
        <v>0.53479746945300077</v>
      </c>
      <c r="AD66" s="14">
        <f>AVERAGE('Raw Data'!AU300,'Raw Data'!BA300,'Raw Data'!BG300)</f>
        <v>10.797666666666666</v>
      </c>
      <c r="AE66" s="14">
        <f>STDEV('Raw Data'!AU300,'Raw Data'!BA300,'Raw Data'!BG300)</f>
        <v>0.14790650199816535</v>
      </c>
      <c r="AF66" s="14">
        <f>AVERAGE('Raw Data'!BM300,'Raw Data'!BS300,'Raw Data'!BY300)</f>
        <v>16.884666666666668</v>
      </c>
      <c r="AG66" s="14">
        <f>STDEV('Raw Data'!BM300,'Raw Data'!BS300,'Raw Data'!BY300)</f>
        <v>0.66404241832380928</v>
      </c>
      <c r="AH66" s="14">
        <f>AVERAGE('Raw Data'!CE300,'Raw Data'!CK300,'Raw Data'!CQ300)</f>
        <v>23.478333333333335</v>
      </c>
      <c r="AI66" s="14">
        <f>STDEV('Raw Data'!CE300,'Raw Data'!CK300,'Raw Data'!CQ300)</f>
        <v>1.565720707320859</v>
      </c>
      <c r="AK66" s="41">
        <f t="shared" si="0"/>
        <v>1.4646666666666661</v>
      </c>
      <c r="AL66" s="37">
        <f t="shared" si="1"/>
        <v>0.76926805037862633</v>
      </c>
      <c r="AM66" s="41">
        <f t="shared" si="2"/>
        <v>1.2793333333333337</v>
      </c>
      <c r="AN66" s="37">
        <f t="shared" si="3"/>
        <v>0.54798235981340371</v>
      </c>
      <c r="AO66" s="41">
        <f t="shared" si="4"/>
        <v>1.4703333333333344</v>
      </c>
      <c r="AP66" s="37">
        <f t="shared" si="5"/>
        <v>0.22139406797232211</v>
      </c>
      <c r="AQ66" s="41">
        <f t="shared" si="6"/>
        <v>2.9409999999999989</v>
      </c>
      <c r="AR66" s="37">
        <f t="shared" si="7"/>
        <v>0.76339810496664606</v>
      </c>
      <c r="AS66" s="41">
        <f t="shared" si="8"/>
        <v>3.4370000000000012</v>
      </c>
      <c r="AT66" s="37">
        <f t="shared" si="9"/>
        <v>1.6377092741590813</v>
      </c>
      <c r="AV66" s="41">
        <f t="shared" si="10"/>
        <v>2.9000000000001691E-2</v>
      </c>
      <c r="AW66" s="37">
        <f t="shared" si="11"/>
        <v>0.48774993593028765</v>
      </c>
      <c r="AX66" s="41">
        <f t="shared" si="12"/>
        <v>-0.56333333333333346</v>
      </c>
      <c r="AY66" s="37">
        <f t="shared" si="13"/>
        <v>0.56402511764400465</v>
      </c>
      <c r="AZ66" s="41">
        <f t="shared" si="14"/>
        <v>-0.22716666666666718</v>
      </c>
      <c r="BA66" s="37">
        <f t="shared" si="15"/>
        <v>0.16613498527803652</v>
      </c>
      <c r="BB66" s="41">
        <f t="shared" si="16"/>
        <v>-6.1333333333333684E-2</v>
      </c>
      <c r="BC66" s="37">
        <f t="shared" si="17"/>
        <v>0.7731297864308847</v>
      </c>
      <c r="BD66" s="41">
        <f t="shared" si="18"/>
        <v>-0.43100000000000449</v>
      </c>
      <c r="BE66" s="37">
        <f t="shared" si="19"/>
        <v>1.6846523874873014</v>
      </c>
      <c r="BG66" s="41"/>
      <c r="BH66" s="37"/>
      <c r="BI66" s="41"/>
      <c r="BJ66" s="37"/>
      <c r="BK66" s="41"/>
      <c r="BL66" s="37"/>
      <c r="BM66" s="41"/>
      <c r="BN66" s="37"/>
      <c r="BO66" s="41"/>
      <c r="BP66" s="37"/>
      <c r="BR66" s="41"/>
      <c r="BS66" s="37"/>
      <c r="BT66" s="41"/>
      <c r="BU66" s="37"/>
      <c r="BV66" s="41"/>
      <c r="BW66" s="37"/>
      <c r="BX66" s="41"/>
      <c r="BY66" s="37"/>
      <c r="BZ66" s="41"/>
      <c r="CA66" s="37"/>
      <c r="CC66" s="41"/>
      <c r="CD66" s="37"/>
      <c r="CE66" s="41"/>
      <c r="CF66" s="37"/>
      <c r="CG66" s="41"/>
      <c r="CH66" s="37"/>
      <c r="CI66" s="41"/>
      <c r="CJ66" s="37"/>
      <c r="CK66" s="41"/>
      <c r="CL66" s="37"/>
    </row>
    <row r="67" spans="1:90" s="38" customFormat="1" ht="15.75" customHeight="1" x14ac:dyDescent="0.25">
      <c r="A67" s="2">
        <f>'Raw Data'!B67</f>
        <v>106</v>
      </c>
      <c r="B67" s="2">
        <f>'Raw Data'!C67</f>
        <v>116</v>
      </c>
      <c r="C67" s="2" t="str">
        <f>'Raw Data'!D67</f>
        <v>LKELRDHADSN</v>
      </c>
      <c r="D67" s="14">
        <f>AVERAGE('Raw Data'!K67,'Raw Data'!Q67,'Raw Data'!W67)</f>
        <v>10.749333333333334</v>
      </c>
      <c r="E67" s="14">
        <f>STDEV('Raw Data'!K67,'Raw Data'!Q67,'Raw Data'!W67)</f>
        <v>0.39820388412637719</v>
      </c>
      <c r="F67" s="14">
        <f>AVERAGE('Raw Data'!AC67,'Raw Data'!AI67,'Raw Data'!AO67)</f>
        <v>11.505000000000001</v>
      </c>
      <c r="G67" s="14">
        <f>STDEV('Raw Data'!AC67,'Raw Data'!AI67,'Raw Data'!AO67)</f>
        <v>0.36025407700677059</v>
      </c>
      <c r="H67" s="14">
        <f>AVERAGE('Raw Data'!AU67,'Raw Data'!BA67,'Raw Data'!BG67)</f>
        <v>13.496</v>
      </c>
      <c r="I67" s="14">
        <f>STDEV('Raw Data'!AU67,'Raw Data'!BA67,'Raw Data'!BG67)</f>
        <v>0.80343076864157958</v>
      </c>
      <c r="J67" s="14">
        <f>AVERAGE('Raw Data'!BM67,'Raw Data'!BS67,'Raw Data'!BY67)</f>
        <v>17.204333333333334</v>
      </c>
      <c r="K67" s="14">
        <f>STDEV('Raw Data'!BM67,'Raw Data'!BS67,'Raw Data'!BY67)</f>
        <v>0.32924813337866271</v>
      </c>
      <c r="L67" s="14">
        <f>AVERAGE('Raw Data'!CE67,'Raw Data'!CK67,'Raw Data'!CQ67)</f>
        <v>22.051000000000002</v>
      </c>
      <c r="M67" s="14">
        <f>STDEV('Raw Data'!CE67,'Raw Data'!CK67,'Raw Data'!CQ67)</f>
        <v>0.58735253468423854</v>
      </c>
      <c r="O67" s="14">
        <f>AVERAGE('Raw Data'!K184,'Raw Data'!Q184,'Raw Data'!W184)</f>
        <v>9.1333333333333329</v>
      </c>
      <c r="P67" s="14">
        <f>STDEV('Raw Data'!K184,'Raw Data'!Q184,'Raw Data'!W184)</f>
        <v>0.55138945703861042</v>
      </c>
      <c r="Q67" s="14">
        <f>AVERAGE('Raw Data'!AC184,'Raw Data'!AI184,'Raw Data'!AO184)</f>
        <v>9.8879999999999999</v>
      </c>
      <c r="R67" s="14">
        <f>STDEV('Raw Data'!AC184,'Raw Data'!AI184,'Raw Data'!AO184)</f>
        <v>9.0713835769412568E-2</v>
      </c>
      <c r="S67" s="14">
        <f>AVERAGE('Raw Data'!AU184,'Raw Data'!BA184,'Raw Data'!BG184)</f>
        <v>13.1685</v>
      </c>
      <c r="T67" s="14">
        <f>STDEV('Raw Data'!AU184,'Raw Data'!BA184,'Raw Data'!BG184)</f>
        <v>0.33304729393886395</v>
      </c>
      <c r="U67" s="14">
        <f>AVERAGE('Raw Data'!BM184,'Raw Data'!BS184,'Raw Data'!BY184)</f>
        <v>15.893000000000001</v>
      </c>
      <c r="V67" s="14">
        <f>STDEV('Raw Data'!BM184,'Raw Data'!BS184,'Raw Data'!BY184)</f>
        <v>0.32901671690052531</v>
      </c>
      <c r="W67" s="14">
        <f>AVERAGE('Raw Data'!CE184,'Raw Data'!CK184,'Raw Data'!CQ184)</f>
        <v>19.085333333333335</v>
      </c>
      <c r="X67" s="14">
        <f>STDEV('Raw Data'!CE184,'Raw Data'!CK184,'Raw Data'!CQ184)</f>
        <v>0.38704177207807117</v>
      </c>
      <c r="Z67" s="14">
        <f>AVERAGE('Raw Data'!K301,'Raw Data'!Q301,'Raw Data'!W301)</f>
        <v>8.9960000000000004</v>
      </c>
      <c r="AA67" s="14">
        <f>STDEV('Raw Data'!K301,'Raw Data'!Q301,'Raw Data'!W301)</f>
        <v>0.25662423891752767</v>
      </c>
      <c r="AB67" s="14">
        <f>AVERAGE('Raw Data'!AC301,'Raw Data'!AI301,'Raw Data'!AO301)</f>
        <v>10.193666666666667</v>
      </c>
      <c r="AC67" s="14">
        <f>STDEV('Raw Data'!AC301,'Raw Data'!AI301,'Raw Data'!AO301)</f>
        <v>0.62425982838344896</v>
      </c>
      <c r="AD67" s="14">
        <f>AVERAGE('Raw Data'!AU301,'Raw Data'!BA301,'Raw Data'!BG301)</f>
        <v>12.703000000000001</v>
      </c>
      <c r="AE67" s="14">
        <f>STDEV('Raw Data'!AU301,'Raw Data'!BA301,'Raw Data'!BG301)</f>
        <v>0.42812264597892957</v>
      </c>
      <c r="AF67" s="14">
        <f>AVERAGE('Raw Data'!BM301,'Raw Data'!BS301,'Raw Data'!BY301)</f>
        <v>16.183333333333334</v>
      </c>
      <c r="AG67" s="14">
        <f>STDEV('Raw Data'!BM301,'Raw Data'!BS301,'Raw Data'!BY301)</f>
        <v>0.35204734530078985</v>
      </c>
      <c r="AH67" s="14">
        <f>AVERAGE('Raw Data'!CE301,'Raw Data'!CK301,'Raw Data'!CQ301)</f>
        <v>20.692</v>
      </c>
      <c r="AI67" s="14">
        <f>STDEV('Raw Data'!CE301,'Raw Data'!CK301,'Raw Data'!CQ301)</f>
        <v>0.56408864551593252</v>
      </c>
      <c r="AK67" s="41">
        <f t="shared" si="0"/>
        <v>1.7533333333333339</v>
      </c>
      <c r="AL67" s="37">
        <f t="shared" si="1"/>
        <v>0.4737323435583996</v>
      </c>
      <c r="AM67" s="41">
        <f t="shared" si="2"/>
        <v>1.3113333333333337</v>
      </c>
      <c r="AN67" s="37">
        <f t="shared" si="3"/>
        <v>0.72075192218497297</v>
      </c>
      <c r="AO67" s="41">
        <f t="shared" si="4"/>
        <v>0.79299999999999926</v>
      </c>
      <c r="AP67" s="37">
        <f t="shared" si="5"/>
        <v>0.91037904193802666</v>
      </c>
      <c r="AQ67" s="41">
        <f t="shared" si="6"/>
        <v>1.0210000000000008</v>
      </c>
      <c r="AR67" s="37">
        <f t="shared" si="7"/>
        <v>0.48201832606931783</v>
      </c>
      <c r="AS67" s="41">
        <f t="shared" si="8"/>
        <v>1.3590000000000018</v>
      </c>
      <c r="AT67" s="37">
        <f t="shared" si="9"/>
        <v>0.81435802937037405</v>
      </c>
      <c r="AV67" s="41">
        <f t="shared" si="10"/>
        <v>0.13733333333333242</v>
      </c>
      <c r="AW67" s="37">
        <f t="shared" si="11"/>
        <v>0.60818281242841277</v>
      </c>
      <c r="AX67" s="41">
        <f t="shared" si="12"/>
        <v>-0.3056666666666672</v>
      </c>
      <c r="AY67" s="37">
        <f t="shared" si="13"/>
        <v>0.63081640223866486</v>
      </c>
      <c r="AZ67" s="41">
        <f t="shared" si="14"/>
        <v>0.46549999999999869</v>
      </c>
      <c r="BA67" s="37">
        <f t="shared" si="15"/>
        <v>0.5424108221634224</v>
      </c>
      <c r="BB67" s="41">
        <f t="shared" si="16"/>
        <v>-0.29033333333333289</v>
      </c>
      <c r="BC67" s="37">
        <f t="shared" si="17"/>
        <v>0.48186028403815767</v>
      </c>
      <c r="BD67" s="41">
        <f t="shared" si="18"/>
        <v>-1.6066666666666656</v>
      </c>
      <c r="BE67" s="37">
        <f t="shared" si="19"/>
        <v>0.68410330603888547</v>
      </c>
      <c r="BG67" s="41"/>
      <c r="BH67" s="37"/>
      <c r="BI67" s="41"/>
      <c r="BJ67" s="37"/>
      <c r="BK67" s="41"/>
      <c r="BL67" s="37"/>
      <c r="BM67" s="41"/>
      <c r="BN67" s="37"/>
      <c r="BO67" s="41"/>
      <c r="BP67" s="37"/>
      <c r="BR67" s="41"/>
      <c r="BS67" s="37"/>
      <c r="BT67" s="41"/>
      <c r="BU67" s="37"/>
      <c r="BV67" s="41"/>
      <c r="BW67" s="37"/>
      <c r="BX67" s="41"/>
      <c r="BY67" s="37"/>
      <c r="BZ67" s="41"/>
      <c r="CA67" s="37"/>
      <c r="CC67" s="41"/>
      <c r="CD67" s="37"/>
      <c r="CE67" s="41"/>
      <c r="CF67" s="37"/>
      <c r="CG67" s="41"/>
      <c r="CH67" s="37"/>
      <c r="CI67" s="41"/>
      <c r="CJ67" s="37"/>
      <c r="CK67" s="41"/>
      <c r="CL67" s="37"/>
    </row>
    <row r="68" spans="1:90" s="38" customFormat="1" ht="15.75" customHeight="1" x14ac:dyDescent="0.25">
      <c r="A68" s="2">
        <f>'Raw Data'!B68</f>
        <v>106</v>
      </c>
      <c r="B68" s="2">
        <f>'Raw Data'!C68</f>
        <v>116</v>
      </c>
      <c r="C68" s="2" t="str">
        <f>'Raw Data'!D68</f>
        <v>LKELRDHADSN</v>
      </c>
      <c r="D68" s="14">
        <f>AVERAGE('Raw Data'!K68,'Raw Data'!Q68,'Raw Data'!W68)</f>
        <v>10.545999999999999</v>
      </c>
      <c r="E68" s="14">
        <f>STDEV('Raw Data'!K68,'Raw Data'!Q68,'Raw Data'!W68)</f>
        <v>0.77973328773369655</v>
      </c>
      <c r="F68" s="14">
        <f>AVERAGE('Raw Data'!AC68,'Raw Data'!AI68,'Raw Data'!AO68)</f>
        <v>11.025333333333334</v>
      </c>
      <c r="G68" s="14">
        <f>STDEV('Raw Data'!AC68,'Raw Data'!AI68,'Raw Data'!AO68)</f>
        <v>0.72777079725235849</v>
      </c>
      <c r="H68" s="14">
        <f>AVERAGE('Raw Data'!AU68,'Raw Data'!BA68,'Raw Data'!BG68)</f>
        <v>13.106666666666667</v>
      </c>
      <c r="I68" s="14">
        <f>STDEV('Raw Data'!AU68,'Raw Data'!BA68,'Raw Data'!BG68)</f>
        <v>0.33851489381315791</v>
      </c>
      <c r="J68" s="14">
        <f>AVERAGE('Raw Data'!BM68,'Raw Data'!BS68,'Raw Data'!BY68)</f>
        <v>17.046333333333333</v>
      </c>
      <c r="K68" s="14">
        <f>STDEV('Raw Data'!BM68,'Raw Data'!BS68,'Raw Data'!BY68)</f>
        <v>0.29665524322575781</v>
      </c>
      <c r="L68" s="14">
        <f>AVERAGE('Raw Data'!CE68,'Raw Data'!CK68,'Raw Data'!CQ68)</f>
        <v>21.757999999999999</v>
      </c>
      <c r="M68" s="14">
        <f>STDEV('Raw Data'!CE68,'Raw Data'!CK68,'Raw Data'!CQ68)</f>
        <v>0.69256985207269872</v>
      </c>
      <c r="O68" s="14">
        <f>AVERAGE('Raw Data'!K185,'Raw Data'!Q185,'Raw Data'!W185)</f>
        <v>9.0663333333333345</v>
      </c>
      <c r="P68" s="14">
        <f>STDEV('Raw Data'!K185,'Raw Data'!Q185,'Raw Data'!W185)</f>
        <v>0.20152501912500384</v>
      </c>
      <c r="Q68" s="14">
        <f>AVERAGE('Raw Data'!AC185,'Raw Data'!AI185,'Raw Data'!AO185)</f>
        <v>9.7726666666666659</v>
      </c>
      <c r="R68" s="14">
        <f>STDEV('Raw Data'!AC185,'Raw Data'!AI185,'Raw Data'!AO185)</f>
        <v>0.20585755592966043</v>
      </c>
      <c r="S68" s="14">
        <f>AVERAGE('Raw Data'!AU185,'Raw Data'!BA185,'Raw Data'!BG185)</f>
        <v>12.789</v>
      </c>
      <c r="T68" s="14">
        <f>STDEV('Raw Data'!AU185,'Raw Data'!BA185,'Raw Data'!BG185)</f>
        <v>0.4341635636485407</v>
      </c>
      <c r="U68" s="14">
        <f>AVERAGE('Raw Data'!BM185,'Raw Data'!BS185,'Raw Data'!BY185)</f>
        <v>15.466333333333333</v>
      </c>
      <c r="V68" s="14">
        <f>STDEV('Raw Data'!BM185,'Raw Data'!BS185,'Raw Data'!BY185)</f>
        <v>0.16427517564541852</v>
      </c>
      <c r="W68" s="14">
        <f>AVERAGE('Raw Data'!CE185,'Raw Data'!CK185,'Raw Data'!CQ185)</f>
        <v>18.814</v>
      </c>
      <c r="X68" s="14">
        <f>STDEV('Raw Data'!CE185,'Raw Data'!CK185,'Raw Data'!CQ185)</f>
        <v>0.55547907251308726</v>
      </c>
      <c r="Z68" s="14">
        <f>AVERAGE('Raw Data'!K302,'Raw Data'!Q302,'Raw Data'!W302)</f>
        <v>8.718</v>
      </c>
      <c r="AA68" s="14">
        <f>STDEV('Raw Data'!K302,'Raw Data'!Q302,'Raw Data'!W302)</f>
        <v>0.45264003358076949</v>
      </c>
      <c r="AB68" s="14">
        <f>AVERAGE('Raw Data'!AC302,'Raw Data'!AI302,'Raw Data'!AO302)</f>
        <v>9.865333333333334</v>
      </c>
      <c r="AC68" s="14">
        <f>STDEV('Raw Data'!AC302,'Raw Data'!AI302,'Raw Data'!AO302)</f>
        <v>0.49471338503555123</v>
      </c>
      <c r="AD68" s="14">
        <f>AVERAGE('Raw Data'!AU302,'Raw Data'!BA302,'Raw Data'!BG302)</f>
        <v>12.890333333333333</v>
      </c>
      <c r="AE68" s="14">
        <f>STDEV('Raw Data'!AU302,'Raw Data'!BA302,'Raw Data'!BG302)</f>
        <v>0.33435958687217843</v>
      </c>
      <c r="AF68" s="14">
        <f>AVERAGE('Raw Data'!BM302,'Raw Data'!BS302,'Raw Data'!BY302)</f>
        <v>15.844666666666667</v>
      </c>
      <c r="AG68" s="14">
        <f>STDEV('Raw Data'!BM302,'Raw Data'!BS302,'Raw Data'!BY302)</f>
        <v>0.23623787446837</v>
      </c>
      <c r="AH68" s="14">
        <f>AVERAGE('Raw Data'!CE302,'Raw Data'!CK302,'Raw Data'!CQ302)</f>
        <v>20.037666666666667</v>
      </c>
      <c r="AI68" s="14">
        <f>STDEV('Raw Data'!CE302,'Raw Data'!CK302,'Raw Data'!CQ302)</f>
        <v>0.59874563324781926</v>
      </c>
      <c r="AK68" s="41">
        <f t="shared" ref="AK68:AK120" si="20">D68-Z68</f>
        <v>1.8279999999999994</v>
      </c>
      <c r="AL68" s="37">
        <f t="shared" ref="AL68:AL120" si="21">SQRT((E68^2)+(AA68^2))</f>
        <v>0.90159137085488994</v>
      </c>
      <c r="AM68" s="41">
        <f t="shared" ref="AM68:AM120" si="22">F68-AB68</f>
        <v>1.1600000000000001</v>
      </c>
      <c r="AN68" s="37">
        <f t="shared" ref="AN68:AN120" si="23">SQRT((G68^2)+(AC68^2))</f>
        <v>0.87999526513877735</v>
      </c>
      <c r="AO68" s="41">
        <f t="shared" ref="AO68:AO120" si="24">H68-AD68</f>
        <v>0.21633333333333482</v>
      </c>
      <c r="AP68" s="37">
        <f t="shared" ref="AP68:AP120" si="25">SQRT((I68^2)+(AE68^2))</f>
        <v>0.47580318059746868</v>
      </c>
      <c r="AQ68" s="41">
        <f t="shared" ref="AQ68:AQ120" si="26">J68-AF68</f>
        <v>1.2016666666666662</v>
      </c>
      <c r="AR68" s="37">
        <f t="shared" ref="AR68:AR120" si="27">SQRT((K68^2)+(AG68^2))</f>
        <v>0.37922640555038734</v>
      </c>
      <c r="AS68" s="41">
        <f t="shared" ref="AS68:AS120" si="28">L68-AH68</f>
        <v>1.7203333333333326</v>
      </c>
      <c r="AT68" s="37">
        <f t="shared" ref="AT68:AT120" si="29">SQRT((M68^2)+(AI68^2))</f>
        <v>0.91550496084583388</v>
      </c>
      <c r="AV68" s="41">
        <f t="shared" ref="AV68:AV120" si="30">O68-Z68</f>
        <v>0.34833333333333449</v>
      </c>
      <c r="AW68" s="37">
        <f t="shared" ref="AW68:AW120" si="31">SQRT((P68^2)+(AA68^2))</f>
        <v>0.49547485640881245</v>
      </c>
      <c r="AX68" s="41">
        <f t="shared" ref="AX68:AX120" si="32">Q68-AB68</f>
        <v>-9.2666666666668007E-2</v>
      </c>
      <c r="AY68" s="37">
        <f t="shared" ref="AY68:AY120" si="33">SQRT((R68^2)+(AC68^2))</f>
        <v>0.53583455157974547</v>
      </c>
      <c r="AZ68" s="41">
        <f t="shared" ref="AZ68:AZ120" si="34">S68-AD68</f>
        <v>-0.10133333333333283</v>
      </c>
      <c r="BA68" s="37">
        <f t="shared" ref="BA68:BA120" si="35">SQRT((T68^2)+(AE68^2))</f>
        <v>0.54799117997768387</v>
      </c>
      <c r="BB68" s="41">
        <f t="shared" ref="BB68:BB120" si="36">U68-AF68</f>
        <v>-0.37833333333333385</v>
      </c>
      <c r="BC68" s="37">
        <f t="shared" ref="BC68:BC120" si="37">SQRT((V68^2)+(AG68^2))</f>
        <v>0.28774062394223454</v>
      </c>
      <c r="BD68" s="41">
        <f t="shared" ref="BD68:BD120" si="38">W68-AH68</f>
        <v>-1.2236666666666665</v>
      </c>
      <c r="BE68" s="37">
        <f t="shared" ref="BE68:BE120" si="39">SQRT((X68^2)+(AI68^2))</f>
        <v>0.816733330612466</v>
      </c>
      <c r="BG68" s="41"/>
      <c r="BH68" s="37"/>
      <c r="BI68" s="41"/>
      <c r="BJ68" s="37"/>
      <c r="BK68" s="41"/>
      <c r="BL68" s="37"/>
      <c r="BM68" s="41"/>
      <c r="BN68" s="37"/>
      <c r="BO68" s="41"/>
      <c r="BP68" s="37"/>
      <c r="BR68" s="41"/>
      <c r="BS68" s="37"/>
      <c r="BT68" s="41"/>
      <c r="BU68" s="37"/>
      <c r="BV68" s="41"/>
      <c r="BW68" s="37"/>
      <c r="BX68" s="41"/>
      <c r="BY68" s="37"/>
      <c r="BZ68" s="41"/>
      <c r="CA68" s="37"/>
      <c r="CC68" s="41"/>
      <c r="CD68" s="37"/>
      <c r="CE68" s="41"/>
      <c r="CF68" s="37"/>
      <c r="CG68" s="41"/>
      <c r="CH68" s="37"/>
      <c r="CI68" s="41"/>
      <c r="CJ68" s="37"/>
      <c r="CK68" s="41"/>
      <c r="CL68" s="37"/>
    </row>
    <row r="69" spans="1:90" s="38" customFormat="1" ht="15.75" customHeight="1" x14ac:dyDescent="0.25">
      <c r="A69" s="2">
        <f>'Raw Data'!B69</f>
        <v>109</v>
      </c>
      <c r="B69" s="2">
        <f>'Raw Data'!C69</f>
        <v>116</v>
      </c>
      <c r="C69" s="2" t="str">
        <f>'Raw Data'!D69</f>
        <v>LRDHADSN</v>
      </c>
      <c r="D69" s="14">
        <f>AVERAGE('Raw Data'!K69,'Raw Data'!Q69,'Raw Data'!W69)</f>
        <v>17.441999999999997</v>
      </c>
      <c r="E69" s="14">
        <f>STDEV('Raw Data'!K69,'Raw Data'!Q69,'Raw Data'!W69)</f>
        <v>1.4318606775800504</v>
      </c>
      <c r="F69" s="14">
        <f>AVERAGE('Raw Data'!AC69,'Raw Data'!AI69,'Raw Data'!AO69)</f>
        <v>18.195999999999998</v>
      </c>
      <c r="G69" s="14">
        <f>STDEV('Raw Data'!AC69,'Raw Data'!AI69,'Raw Data'!AO69)</f>
        <v>0.91921053083610849</v>
      </c>
      <c r="H69" s="14">
        <f>AVERAGE('Raw Data'!AU69,'Raw Data'!BA69,'Raw Data'!BG69)</f>
        <v>21.253666666666668</v>
      </c>
      <c r="I69" s="14">
        <f>STDEV('Raw Data'!AU69,'Raw Data'!BA69,'Raw Data'!BG69)</f>
        <v>0.39206674601824165</v>
      </c>
      <c r="J69" s="14">
        <f>AVERAGE('Raw Data'!BM69,'Raw Data'!BS69,'Raw Data'!BY69)</f>
        <v>26.687000000000001</v>
      </c>
      <c r="K69" s="14">
        <f>STDEV('Raw Data'!BM69,'Raw Data'!BS69,'Raw Data'!BY69)</f>
        <v>0.53087380798076622</v>
      </c>
      <c r="L69" s="14">
        <f>AVERAGE('Raw Data'!CE69,'Raw Data'!CK69,'Raw Data'!CQ69)</f>
        <v>27.122</v>
      </c>
      <c r="M69" s="14">
        <f>STDEV('Raw Data'!CE69,'Raw Data'!CK69,'Raw Data'!CQ69)</f>
        <v>0.44177935669290724</v>
      </c>
      <c r="O69" s="14">
        <f>AVERAGE('Raw Data'!K186,'Raw Data'!Q186,'Raw Data'!W186)</f>
        <v>14.825333333333333</v>
      </c>
      <c r="P69" s="14">
        <f>STDEV('Raw Data'!K186,'Raw Data'!Q186,'Raw Data'!W186)</f>
        <v>0.66384209969941865</v>
      </c>
      <c r="Q69" s="14">
        <f>AVERAGE('Raw Data'!AC186,'Raw Data'!AI186,'Raw Data'!AO186)</f>
        <v>15.791333333333334</v>
      </c>
      <c r="R69" s="14">
        <f>STDEV('Raw Data'!AC186,'Raw Data'!AI186,'Raw Data'!AO186)</f>
        <v>0.46269896621165374</v>
      </c>
      <c r="S69" s="14">
        <f>AVERAGE('Raw Data'!AU186,'Raw Data'!BA186,'Raw Data'!BG186)</f>
        <v>20.799500000000002</v>
      </c>
      <c r="T69" s="14">
        <f>STDEV('Raw Data'!AU186,'Raw Data'!BA186,'Raw Data'!BG186)</f>
        <v>0.46881179592668121</v>
      </c>
      <c r="U69" s="14">
        <f>AVERAGE('Raw Data'!BM186,'Raw Data'!BS186,'Raw Data'!BY186)</f>
        <v>25.016333333333332</v>
      </c>
      <c r="V69" s="14">
        <f>STDEV('Raw Data'!BM186,'Raw Data'!BS186,'Raw Data'!BY186)</f>
        <v>0.46324111792168693</v>
      </c>
      <c r="W69" s="14">
        <f>AVERAGE('Raw Data'!CE186,'Raw Data'!CK186,'Raw Data'!CQ186)</f>
        <v>27.227333333333334</v>
      </c>
      <c r="X69" s="14">
        <f>STDEV('Raw Data'!CE186,'Raw Data'!CK186,'Raw Data'!CQ186)</f>
        <v>0.41150253138144022</v>
      </c>
      <c r="Z69" s="14">
        <f>AVERAGE('Raw Data'!K303,'Raw Data'!Q303,'Raw Data'!W303)</f>
        <v>14.216999999999999</v>
      </c>
      <c r="AA69" s="14">
        <f>STDEV('Raw Data'!K303,'Raw Data'!Q303,'Raw Data'!W303)</f>
        <v>0.35277755030613867</v>
      </c>
      <c r="AB69" s="14">
        <f>AVERAGE('Raw Data'!AC303,'Raw Data'!AI303,'Raw Data'!AO303)</f>
        <v>16.487333333333336</v>
      </c>
      <c r="AC69" s="14">
        <f>STDEV('Raw Data'!AC303,'Raw Data'!AI303,'Raw Data'!AO303)</f>
        <v>0.65154457509316577</v>
      </c>
      <c r="AD69" s="14">
        <f>AVERAGE('Raw Data'!AU303,'Raw Data'!BA303,'Raw Data'!BG303)</f>
        <v>20.992333333333335</v>
      </c>
      <c r="AE69" s="14">
        <f>STDEV('Raw Data'!AU303,'Raw Data'!BA303,'Raw Data'!BG303)</f>
        <v>0.28980913259131919</v>
      </c>
      <c r="AF69" s="14">
        <f>AVERAGE('Raw Data'!BM303,'Raw Data'!BS303,'Raw Data'!BY303)</f>
        <v>25.463666666666668</v>
      </c>
      <c r="AG69" s="14">
        <f>STDEV('Raw Data'!BM303,'Raw Data'!BS303,'Raw Data'!BY303)</f>
        <v>0.54038628159246738</v>
      </c>
      <c r="AH69" s="14">
        <f>AVERAGE('Raw Data'!CE303,'Raw Data'!CK303,'Raw Data'!CQ303)</f>
        <v>28.045333333333332</v>
      </c>
      <c r="AI69" s="14">
        <f>STDEV('Raw Data'!CE303,'Raw Data'!CK303,'Raw Data'!CQ303)</f>
        <v>0.78827427544816886</v>
      </c>
      <c r="AK69" s="41">
        <f t="shared" si="20"/>
        <v>3.2249999999999979</v>
      </c>
      <c r="AL69" s="37">
        <f t="shared" si="21"/>
        <v>1.4746786090535122</v>
      </c>
      <c r="AM69" s="41">
        <f t="shared" si="22"/>
        <v>1.7086666666666623</v>
      </c>
      <c r="AN69" s="37">
        <f t="shared" si="23"/>
        <v>1.1267024156064165</v>
      </c>
      <c r="AO69" s="41">
        <f t="shared" si="24"/>
        <v>0.26133333333333297</v>
      </c>
      <c r="AP69" s="37">
        <f t="shared" si="25"/>
        <v>0.48755068112624478</v>
      </c>
      <c r="AQ69" s="41">
        <f t="shared" si="26"/>
        <v>1.2233333333333327</v>
      </c>
      <c r="AR69" s="37">
        <f t="shared" si="27"/>
        <v>0.7575251370966728</v>
      </c>
      <c r="AS69" s="41">
        <f t="shared" si="28"/>
        <v>-0.92333333333333201</v>
      </c>
      <c r="AT69" s="37">
        <f t="shared" si="29"/>
        <v>0.90362897991008151</v>
      </c>
      <c r="AV69" s="41">
        <f t="shared" si="30"/>
        <v>0.60833333333333428</v>
      </c>
      <c r="AW69" s="37">
        <f t="shared" si="31"/>
        <v>0.75175683125152448</v>
      </c>
      <c r="AX69" s="41">
        <f t="shared" si="32"/>
        <v>-0.69600000000000151</v>
      </c>
      <c r="AY69" s="37">
        <f t="shared" si="33"/>
        <v>0.79912493808331808</v>
      </c>
      <c r="AZ69" s="41">
        <f t="shared" si="34"/>
        <v>-0.19283333333333275</v>
      </c>
      <c r="BA69" s="37">
        <f t="shared" si="35"/>
        <v>0.55115681374118297</v>
      </c>
      <c r="BB69" s="41">
        <f t="shared" si="36"/>
        <v>-0.44733333333333647</v>
      </c>
      <c r="BC69" s="37">
        <f t="shared" si="37"/>
        <v>0.71176517663248162</v>
      </c>
      <c r="BD69" s="41">
        <f t="shared" si="38"/>
        <v>-0.81799999999999784</v>
      </c>
      <c r="BE69" s="37">
        <f t="shared" si="39"/>
        <v>0.88921913309749967</v>
      </c>
      <c r="BG69" s="41"/>
      <c r="BH69" s="37"/>
      <c r="BI69" s="41"/>
      <c r="BJ69" s="37"/>
      <c r="BK69" s="41"/>
      <c r="BL69" s="37"/>
      <c r="BM69" s="41"/>
      <c r="BN69" s="37"/>
      <c r="BO69" s="41"/>
      <c r="BP69" s="37"/>
      <c r="BR69" s="41"/>
      <c r="BS69" s="37"/>
      <c r="BT69" s="41"/>
      <c r="BU69" s="37"/>
      <c r="BV69" s="41"/>
      <c r="BW69" s="37"/>
      <c r="BX69" s="41"/>
      <c r="BY69" s="37"/>
      <c r="BZ69" s="41"/>
      <c r="CA69" s="37"/>
      <c r="CC69" s="41"/>
      <c r="CD69" s="37"/>
      <c r="CE69" s="41"/>
      <c r="CF69" s="37"/>
      <c r="CG69" s="41"/>
      <c r="CH69" s="37"/>
      <c r="CI69" s="41"/>
      <c r="CJ69" s="37"/>
      <c r="CK69" s="41"/>
      <c r="CL69" s="37"/>
    </row>
    <row r="70" spans="1:90" s="38" customFormat="1" ht="15.75" customHeight="1" x14ac:dyDescent="0.25">
      <c r="A70" s="2">
        <f>'Raw Data'!B70</f>
        <v>109</v>
      </c>
      <c r="B70" s="2">
        <f>'Raw Data'!C70</f>
        <v>117</v>
      </c>
      <c r="C70" s="2" t="str">
        <f>'Raw Data'!D70</f>
        <v>LRDHADSNI</v>
      </c>
      <c r="D70" s="14">
        <f>AVERAGE('Raw Data'!K70,'Raw Data'!Q70,'Raw Data'!W70)</f>
        <v>14.208333333333334</v>
      </c>
      <c r="E70" s="14">
        <f>STDEV('Raw Data'!K70,'Raw Data'!Q70,'Raw Data'!W70)</f>
        <v>0.67561034134575915</v>
      </c>
      <c r="F70" s="14">
        <f>AVERAGE('Raw Data'!AC70,'Raw Data'!AI70,'Raw Data'!AO70)</f>
        <v>15.572666666666668</v>
      </c>
      <c r="G70" s="14">
        <f>STDEV('Raw Data'!AC70,'Raw Data'!AI70,'Raw Data'!AO70)</f>
        <v>0.91338181136550567</v>
      </c>
      <c r="H70" s="14">
        <f>AVERAGE('Raw Data'!AU70,'Raw Data'!BA70,'Raw Data'!BG70)</f>
        <v>22.119333333333334</v>
      </c>
      <c r="I70" s="14">
        <f>STDEV('Raw Data'!AU70,'Raw Data'!BA70,'Raw Data'!BG70)</f>
        <v>1.0944118664074034</v>
      </c>
      <c r="J70" s="14">
        <f>AVERAGE('Raw Data'!BM70,'Raw Data'!BS70,'Raw Data'!BY70)</f>
        <v>31.124666666666666</v>
      </c>
      <c r="K70" s="14">
        <f>STDEV('Raw Data'!BM70,'Raw Data'!BS70,'Raw Data'!BY70)</f>
        <v>0.38247919333387759</v>
      </c>
      <c r="L70" s="14">
        <f>AVERAGE('Raw Data'!CE70,'Raw Data'!CK70,'Raw Data'!CQ70)</f>
        <v>31.55</v>
      </c>
      <c r="M70" s="14">
        <f>STDEV('Raw Data'!CE70,'Raw Data'!CK70,'Raw Data'!CQ70)</f>
        <v>0.78300255427424992</v>
      </c>
      <c r="N70" s="35"/>
      <c r="O70" s="14">
        <f>AVERAGE('Raw Data'!K187,'Raw Data'!Q187,'Raw Data'!W187)</f>
        <v>12.070333333333332</v>
      </c>
      <c r="P70" s="14">
        <f>STDEV('Raw Data'!K187,'Raw Data'!Q187,'Raw Data'!W187)</f>
        <v>0.85335592418013562</v>
      </c>
      <c r="Q70" s="14">
        <f>AVERAGE('Raw Data'!AC187,'Raw Data'!AI187,'Raw Data'!AO187)</f>
        <v>13.317333333333332</v>
      </c>
      <c r="R70" s="14">
        <f>STDEV('Raw Data'!AC187,'Raw Data'!AI187,'Raw Data'!AO187)</f>
        <v>0.27722614114353172</v>
      </c>
      <c r="S70" s="14">
        <f>AVERAGE('Raw Data'!AU187,'Raw Data'!BA187,'Raw Data'!BG187)</f>
        <v>18.515999999999998</v>
      </c>
      <c r="T70" s="14">
        <f>STDEV('Raw Data'!AU187,'Raw Data'!BA187,'Raw Data'!BG187)</f>
        <v>0.63215346238077486</v>
      </c>
      <c r="U70" s="14">
        <f>AVERAGE('Raw Data'!BM187,'Raw Data'!BS187,'Raw Data'!BY187)</f>
        <v>28.510999999999999</v>
      </c>
      <c r="V70" s="14">
        <f>STDEV('Raw Data'!BM187,'Raw Data'!BS187,'Raw Data'!BY187)</f>
        <v>0.66374618642972405</v>
      </c>
      <c r="W70" s="14">
        <f>AVERAGE('Raw Data'!CE187,'Raw Data'!CK187,'Raw Data'!CQ187)</f>
        <v>31.652333333333335</v>
      </c>
      <c r="X70" s="14">
        <f>STDEV('Raw Data'!CE187,'Raw Data'!CK187,'Raw Data'!CQ187)</f>
        <v>0.2964697848572998</v>
      </c>
      <c r="Y70" s="35"/>
      <c r="Z70" s="14">
        <f>AVERAGE('Raw Data'!K304,'Raw Data'!Q304,'Raw Data'!W304)</f>
        <v>11.669000000000002</v>
      </c>
      <c r="AA70" s="14">
        <f>STDEV('Raw Data'!K304,'Raw Data'!Q304,'Raw Data'!W304)</f>
        <v>0.27044592805217083</v>
      </c>
      <c r="AB70" s="14">
        <f>AVERAGE('Raw Data'!AC304,'Raw Data'!AI304,'Raw Data'!AO304)</f>
        <v>13.489666666666666</v>
      </c>
      <c r="AC70" s="14">
        <f>STDEV('Raw Data'!AC304,'Raw Data'!AI304,'Raw Data'!AO304)</f>
        <v>0.74352023061469785</v>
      </c>
      <c r="AD70" s="14">
        <f>AVERAGE('Raw Data'!AU304,'Raw Data'!BA304,'Raw Data'!BG304)</f>
        <v>19.081333333333333</v>
      </c>
      <c r="AE70" s="14">
        <f>STDEV('Raw Data'!AU304,'Raw Data'!BA304,'Raw Data'!BG304)</f>
        <v>0.46356912465492528</v>
      </c>
      <c r="AF70" s="14">
        <f>AVERAGE('Raw Data'!BM304,'Raw Data'!BS304,'Raw Data'!BY304)</f>
        <v>28.543000000000003</v>
      </c>
      <c r="AG70" s="14">
        <f>STDEV('Raw Data'!BM304,'Raw Data'!BS304,'Raw Data'!BY304)</f>
        <v>0.11337107214805728</v>
      </c>
      <c r="AH70" s="14">
        <f>AVERAGE('Raw Data'!CE304,'Raw Data'!CK304,'Raw Data'!CQ304)</f>
        <v>31.720333333333333</v>
      </c>
      <c r="AI70" s="14">
        <f>STDEV('Raw Data'!CE304,'Raw Data'!CK304,'Raw Data'!CQ304)</f>
        <v>7.2002314777606075E-2</v>
      </c>
      <c r="AJ70" s="35"/>
      <c r="AK70" s="41">
        <f t="shared" si="20"/>
        <v>2.5393333333333317</v>
      </c>
      <c r="AL70" s="37">
        <f t="shared" si="21"/>
        <v>0.72772957431544116</v>
      </c>
      <c r="AM70" s="41">
        <f t="shared" si="22"/>
        <v>2.083000000000002</v>
      </c>
      <c r="AN70" s="37">
        <f t="shared" si="23"/>
        <v>1.1777472847205659</v>
      </c>
      <c r="AO70" s="41">
        <f t="shared" si="24"/>
        <v>3.0380000000000003</v>
      </c>
      <c r="AP70" s="37">
        <f t="shared" si="25"/>
        <v>1.1885426650594708</v>
      </c>
      <c r="AQ70" s="41">
        <f t="shared" si="26"/>
        <v>2.5816666666666634</v>
      </c>
      <c r="AR70" s="37">
        <f t="shared" si="27"/>
        <v>0.39892772946153254</v>
      </c>
      <c r="AS70" s="41">
        <f t="shared" si="28"/>
        <v>-0.17033333333333189</v>
      </c>
      <c r="AT70" s="37">
        <f t="shared" si="29"/>
        <v>0.7863061320715572</v>
      </c>
      <c r="AU70" s="35"/>
      <c r="AV70" s="41">
        <f t="shared" si="30"/>
        <v>0.40133333333332999</v>
      </c>
      <c r="AW70" s="37">
        <f t="shared" si="31"/>
        <v>0.89518564182706439</v>
      </c>
      <c r="AX70" s="41">
        <f t="shared" si="32"/>
        <v>-0.17233333333333434</v>
      </c>
      <c r="AY70" s="37">
        <f t="shared" si="33"/>
        <v>0.79352168632411479</v>
      </c>
      <c r="AZ70" s="41">
        <f t="shared" si="34"/>
        <v>-0.56533333333333502</v>
      </c>
      <c r="BA70" s="37">
        <f t="shared" si="35"/>
        <v>0.78390964615402925</v>
      </c>
      <c r="BB70" s="41">
        <f t="shared" si="36"/>
        <v>-3.2000000000003581E-2</v>
      </c>
      <c r="BC70" s="37">
        <f t="shared" si="37"/>
        <v>0.67335874539505458</v>
      </c>
      <c r="BD70" s="41">
        <f t="shared" si="38"/>
        <v>-6.799999999999784E-2</v>
      </c>
      <c r="BE70" s="37">
        <f t="shared" si="39"/>
        <v>0.30508796545695982</v>
      </c>
      <c r="BG70" s="39"/>
      <c r="BH70" s="36"/>
      <c r="BI70" s="41"/>
      <c r="BJ70" s="37"/>
      <c r="BK70" s="41"/>
      <c r="BL70" s="37"/>
      <c r="BM70" s="41"/>
      <c r="BN70" s="37"/>
      <c r="BO70" s="41"/>
      <c r="BP70" s="37"/>
      <c r="BR70" s="39"/>
      <c r="BS70" s="36"/>
      <c r="BT70" s="41"/>
      <c r="BU70" s="37"/>
      <c r="BV70" s="41"/>
      <c r="BW70" s="37"/>
      <c r="BX70" s="41"/>
      <c r="BY70" s="37"/>
      <c r="BZ70" s="41"/>
      <c r="CA70" s="37"/>
      <c r="CC70" s="39"/>
      <c r="CD70" s="36"/>
      <c r="CE70" s="39"/>
      <c r="CF70" s="36"/>
      <c r="CG70" s="39"/>
      <c r="CH70" s="36"/>
      <c r="CI70" s="39"/>
      <c r="CJ70" s="36"/>
      <c r="CK70" s="39"/>
      <c r="CL70" s="36"/>
    </row>
    <row r="71" spans="1:90" s="38" customFormat="1" ht="15.75" customHeight="1" x14ac:dyDescent="0.25">
      <c r="A71" s="2">
        <f>'Raw Data'!B71</f>
        <v>117</v>
      </c>
      <c r="B71" s="2">
        <f>'Raw Data'!C71</f>
        <v>121</v>
      </c>
      <c r="C71" s="2" t="str">
        <f>'Raw Data'!D71</f>
        <v>IVIML</v>
      </c>
      <c r="D71" s="14">
        <f>AVERAGE('Raw Data'!K71,'Raw Data'!Q71,'Raw Data'!W71)</f>
        <v>1.5803333333333331</v>
      </c>
      <c r="E71" s="14">
        <f>STDEV('Raw Data'!K71,'Raw Data'!Q71,'Raw Data'!W71)</f>
        <v>0.26590662521519337</v>
      </c>
      <c r="F71" s="14">
        <f>AVERAGE('Raw Data'!AC71,'Raw Data'!AI71,'Raw Data'!AO71)</f>
        <v>1.5426666666666666</v>
      </c>
      <c r="G71" s="14">
        <f>STDEV('Raw Data'!AC71,'Raw Data'!AI71,'Raw Data'!AO71)</f>
        <v>0.36029756220842379</v>
      </c>
      <c r="H71" s="14">
        <f>AVERAGE('Raw Data'!AU71,'Raw Data'!BA71,'Raw Data'!BG71)</f>
        <v>1.9936666666666667</v>
      </c>
      <c r="I71" s="14">
        <f>STDEV('Raw Data'!AU71,'Raw Data'!BA71,'Raw Data'!BG71)</f>
        <v>0.25789597386026125</v>
      </c>
      <c r="J71" s="14">
        <f>AVERAGE('Raw Data'!BM71,'Raw Data'!BS71,'Raw Data'!BY71)</f>
        <v>10.133000000000001</v>
      </c>
      <c r="K71" s="14">
        <f>STDEV('Raw Data'!BM71,'Raw Data'!BS71,'Raw Data'!BY71)</f>
        <v>1.2588935618232373</v>
      </c>
      <c r="L71" s="14">
        <f>AVERAGE('Raw Data'!CE71,'Raw Data'!CK71,'Raw Data'!CQ71)</f>
        <v>30.290000000000003</v>
      </c>
      <c r="M71" s="14">
        <f>STDEV('Raw Data'!CE71,'Raw Data'!CK71,'Raw Data'!CQ71)</f>
        <v>0.98422609191181309</v>
      </c>
      <c r="O71" s="14">
        <f>AVERAGE('Raw Data'!K188,'Raw Data'!Q188,'Raw Data'!W188)</f>
        <v>1.1769999999999998</v>
      </c>
      <c r="P71" s="14">
        <f>STDEV('Raw Data'!K188,'Raw Data'!Q188,'Raw Data'!W188)</f>
        <v>0.33433665668006041</v>
      </c>
      <c r="Q71" s="14">
        <f>AVERAGE('Raw Data'!AC188,'Raw Data'!AI188,'Raw Data'!AO188)</f>
        <v>1.6153333333333333</v>
      </c>
      <c r="R71" s="14">
        <f>STDEV('Raw Data'!AC188,'Raw Data'!AI188,'Raw Data'!AO188)</f>
        <v>0.15609078554909425</v>
      </c>
      <c r="S71" s="14">
        <f>AVERAGE('Raw Data'!AU188,'Raw Data'!BA188,'Raw Data'!BG188)</f>
        <v>1.7284999999999999</v>
      </c>
      <c r="T71" s="14">
        <f>STDEV('Raw Data'!AU188,'Raw Data'!BA188,'Raw Data'!BG188)</f>
        <v>0.13505739520663063</v>
      </c>
      <c r="U71" s="14">
        <f>AVERAGE('Raw Data'!BM188,'Raw Data'!BS188,'Raw Data'!BY188)</f>
        <v>6.6696666666666671</v>
      </c>
      <c r="V71" s="14">
        <f>STDEV('Raw Data'!BM188,'Raw Data'!BS188,'Raw Data'!BY188)</f>
        <v>0.65100563233610609</v>
      </c>
      <c r="W71" s="14">
        <f>AVERAGE('Raw Data'!CE188,'Raw Data'!CK188,'Raw Data'!CQ188)</f>
        <v>26.721999999999998</v>
      </c>
      <c r="X71" s="14">
        <f>STDEV('Raw Data'!CE188,'Raw Data'!CK188,'Raw Data'!CQ188)</f>
        <v>0.3775089402914848</v>
      </c>
      <c r="Z71" s="14">
        <f>AVERAGE('Raw Data'!K305,'Raw Data'!Q305,'Raw Data'!W305)</f>
        <v>1.4846666666666668</v>
      </c>
      <c r="AA71" s="14">
        <f>STDEV('Raw Data'!K305,'Raw Data'!Q305,'Raw Data'!W305)</f>
        <v>0.45355521530827159</v>
      </c>
      <c r="AB71" s="14">
        <f>AVERAGE('Raw Data'!AC305,'Raw Data'!AI305,'Raw Data'!AO305)</f>
        <v>1.7073333333333334</v>
      </c>
      <c r="AC71" s="14">
        <f>STDEV('Raw Data'!AC305,'Raw Data'!AI305,'Raw Data'!AO305)</f>
        <v>0.76474200442589368</v>
      </c>
      <c r="AD71" s="14">
        <f>AVERAGE('Raw Data'!AU305,'Raw Data'!BA305,'Raw Data'!BG305)</f>
        <v>2.0003333333333333</v>
      </c>
      <c r="AE71" s="14">
        <f>STDEV('Raw Data'!AU305,'Raw Data'!BA305,'Raw Data'!BG305)</f>
        <v>0.63412170230432263</v>
      </c>
      <c r="AF71" s="14">
        <f>AVERAGE('Raw Data'!BM305,'Raw Data'!BS305,'Raw Data'!BY305)</f>
        <v>6.81</v>
      </c>
      <c r="AG71" s="14">
        <f>STDEV('Raw Data'!BM305,'Raw Data'!BS305,'Raw Data'!BY305)</f>
        <v>0.43665661566040659</v>
      </c>
      <c r="AH71" s="14">
        <f>AVERAGE('Raw Data'!CE305,'Raw Data'!CK305,'Raw Data'!CQ305)</f>
        <v>27.99666666666667</v>
      </c>
      <c r="AI71" s="14">
        <f>STDEV('Raw Data'!CE305,'Raw Data'!CK305,'Raw Data'!CQ305)</f>
        <v>0.73095645105117957</v>
      </c>
      <c r="AK71" s="41">
        <f t="shared" si="20"/>
        <v>9.5666666666666345E-2</v>
      </c>
      <c r="AL71" s="37">
        <f t="shared" si="21"/>
        <v>0.52575532966073291</v>
      </c>
      <c r="AM71" s="41">
        <f t="shared" si="22"/>
        <v>-0.16466666666666674</v>
      </c>
      <c r="AN71" s="37">
        <f t="shared" si="23"/>
        <v>0.8453665871482422</v>
      </c>
      <c r="AO71" s="41">
        <f t="shared" si="24"/>
        <v>-6.6666666666665986E-3</v>
      </c>
      <c r="AP71" s="37">
        <f t="shared" si="25"/>
        <v>0.68455873865334926</v>
      </c>
      <c r="AQ71" s="41">
        <f t="shared" si="26"/>
        <v>3.3230000000000013</v>
      </c>
      <c r="AR71" s="37">
        <f t="shared" si="27"/>
        <v>1.3324721385454921</v>
      </c>
      <c r="AS71" s="41">
        <f t="shared" si="28"/>
        <v>2.293333333333333</v>
      </c>
      <c r="AT71" s="37">
        <f t="shared" si="29"/>
        <v>1.2259683247675432</v>
      </c>
      <c r="AV71" s="41">
        <f t="shared" si="30"/>
        <v>-0.30766666666666698</v>
      </c>
      <c r="AW71" s="37">
        <f t="shared" si="31"/>
        <v>0.56346546773811546</v>
      </c>
      <c r="AX71" s="41">
        <f t="shared" si="32"/>
        <v>-9.2000000000000082E-2</v>
      </c>
      <c r="AY71" s="37">
        <f t="shared" si="33"/>
        <v>0.78050923547813766</v>
      </c>
      <c r="AZ71" s="41">
        <f t="shared" si="34"/>
        <v>-0.27183333333333337</v>
      </c>
      <c r="BA71" s="37">
        <f t="shared" si="35"/>
        <v>0.6483446871328028</v>
      </c>
      <c r="BB71" s="41">
        <f t="shared" si="36"/>
        <v>-0.14033333333333253</v>
      </c>
      <c r="BC71" s="37">
        <f t="shared" si="37"/>
        <v>0.78388604614021118</v>
      </c>
      <c r="BD71" s="41">
        <f t="shared" si="38"/>
        <v>-1.2746666666666719</v>
      </c>
      <c r="BE71" s="37">
        <f t="shared" si="39"/>
        <v>0.82268483232239997</v>
      </c>
      <c r="BG71" s="41"/>
      <c r="BH71" s="37"/>
      <c r="BI71" s="41"/>
      <c r="BJ71" s="37"/>
      <c r="BK71" s="41"/>
      <c r="BL71" s="37"/>
      <c r="BM71" s="41"/>
      <c r="BN71" s="37"/>
      <c r="BO71" s="41"/>
      <c r="BP71" s="37"/>
      <c r="BR71" s="41"/>
      <c r="BS71" s="37"/>
      <c r="BT71" s="41"/>
      <c r="BU71" s="37"/>
      <c r="BV71" s="41"/>
      <c r="BW71" s="37"/>
      <c r="BX71" s="41"/>
      <c r="BY71" s="37"/>
      <c r="BZ71" s="41"/>
      <c r="CA71" s="37"/>
      <c r="CC71" s="41"/>
      <c r="CD71" s="37"/>
      <c r="CE71" s="41"/>
      <c r="CF71" s="37"/>
      <c r="CG71" s="41"/>
      <c r="CH71" s="37"/>
      <c r="CI71" s="41"/>
      <c r="CJ71" s="37"/>
      <c r="CK71" s="41"/>
      <c r="CL71" s="37"/>
    </row>
    <row r="72" spans="1:90" s="38" customFormat="1" ht="15.75" customHeight="1" x14ac:dyDescent="0.25">
      <c r="A72" s="2">
        <f>'Raw Data'!B72</f>
        <v>117</v>
      </c>
      <c r="B72" s="2">
        <f>'Raw Data'!C72</f>
        <v>138</v>
      </c>
      <c r="C72" s="2" t="str">
        <f>'Raw Data'!D72</f>
        <v>IVIMLVGNKSDLRHLRAVPTDE</v>
      </c>
      <c r="D72" s="14">
        <f>AVERAGE('Raw Data'!K72,'Raw Data'!Q72,'Raw Data'!W72)</f>
        <v>1.9286666666666665</v>
      </c>
      <c r="E72" s="14">
        <f>STDEV('Raw Data'!K72,'Raw Data'!Q72,'Raw Data'!W72)</f>
        <v>5.2937069557478657E-2</v>
      </c>
      <c r="F72" s="14">
        <f>AVERAGE('Raw Data'!AC72,'Raw Data'!AI72,'Raw Data'!AO72)</f>
        <v>3.8989999999999996</v>
      </c>
      <c r="G72" s="14">
        <f>STDEV('Raw Data'!AC72,'Raw Data'!AI72,'Raw Data'!AO72)</f>
        <v>0.30280686914269295</v>
      </c>
      <c r="H72" s="14">
        <f>AVERAGE('Raw Data'!AU72,'Raw Data'!BA72,'Raw Data'!BG72)</f>
        <v>12.248666666666667</v>
      </c>
      <c r="I72" s="14">
        <f>STDEV('Raw Data'!AU72,'Raw Data'!BA72,'Raw Data'!BG72)</f>
        <v>4.5390894828515493E-2</v>
      </c>
      <c r="J72" s="14">
        <f>AVERAGE('Raw Data'!BM72,'Raw Data'!BS72,'Raw Data'!BY72)</f>
        <v>18.690000000000001</v>
      </c>
      <c r="K72" s="14">
        <f>STDEV('Raw Data'!BM72,'Raw Data'!BS72,'Raw Data'!BY72)</f>
        <v>0.14764484413619108</v>
      </c>
      <c r="L72" s="14">
        <f>AVERAGE('Raw Data'!CE72,'Raw Data'!CK72,'Raw Data'!CQ72)</f>
        <v>25.733333333333334</v>
      </c>
      <c r="M72" s="14">
        <f>STDEV('Raw Data'!CE72,'Raw Data'!CK72,'Raw Data'!CQ72)</f>
        <v>0.5071452783309075</v>
      </c>
      <c r="O72" s="14">
        <f>AVERAGE('Raw Data'!K189,'Raw Data'!Q189,'Raw Data'!W189)</f>
        <v>2.2029999999999998</v>
      </c>
      <c r="P72" s="14">
        <f>STDEV('Raw Data'!K189,'Raw Data'!Q189,'Raw Data'!W189)</f>
        <v>0.24157193545608724</v>
      </c>
      <c r="Q72" s="14">
        <f>AVERAGE('Raw Data'!AC189,'Raw Data'!AI189,'Raw Data'!AO189)</f>
        <v>3.8833333333333329</v>
      </c>
      <c r="R72" s="14">
        <f>STDEV('Raw Data'!AC189,'Raw Data'!AI189,'Raw Data'!AO189)</f>
        <v>0.26098339666218839</v>
      </c>
      <c r="S72" s="14">
        <f>AVERAGE('Raw Data'!AU189,'Raw Data'!BA189,'Raw Data'!BG189)</f>
        <v>12.839499999999999</v>
      </c>
      <c r="T72" s="14">
        <f>STDEV('Raw Data'!AU189,'Raw Data'!BA189,'Raw Data'!BG189)</f>
        <v>0.62296107422534852</v>
      </c>
      <c r="U72" s="14">
        <f>AVERAGE('Raw Data'!BM189,'Raw Data'!BS189,'Raw Data'!BY189)</f>
        <v>18.569666666666667</v>
      </c>
      <c r="V72" s="14">
        <f>STDEV('Raw Data'!BM189,'Raw Data'!BS189,'Raw Data'!BY189)</f>
        <v>0.28632557226579036</v>
      </c>
      <c r="W72" s="14">
        <f>AVERAGE('Raw Data'!CE189,'Raw Data'!CK189,'Raw Data'!CQ189)</f>
        <v>25.058000000000003</v>
      </c>
      <c r="X72" s="14">
        <f>STDEV('Raw Data'!CE189,'Raw Data'!CK189,'Raw Data'!CQ189)</f>
        <v>0.39973366132964089</v>
      </c>
      <c r="Z72" s="14">
        <f>AVERAGE('Raw Data'!K306,'Raw Data'!Q306,'Raw Data'!W306)</f>
        <v>2.0259999999999998</v>
      </c>
      <c r="AA72" s="14">
        <f>STDEV('Raw Data'!K306,'Raw Data'!Q306,'Raw Data'!W306)</f>
        <v>0.11366177897604798</v>
      </c>
      <c r="AB72" s="14">
        <f>AVERAGE('Raw Data'!AC306,'Raw Data'!AI306,'Raw Data'!AO306)</f>
        <v>4.2603333333333335</v>
      </c>
      <c r="AC72" s="14">
        <f>STDEV('Raw Data'!AC306,'Raw Data'!AI306,'Raw Data'!AO306)</f>
        <v>0.37863614900499559</v>
      </c>
      <c r="AD72" s="14">
        <f>AVERAGE('Raw Data'!AU306,'Raw Data'!BA306,'Raw Data'!BG306)</f>
        <v>12.675666666666666</v>
      </c>
      <c r="AE72" s="14">
        <f>STDEV('Raw Data'!AU306,'Raw Data'!BA306,'Raw Data'!BG306)</f>
        <v>0.24514145576244989</v>
      </c>
      <c r="AF72" s="14">
        <f>AVERAGE('Raw Data'!BM306,'Raw Data'!BS306,'Raw Data'!BY306)</f>
        <v>17.988666666666667</v>
      </c>
      <c r="AG72" s="14">
        <f>STDEV('Raw Data'!BM306,'Raw Data'!BS306,'Raw Data'!BY306)</f>
        <v>0.37319476595114992</v>
      </c>
      <c r="AH72" s="14">
        <f>AVERAGE('Raw Data'!CE306,'Raw Data'!CK306,'Raw Data'!CQ306)</f>
        <v>24.999666666666666</v>
      </c>
      <c r="AI72" s="14">
        <f>STDEV('Raw Data'!CE306,'Raw Data'!CK306,'Raw Data'!CQ306)</f>
        <v>1.1247512317545312</v>
      </c>
      <c r="AK72" s="41">
        <f t="shared" si="20"/>
        <v>-9.7333333333333272E-2</v>
      </c>
      <c r="AL72" s="37">
        <f t="shared" si="21"/>
        <v>0.12538474123007678</v>
      </c>
      <c r="AM72" s="41">
        <f t="shared" si="22"/>
        <v>-0.36133333333333395</v>
      </c>
      <c r="AN72" s="37">
        <f t="shared" si="23"/>
        <v>0.48482711695338698</v>
      </c>
      <c r="AO72" s="41">
        <f t="shared" si="24"/>
        <v>-0.4269999999999996</v>
      </c>
      <c r="AP72" s="37">
        <f t="shared" si="25"/>
        <v>0.24930837664760991</v>
      </c>
      <c r="AQ72" s="41">
        <f t="shared" si="26"/>
        <v>0.70133333333333425</v>
      </c>
      <c r="AR72" s="37">
        <f t="shared" si="27"/>
        <v>0.40133942409553253</v>
      </c>
      <c r="AS72" s="41">
        <f t="shared" si="28"/>
        <v>0.73366666666666802</v>
      </c>
      <c r="AT72" s="37">
        <f t="shared" si="29"/>
        <v>1.2337996866050294</v>
      </c>
      <c r="AV72" s="41">
        <f t="shared" si="30"/>
        <v>0.17700000000000005</v>
      </c>
      <c r="AW72" s="37">
        <f t="shared" si="31"/>
        <v>0.26697565432076381</v>
      </c>
      <c r="AX72" s="41">
        <f t="shared" si="32"/>
        <v>-0.37700000000000067</v>
      </c>
      <c r="AY72" s="37">
        <f t="shared" si="33"/>
        <v>0.45986700976115519</v>
      </c>
      <c r="AZ72" s="41">
        <f t="shared" si="34"/>
        <v>0.16383333333333283</v>
      </c>
      <c r="BA72" s="37">
        <f t="shared" si="35"/>
        <v>0.66945861211379853</v>
      </c>
      <c r="BB72" s="41">
        <f t="shared" si="36"/>
        <v>0.58099999999999952</v>
      </c>
      <c r="BC72" s="37">
        <f t="shared" si="37"/>
        <v>0.47037927958899922</v>
      </c>
      <c r="BD72" s="41">
        <f t="shared" si="38"/>
        <v>5.8333333333337123E-2</v>
      </c>
      <c r="BE72" s="37">
        <f t="shared" si="39"/>
        <v>1.1936717862684596</v>
      </c>
      <c r="BG72" s="41"/>
      <c r="BH72" s="37"/>
      <c r="BI72" s="41"/>
      <c r="BJ72" s="37"/>
      <c r="BK72" s="41"/>
      <c r="BL72" s="37"/>
      <c r="BM72" s="41"/>
      <c r="BN72" s="37"/>
      <c r="BO72" s="41"/>
      <c r="BP72" s="37"/>
      <c r="BR72" s="41"/>
      <c r="BS72" s="37"/>
      <c r="BT72" s="41"/>
      <c r="BU72" s="37"/>
      <c r="BV72" s="41"/>
      <c r="BW72" s="37"/>
      <c r="BX72" s="41"/>
      <c r="BY72" s="37"/>
      <c r="BZ72" s="41"/>
      <c r="CA72" s="37"/>
      <c r="CC72" s="41"/>
      <c r="CD72" s="37"/>
      <c r="CE72" s="41"/>
      <c r="CF72" s="37"/>
      <c r="CG72" s="41"/>
      <c r="CH72" s="37"/>
      <c r="CI72" s="41"/>
      <c r="CJ72" s="37"/>
      <c r="CK72" s="41"/>
      <c r="CL72" s="37"/>
    </row>
    <row r="73" spans="1:90" s="38" customFormat="1" ht="15.75" customHeight="1" x14ac:dyDescent="0.25">
      <c r="A73" s="2">
        <f>'Raw Data'!B73</f>
        <v>117</v>
      </c>
      <c r="B73" s="2">
        <f>'Raw Data'!C73</f>
        <v>138</v>
      </c>
      <c r="C73" s="2" t="str">
        <f>'Raw Data'!D73</f>
        <v>IVIMLVGNKSDLRHLRAVPTDE</v>
      </c>
      <c r="D73" s="14">
        <f>AVERAGE('Raw Data'!K73,'Raw Data'!Q73,'Raw Data'!W73)</f>
        <v>1.8106666666666669</v>
      </c>
      <c r="E73" s="14">
        <f>STDEV('Raw Data'!K73,'Raw Data'!Q73,'Raw Data'!W73)</f>
        <v>7.7886669805129899E-2</v>
      </c>
      <c r="F73" s="14">
        <f>AVERAGE('Raw Data'!AC73,'Raw Data'!AI73,'Raw Data'!AO73)</f>
        <v>4.0526666666666671</v>
      </c>
      <c r="G73" s="14">
        <f>STDEV('Raw Data'!AC73,'Raw Data'!AI73,'Raw Data'!AO73)</f>
        <v>0.26333691980680041</v>
      </c>
      <c r="H73" s="14">
        <f>AVERAGE('Raw Data'!AU73,'Raw Data'!BA73,'Raw Data'!BG73)</f>
        <v>12.186</v>
      </c>
      <c r="I73" s="14">
        <f>STDEV('Raw Data'!AU73,'Raw Data'!BA73,'Raw Data'!BG73)</f>
        <v>0.22259380045275323</v>
      </c>
      <c r="J73" s="14">
        <f>AVERAGE('Raw Data'!BM73,'Raw Data'!BS73,'Raw Data'!BY73)</f>
        <v>18.732666666666667</v>
      </c>
      <c r="K73" s="14">
        <f>STDEV('Raw Data'!BM73,'Raw Data'!BS73,'Raw Data'!BY73)</f>
        <v>0.40250507243180528</v>
      </c>
      <c r="L73" s="14">
        <f>AVERAGE('Raw Data'!CE73,'Raw Data'!CK73,'Raw Data'!CQ73)</f>
        <v>25.904</v>
      </c>
      <c r="M73" s="14">
        <f>STDEV('Raw Data'!CE73,'Raw Data'!CK73,'Raw Data'!CQ73)</f>
        <v>0.4438118970915485</v>
      </c>
      <c r="O73" s="14">
        <f>AVERAGE('Raw Data'!K190,'Raw Data'!Q190,'Raw Data'!W190)</f>
        <v>2.1810000000000005</v>
      </c>
      <c r="P73" s="14">
        <f>STDEV('Raw Data'!K190,'Raw Data'!Q190,'Raw Data'!W190)</f>
        <v>6.7549981495186207E-2</v>
      </c>
      <c r="Q73" s="14">
        <f>AVERAGE('Raw Data'!AC190,'Raw Data'!AI190,'Raw Data'!AO190)</f>
        <v>3.7296666666666667</v>
      </c>
      <c r="R73" s="14">
        <f>STDEV('Raw Data'!AC190,'Raw Data'!AI190,'Raw Data'!AO190)</f>
        <v>0.28415899305377129</v>
      </c>
      <c r="S73" s="14">
        <f>AVERAGE('Raw Data'!AU190,'Raw Data'!BA190,'Raw Data'!BG190)</f>
        <v>12.714500000000001</v>
      </c>
      <c r="T73" s="14">
        <f>STDEV('Raw Data'!AU190,'Raw Data'!BA190,'Raw Data'!BG190)</f>
        <v>0.53669404692058853</v>
      </c>
      <c r="U73" s="14">
        <f>AVERAGE('Raw Data'!BM190,'Raw Data'!BS190,'Raw Data'!BY190)</f>
        <v>18.720333333333333</v>
      </c>
      <c r="V73" s="14">
        <f>STDEV('Raw Data'!BM190,'Raw Data'!BS190,'Raw Data'!BY190)</f>
        <v>0.33663085618126815</v>
      </c>
      <c r="W73" s="14">
        <f>AVERAGE('Raw Data'!CE190,'Raw Data'!CK190,'Raw Data'!CQ190)</f>
        <v>25.179000000000002</v>
      </c>
      <c r="X73" s="14">
        <f>STDEV('Raw Data'!CE190,'Raw Data'!CK190,'Raw Data'!CQ190)</f>
        <v>0.33968662028404867</v>
      </c>
      <c r="Z73" s="14">
        <f>AVERAGE('Raw Data'!K307,'Raw Data'!Q307,'Raw Data'!W307)</f>
        <v>1.9109999999999998</v>
      </c>
      <c r="AA73" s="14">
        <f>STDEV('Raw Data'!K307,'Raw Data'!Q307,'Raw Data'!W307)</f>
        <v>9.0702811422799928E-2</v>
      </c>
      <c r="AB73" s="14">
        <f>AVERAGE('Raw Data'!AC307,'Raw Data'!AI307,'Raw Data'!AO307)</f>
        <v>4.2283333333333326</v>
      </c>
      <c r="AC73" s="14">
        <f>STDEV('Raw Data'!AC307,'Raw Data'!AI307,'Raw Data'!AO307)</f>
        <v>0.24456560128794352</v>
      </c>
      <c r="AD73" s="14">
        <f>AVERAGE('Raw Data'!AU307,'Raw Data'!BA307,'Raw Data'!BG307)</f>
        <v>12.591333333333333</v>
      </c>
      <c r="AE73" s="14">
        <f>STDEV('Raw Data'!AU307,'Raw Data'!BA307,'Raw Data'!BG307)</f>
        <v>0.39090322758111534</v>
      </c>
      <c r="AF73" s="14">
        <f>AVERAGE('Raw Data'!BM307,'Raw Data'!BS307,'Raw Data'!BY307)</f>
        <v>18.187999999999999</v>
      </c>
      <c r="AG73" s="14">
        <f>STDEV('Raw Data'!BM307,'Raw Data'!BS307,'Raw Data'!BY307)</f>
        <v>0.30866972640672186</v>
      </c>
      <c r="AH73" s="14">
        <f>AVERAGE('Raw Data'!CE307,'Raw Data'!CK307,'Raw Data'!CQ307)</f>
        <v>24.361666666666668</v>
      </c>
      <c r="AI73" s="14">
        <f>STDEV('Raw Data'!CE307,'Raw Data'!CK307,'Raw Data'!CQ307)</f>
        <v>2.1318682729787359</v>
      </c>
      <c r="AK73" s="41">
        <f t="shared" si="20"/>
        <v>-0.10033333333333294</v>
      </c>
      <c r="AL73" s="37">
        <f t="shared" si="21"/>
        <v>0.11955472944778613</v>
      </c>
      <c r="AM73" s="41">
        <f t="shared" si="22"/>
        <v>-0.17566666666666553</v>
      </c>
      <c r="AN73" s="37">
        <f t="shared" si="23"/>
        <v>0.35938651430829538</v>
      </c>
      <c r="AO73" s="41">
        <f t="shared" si="24"/>
        <v>-0.4053333333333331</v>
      </c>
      <c r="AP73" s="37">
        <f t="shared" si="25"/>
        <v>0.44983700751864936</v>
      </c>
      <c r="AQ73" s="41">
        <f t="shared" si="26"/>
        <v>0.54466666666666796</v>
      </c>
      <c r="AR73" s="37">
        <f t="shared" si="27"/>
        <v>0.50723498827795122</v>
      </c>
      <c r="AS73" s="41">
        <f t="shared" si="28"/>
        <v>1.5423333333333318</v>
      </c>
      <c r="AT73" s="37">
        <f t="shared" si="29"/>
        <v>2.1775746447213553</v>
      </c>
      <c r="AV73" s="41">
        <f t="shared" si="30"/>
        <v>0.27000000000000068</v>
      </c>
      <c r="AW73" s="37">
        <f t="shared" si="31"/>
        <v>0.11309288218097549</v>
      </c>
      <c r="AX73" s="41">
        <f t="shared" si="32"/>
        <v>-0.49866666666666593</v>
      </c>
      <c r="AY73" s="37">
        <f t="shared" si="33"/>
        <v>0.37491154512320185</v>
      </c>
      <c r="AZ73" s="41">
        <f t="shared" si="34"/>
        <v>0.12316666666666798</v>
      </c>
      <c r="BA73" s="37">
        <f t="shared" si="35"/>
        <v>0.66396222282094641</v>
      </c>
      <c r="BB73" s="41">
        <f t="shared" si="36"/>
        <v>0.53233333333333377</v>
      </c>
      <c r="BC73" s="37">
        <f t="shared" si="37"/>
        <v>0.45672457053823384</v>
      </c>
      <c r="BD73" s="41">
        <f t="shared" si="38"/>
        <v>0.81733333333333391</v>
      </c>
      <c r="BE73" s="37">
        <f t="shared" si="39"/>
        <v>2.1587610644379653</v>
      </c>
      <c r="BG73" s="41"/>
      <c r="BH73" s="37"/>
      <c r="BI73" s="41"/>
      <c r="BJ73" s="37"/>
      <c r="BK73" s="41"/>
      <c r="BL73" s="37"/>
      <c r="BM73" s="41"/>
      <c r="BN73" s="37"/>
      <c r="BO73" s="41"/>
      <c r="BP73" s="37"/>
      <c r="BR73" s="41"/>
      <c r="BS73" s="37"/>
      <c r="BT73" s="41"/>
      <c r="BU73" s="37"/>
      <c r="BV73" s="41"/>
      <c r="BW73" s="37"/>
      <c r="BX73" s="41"/>
      <c r="BY73" s="37"/>
      <c r="BZ73" s="41"/>
      <c r="CA73" s="37"/>
      <c r="CC73" s="41"/>
      <c r="CD73" s="37"/>
      <c r="CE73" s="41"/>
      <c r="CF73" s="37"/>
      <c r="CG73" s="41"/>
      <c r="CH73" s="37"/>
      <c r="CI73" s="41"/>
      <c r="CJ73" s="37"/>
      <c r="CK73" s="41"/>
      <c r="CL73" s="37"/>
    </row>
    <row r="74" spans="1:90" s="38" customFormat="1" ht="15.75" customHeight="1" x14ac:dyDescent="0.25">
      <c r="A74" s="2">
        <f>'Raw Data'!B74</f>
        <v>117</v>
      </c>
      <c r="B74" s="2">
        <f>'Raw Data'!C74</f>
        <v>141</v>
      </c>
      <c r="C74" s="2" t="str">
        <f>'Raw Data'!D74</f>
        <v>IVIMLVGNKSDLRHLRAVPTDEARA</v>
      </c>
      <c r="D74" s="14">
        <f>AVERAGE('Raw Data'!K74,'Raw Data'!Q74,'Raw Data'!W74)</f>
        <v>1.6660000000000001</v>
      </c>
      <c r="E74" s="14">
        <f>STDEV('Raw Data'!K74,'Raw Data'!Q74,'Raw Data'!W74)</f>
        <v>8.0950602221354626E-2</v>
      </c>
      <c r="F74" s="14">
        <f>AVERAGE('Raw Data'!AC74,'Raw Data'!AI74,'Raw Data'!AO74)</f>
        <v>3.4483333333333337</v>
      </c>
      <c r="G74" s="14">
        <f>STDEV('Raw Data'!AC74,'Raw Data'!AI74,'Raw Data'!AO74)</f>
        <v>0.18965846496619462</v>
      </c>
      <c r="H74" s="14">
        <f>AVERAGE('Raw Data'!AU74,'Raw Data'!BA74,'Raw Data'!BG74)</f>
        <v>10.626666666666667</v>
      </c>
      <c r="I74" s="14">
        <f>STDEV('Raw Data'!AU74,'Raw Data'!BA74,'Raw Data'!BG74)</f>
        <v>0.18961627918861101</v>
      </c>
      <c r="J74" s="14">
        <f>AVERAGE('Raw Data'!BM74,'Raw Data'!BS74,'Raw Data'!BY74)</f>
        <v>16.216666666666669</v>
      </c>
      <c r="K74" s="14">
        <f>STDEV('Raw Data'!BM74,'Raw Data'!BS74,'Raw Data'!BY74)</f>
        <v>0.3996777868900569</v>
      </c>
      <c r="L74" s="14">
        <f>AVERAGE('Raw Data'!CE74,'Raw Data'!CK74,'Raw Data'!CQ74)</f>
        <v>23.626999999999999</v>
      </c>
      <c r="M74" s="14">
        <f>STDEV('Raw Data'!CE74,'Raw Data'!CK74,'Raw Data'!CQ74)</f>
        <v>0.3031897095879082</v>
      </c>
      <c r="O74" s="14">
        <f>AVERAGE('Raw Data'!K191,'Raw Data'!Q191,'Raw Data'!W191)</f>
        <v>1.93</v>
      </c>
      <c r="P74" s="14">
        <f>STDEV('Raw Data'!K191,'Raw Data'!Q191,'Raw Data'!W191)</f>
        <v>0.183</v>
      </c>
      <c r="Q74" s="14">
        <f>AVERAGE('Raw Data'!AC191,'Raw Data'!AI191,'Raw Data'!AO191)</f>
        <v>3.2866666666666666</v>
      </c>
      <c r="R74" s="14">
        <f>STDEV('Raw Data'!AC191,'Raw Data'!AI191,'Raw Data'!AO191)</f>
        <v>0.23933519033634273</v>
      </c>
      <c r="S74" s="14">
        <f>AVERAGE('Raw Data'!AU191,'Raw Data'!BA191,'Raw Data'!BG191)</f>
        <v>11.0565</v>
      </c>
      <c r="T74" s="14">
        <f>STDEV('Raw Data'!AU191,'Raw Data'!BA191,'Raw Data'!BG191)</f>
        <v>0.2821356056934331</v>
      </c>
      <c r="U74" s="14">
        <f>AVERAGE('Raw Data'!BM191,'Raw Data'!BS191,'Raw Data'!BY191)</f>
        <v>16.391999999999999</v>
      </c>
      <c r="V74" s="14">
        <f>STDEV('Raw Data'!BM191,'Raw Data'!BS191,'Raw Data'!BY191)</f>
        <v>0.20105471891999857</v>
      </c>
      <c r="W74" s="14">
        <f>AVERAGE('Raw Data'!CE191,'Raw Data'!CK191,'Raw Data'!CQ191)</f>
        <v>22.983333333333334</v>
      </c>
      <c r="X74" s="14">
        <f>STDEV('Raw Data'!CE191,'Raw Data'!CK191,'Raw Data'!CQ191)</f>
        <v>0.46888946814076915</v>
      </c>
      <c r="Z74" s="14">
        <f>AVERAGE('Raw Data'!K308,'Raw Data'!Q308,'Raw Data'!W308)</f>
        <v>1.7670000000000001</v>
      </c>
      <c r="AA74" s="14">
        <f>STDEV('Raw Data'!K308,'Raw Data'!Q308,'Raw Data'!W308)</f>
        <v>5.9430631832414427E-2</v>
      </c>
      <c r="AB74" s="14">
        <f>AVERAGE('Raw Data'!AC308,'Raw Data'!AI308,'Raw Data'!AO308)</f>
        <v>3.6030000000000002</v>
      </c>
      <c r="AC74" s="14">
        <f>STDEV('Raw Data'!AC308,'Raw Data'!AI308,'Raw Data'!AO308)</f>
        <v>0.35422591661254826</v>
      </c>
      <c r="AD74" s="14">
        <f>AVERAGE('Raw Data'!AU308,'Raw Data'!BA308,'Raw Data'!BG308)</f>
        <v>10.976999999999999</v>
      </c>
      <c r="AE74" s="14">
        <f>STDEV('Raw Data'!AU308,'Raw Data'!BA308,'Raw Data'!BG308)</f>
        <v>0.14339804740651024</v>
      </c>
      <c r="AF74" s="14">
        <f>AVERAGE('Raw Data'!BM308,'Raw Data'!BS308,'Raw Data'!BY308)</f>
        <v>15.861333333333333</v>
      </c>
      <c r="AG74" s="14">
        <f>STDEV('Raw Data'!BM308,'Raw Data'!BS308,'Raw Data'!BY308)</f>
        <v>0.13694646155827869</v>
      </c>
      <c r="AH74" s="14">
        <f>AVERAGE('Raw Data'!CE308,'Raw Data'!CK308,'Raw Data'!CQ308)</f>
        <v>22.822333333333333</v>
      </c>
      <c r="AI74" s="14">
        <f>STDEV('Raw Data'!CE308,'Raw Data'!CK308,'Raw Data'!CQ308)</f>
        <v>1.0314709561268971</v>
      </c>
      <c r="AK74" s="41">
        <f t="shared" si="20"/>
        <v>-0.10099999999999998</v>
      </c>
      <c r="AL74" s="37">
        <f t="shared" si="21"/>
        <v>0.10042410069301082</v>
      </c>
      <c r="AM74" s="41">
        <f t="shared" si="22"/>
        <v>-0.15466666666666651</v>
      </c>
      <c r="AN74" s="37">
        <f t="shared" si="23"/>
        <v>0.40180384932617713</v>
      </c>
      <c r="AO74" s="41">
        <f t="shared" si="24"/>
        <v>-0.35033333333333161</v>
      </c>
      <c r="AP74" s="37">
        <f t="shared" si="25"/>
        <v>0.23773374462480718</v>
      </c>
      <c r="AQ74" s="41">
        <f t="shared" si="26"/>
        <v>0.35533333333333594</v>
      </c>
      <c r="AR74" s="37">
        <f t="shared" si="27"/>
        <v>0.42248865862489948</v>
      </c>
      <c r="AS74" s="41">
        <f t="shared" si="28"/>
        <v>0.80466666666666598</v>
      </c>
      <c r="AT74" s="37">
        <f t="shared" si="29"/>
        <v>1.0751075915150703</v>
      </c>
      <c r="AV74" s="41">
        <f t="shared" si="30"/>
        <v>0.16299999999999981</v>
      </c>
      <c r="AW74" s="37">
        <f t="shared" si="31"/>
        <v>0.19240841977418763</v>
      </c>
      <c r="AX74" s="41">
        <f t="shared" si="32"/>
        <v>-0.31633333333333358</v>
      </c>
      <c r="AY74" s="37">
        <f t="shared" si="33"/>
        <v>0.42750126705465263</v>
      </c>
      <c r="AZ74" s="41">
        <f t="shared" si="34"/>
        <v>7.9500000000001236E-2</v>
      </c>
      <c r="BA74" s="37">
        <f t="shared" si="35"/>
        <v>0.31648617663335649</v>
      </c>
      <c r="BB74" s="41">
        <f t="shared" si="36"/>
        <v>0.53066666666666684</v>
      </c>
      <c r="BC74" s="37">
        <f t="shared" si="37"/>
        <v>0.24326391703936023</v>
      </c>
      <c r="BD74" s="41">
        <f t="shared" si="38"/>
        <v>0.16100000000000136</v>
      </c>
      <c r="BE74" s="37">
        <f t="shared" si="39"/>
        <v>1.1330444239599207</v>
      </c>
      <c r="BG74" s="41"/>
      <c r="BH74" s="37"/>
      <c r="BI74" s="41"/>
      <c r="BJ74" s="37"/>
      <c r="BK74" s="41"/>
      <c r="BL74" s="37"/>
      <c r="BM74" s="41"/>
      <c r="BN74" s="37"/>
      <c r="BO74" s="41"/>
      <c r="BP74" s="37"/>
      <c r="BR74" s="41"/>
      <c r="BS74" s="37"/>
      <c r="BT74" s="41"/>
      <c r="BU74" s="37"/>
      <c r="BV74" s="41"/>
      <c r="BW74" s="37"/>
      <c r="BX74" s="41"/>
      <c r="BY74" s="37"/>
      <c r="BZ74" s="41"/>
      <c r="CA74" s="37"/>
      <c r="CC74" s="41"/>
      <c r="CD74" s="37"/>
      <c r="CE74" s="41"/>
      <c r="CF74" s="37"/>
      <c r="CG74" s="41"/>
      <c r="CH74" s="37"/>
      <c r="CI74" s="41"/>
      <c r="CJ74" s="37"/>
      <c r="CK74" s="41"/>
      <c r="CL74" s="37"/>
    </row>
    <row r="75" spans="1:90" s="38" customFormat="1" ht="15.75" customHeight="1" x14ac:dyDescent="0.25">
      <c r="A75" s="2">
        <f>'Raw Data'!B75</f>
        <v>118</v>
      </c>
      <c r="B75" s="2">
        <f>'Raw Data'!C75</f>
        <v>138</v>
      </c>
      <c r="C75" s="2" t="str">
        <f>'Raw Data'!D75</f>
        <v>VIMLVGNKSDLRHLRAVPTDE</v>
      </c>
      <c r="D75" s="14">
        <f>AVERAGE('Raw Data'!K75,'Raw Data'!Q75,'Raw Data'!W75)</f>
        <v>2.1993333333333331</v>
      </c>
      <c r="E75" s="14">
        <f>STDEV('Raw Data'!K75,'Raw Data'!Q75,'Raw Data'!W75)</f>
        <v>0.23108728509663481</v>
      </c>
      <c r="F75" s="14">
        <f>AVERAGE('Raw Data'!AC75,'Raw Data'!AI75,'Raw Data'!AO75)</f>
        <v>4.5360000000000005</v>
      </c>
      <c r="G75" s="14">
        <f>STDEV('Raw Data'!AC75,'Raw Data'!AI75,'Raw Data'!AO75)</f>
        <v>0.2699240633956152</v>
      </c>
      <c r="H75" s="14">
        <f>AVERAGE('Raw Data'!AU75,'Raw Data'!BA75,'Raw Data'!BG75)</f>
        <v>13.429333333333332</v>
      </c>
      <c r="I75" s="14">
        <f>STDEV('Raw Data'!AU75,'Raw Data'!BA75,'Raw Data'!BG75)</f>
        <v>0.23208690900896028</v>
      </c>
      <c r="J75" s="14">
        <f>AVERAGE('Raw Data'!BM75,'Raw Data'!BS75,'Raw Data'!BY75)</f>
        <v>19.221666666666668</v>
      </c>
      <c r="K75" s="14">
        <f>STDEV('Raw Data'!BM75,'Raw Data'!BS75,'Raw Data'!BY75)</f>
        <v>0.4623443882360127</v>
      </c>
      <c r="L75" s="14">
        <f>AVERAGE('Raw Data'!CE75,'Raw Data'!CK75,'Raw Data'!CQ75)</f>
        <v>23.269000000000002</v>
      </c>
      <c r="M75" s="14">
        <f>STDEV('Raw Data'!CE75,'Raw Data'!CK75,'Raw Data'!CQ75)</f>
        <v>0.32945864687392884</v>
      </c>
      <c r="O75" s="14">
        <f>AVERAGE('Raw Data'!K192,'Raw Data'!Q192,'Raw Data'!W192)</f>
        <v>2.5033333333333334</v>
      </c>
      <c r="P75" s="14">
        <f>STDEV('Raw Data'!K192,'Raw Data'!Q192,'Raw Data'!W192)</f>
        <v>0.20145553686442422</v>
      </c>
      <c r="Q75" s="14">
        <f>AVERAGE('Raw Data'!AC192,'Raw Data'!AI192,'Raw Data'!AO192)</f>
        <v>4.1793333333333331</v>
      </c>
      <c r="R75" s="14">
        <f>STDEV('Raw Data'!AC192,'Raw Data'!AI192,'Raw Data'!AO192)</f>
        <v>0.35350011786891022</v>
      </c>
      <c r="S75" s="14">
        <f>AVERAGE('Raw Data'!AU192,'Raw Data'!BA192,'Raw Data'!BG192)</f>
        <v>13.830500000000001</v>
      </c>
      <c r="T75" s="14">
        <f>STDEV('Raw Data'!AU192,'Raw Data'!BA192,'Raw Data'!BG192)</f>
        <v>0.36981684656056413</v>
      </c>
      <c r="U75" s="14">
        <f>AVERAGE('Raw Data'!BM192,'Raw Data'!BS192,'Raw Data'!BY192)</f>
        <v>19.568333333333332</v>
      </c>
      <c r="V75" s="14">
        <f>STDEV('Raw Data'!BM192,'Raw Data'!BS192,'Raw Data'!BY192)</f>
        <v>0.17793350818025672</v>
      </c>
      <c r="W75" s="14">
        <f>AVERAGE('Raw Data'!CE192,'Raw Data'!CK192,'Raw Data'!CQ192)</f>
        <v>23.203999999999997</v>
      </c>
      <c r="X75" s="14">
        <f>STDEV('Raw Data'!CE192,'Raw Data'!CK192,'Raw Data'!CQ192)</f>
        <v>0.63050535287180665</v>
      </c>
      <c r="Z75" s="14">
        <f>AVERAGE('Raw Data'!K309,'Raw Data'!Q309,'Raw Data'!W309)</f>
        <v>2.1466666666666669</v>
      </c>
      <c r="AA75" s="14">
        <f>STDEV('Raw Data'!K309,'Raw Data'!Q309,'Raw Data'!W309)</f>
        <v>0.10555725144836485</v>
      </c>
      <c r="AB75" s="14">
        <f>AVERAGE('Raw Data'!AC309,'Raw Data'!AI309,'Raw Data'!AO309)</f>
        <v>4.6860000000000008</v>
      </c>
      <c r="AC75" s="14">
        <f>STDEV('Raw Data'!AC309,'Raw Data'!AI309,'Raw Data'!AO309)</f>
        <v>0.38674927278535398</v>
      </c>
      <c r="AD75" s="14">
        <f>AVERAGE('Raw Data'!AU309,'Raw Data'!BA309,'Raw Data'!BG309)</f>
        <v>13.688333333333333</v>
      </c>
      <c r="AE75" s="14">
        <f>STDEV('Raw Data'!AU309,'Raw Data'!BA309,'Raw Data'!BG309)</f>
        <v>0.43241338246327826</v>
      </c>
      <c r="AF75" s="14">
        <f>AVERAGE('Raw Data'!BM309,'Raw Data'!BS309,'Raw Data'!BY309)</f>
        <v>18.902000000000001</v>
      </c>
      <c r="AG75" s="14">
        <f>STDEV('Raw Data'!BM309,'Raw Data'!BS309,'Raw Data'!BY309)</f>
        <v>0.2690334551686836</v>
      </c>
      <c r="AH75" s="14">
        <f>AVERAGE('Raw Data'!CE309,'Raw Data'!CK309,'Raw Data'!CQ309)</f>
        <v>22.641999999999999</v>
      </c>
      <c r="AI75" s="14">
        <f>STDEV('Raw Data'!CE309,'Raw Data'!CK309,'Raw Data'!CQ309)</f>
        <v>0.90072137756356119</v>
      </c>
      <c r="AK75" s="41">
        <f t="shared" si="20"/>
        <v>5.2666666666666195E-2</v>
      </c>
      <c r="AL75" s="37">
        <f t="shared" si="21"/>
        <v>0.25405445610472316</v>
      </c>
      <c r="AM75" s="41">
        <f t="shared" si="22"/>
        <v>-0.15000000000000036</v>
      </c>
      <c r="AN75" s="37">
        <f t="shared" si="23"/>
        <v>0.47162909155394583</v>
      </c>
      <c r="AO75" s="41">
        <f t="shared" si="24"/>
        <v>-0.25900000000000034</v>
      </c>
      <c r="AP75" s="37">
        <f t="shared" si="25"/>
        <v>0.49076029450910835</v>
      </c>
      <c r="AQ75" s="41">
        <f t="shared" si="26"/>
        <v>0.31966666666666654</v>
      </c>
      <c r="AR75" s="37">
        <f t="shared" si="27"/>
        <v>0.53492180113857102</v>
      </c>
      <c r="AS75" s="41">
        <f t="shared" si="28"/>
        <v>0.62700000000000244</v>
      </c>
      <c r="AT75" s="37">
        <f t="shared" si="29"/>
        <v>0.95908393793244162</v>
      </c>
      <c r="AV75" s="41">
        <f t="shared" si="30"/>
        <v>0.35666666666666647</v>
      </c>
      <c r="AW75" s="37">
        <f t="shared" si="31"/>
        <v>0.22743497239137764</v>
      </c>
      <c r="AX75" s="41">
        <f t="shared" si="32"/>
        <v>-0.50666666666666771</v>
      </c>
      <c r="AY75" s="37">
        <f t="shared" si="33"/>
        <v>0.52396310302666693</v>
      </c>
      <c r="AZ75" s="41">
        <f t="shared" si="34"/>
        <v>0.14216666666666811</v>
      </c>
      <c r="BA75" s="37">
        <f t="shared" si="35"/>
        <v>0.5689866723688114</v>
      </c>
      <c r="BB75" s="41">
        <f t="shared" si="36"/>
        <v>0.66633333333333056</v>
      </c>
      <c r="BC75" s="37">
        <f t="shared" si="37"/>
        <v>0.3225512879114476</v>
      </c>
      <c r="BD75" s="41">
        <f t="shared" si="38"/>
        <v>0.56199999999999761</v>
      </c>
      <c r="BE75" s="37">
        <f t="shared" si="39"/>
        <v>1.0994707817854918</v>
      </c>
      <c r="BG75" s="41"/>
      <c r="BH75" s="37"/>
      <c r="BI75" s="41"/>
      <c r="BJ75" s="37"/>
      <c r="BK75" s="41"/>
      <c r="BL75" s="37"/>
      <c r="BM75" s="41"/>
      <c r="BN75" s="37"/>
      <c r="BO75" s="41"/>
      <c r="BP75" s="37"/>
      <c r="BR75" s="41"/>
      <c r="BS75" s="37"/>
      <c r="BT75" s="41"/>
      <c r="BU75" s="37"/>
      <c r="BV75" s="41"/>
      <c r="BW75" s="37"/>
      <c r="BX75" s="41"/>
      <c r="BY75" s="37"/>
      <c r="BZ75" s="41"/>
      <c r="CA75" s="37"/>
      <c r="CC75" s="41"/>
      <c r="CD75" s="37"/>
      <c r="CE75" s="41"/>
      <c r="CF75" s="37"/>
      <c r="CG75" s="41"/>
      <c r="CH75" s="37"/>
      <c r="CI75" s="41"/>
      <c r="CJ75" s="37"/>
      <c r="CK75" s="41"/>
      <c r="CL75" s="37"/>
    </row>
    <row r="76" spans="1:90" s="38" customFormat="1" ht="15.75" customHeight="1" x14ac:dyDescent="0.25">
      <c r="A76" s="2">
        <f>'Raw Data'!B76</f>
        <v>118</v>
      </c>
      <c r="B76" s="2">
        <f>'Raw Data'!C76</f>
        <v>138</v>
      </c>
      <c r="C76" s="2" t="str">
        <f>'Raw Data'!D76</f>
        <v>VIMLVGNKSDLRHLRAVPTDE</v>
      </c>
      <c r="D76" s="14">
        <f>AVERAGE('Raw Data'!K76,'Raw Data'!Q76,'Raw Data'!W76)</f>
        <v>2.4416666666666664</v>
      </c>
      <c r="E76" s="14">
        <f>STDEV('Raw Data'!K76,'Raw Data'!Q76,'Raw Data'!W76)</f>
        <v>0.30334194126981029</v>
      </c>
      <c r="F76" s="14">
        <f>AVERAGE('Raw Data'!AC76,'Raw Data'!AI76,'Raw Data'!AO76)</f>
        <v>4.8773333333333335</v>
      </c>
      <c r="G76" s="14">
        <f>STDEV('Raw Data'!AC76,'Raw Data'!AI76,'Raw Data'!AO76)</f>
        <v>0.280416357107308</v>
      </c>
      <c r="H76" s="14">
        <f>AVERAGE('Raw Data'!AU76,'Raw Data'!BA76,'Raw Data'!BG76)</f>
        <v>14.286000000000001</v>
      </c>
      <c r="I76" s="14">
        <f>STDEV('Raw Data'!AU76,'Raw Data'!BA76,'Raw Data'!BG76)</f>
        <v>0.18842239781936784</v>
      </c>
      <c r="J76" s="14">
        <f>AVERAGE('Raw Data'!BM76,'Raw Data'!BS76,'Raw Data'!BY76)</f>
        <v>20.291666666666668</v>
      </c>
      <c r="K76" s="14">
        <f>STDEV('Raw Data'!BM76,'Raw Data'!BS76,'Raw Data'!BY76)</f>
        <v>0.48909849042225989</v>
      </c>
      <c r="L76" s="14">
        <f>AVERAGE('Raw Data'!CE76,'Raw Data'!CK76,'Raw Data'!CQ76)</f>
        <v>24.271000000000001</v>
      </c>
      <c r="M76" s="14">
        <f>STDEV('Raw Data'!CE76,'Raw Data'!CK76,'Raw Data'!CQ76)</f>
        <v>0.45184399962818994</v>
      </c>
      <c r="O76" s="14">
        <f>AVERAGE('Raw Data'!K193,'Raw Data'!Q193,'Raw Data'!W193)</f>
        <v>2.6959999999999997</v>
      </c>
      <c r="P76" s="14">
        <f>STDEV('Raw Data'!K193,'Raw Data'!Q193,'Raw Data'!W193)</f>
        <v>0.15511608556174949</v>
      </c>
      <c r="Q76" s="14">
        <f>AVERAGE('Raw Data'!AC193,'Raw Data'!AI193,'Raw Data'!AO193)</f>
        <v>4.4950000000000001</v>
      </c>
      <c r="R76" s="14">
        <f>STDEV('Raw Data'!AC193,'Raw Data'!AI193,'Raw Data'!AO193)</f>
        <v>0.34118763166328292</v>
      </c>
      <c r="S76" s="14">
        <f>AVERAGE('Raw Data'!AU193,'Raw Data'!BA193,'Raw Data'!BG193)</f>
        <v>14.586</v>
      </c>
      <c r="T76" s="14">
        <f>STDEV('Raw Data'!AU193,'Raw Data'!BA193,'Raw Data'!BG193)</f>
        <v>0.43982041789803245</v>
      </c>
      <c r="U76" s="14">
        <f>AVERAGE('Raw Data'!BM193,'Raw Data'!BS193,'Raw Data'!BY193)</f>
        <v>20.38</v>
      </c>
      <c r="V76" s="14">
        <f>STDEV('Raw Data'!BM193,'Raw Data'!BS193,'Raw Data'!BY193)</f>
        <v>0.26809886236237679</v>
      </c>
      <c r="W76" s="14">
        <f>AVERAGE('Raw Data'!CE193,'Raw Data'!CK193,'Raw Data'!CQ193)</f>
        <v>24.045333333333332</v>
      </c>
      <c r="X76" s="14">
        <f>STDEV('Raw Data'!CE193,'Raw Data'!CK193,'Raw Data'!CQ193)</f>
        <v>0.59729752496836375</v>
      </c>
      <c r="Z76" s="14">
        <f>AVERAGE('Raw Data'!K310,'Raw Data'!Q310,'Raw Data'!W310)</f>
        <v>2.3636666666666666</v>
      </c>
      <c r="AA76" s="14">
        <f>STDEV('Raw Data'!K310,'Raw Data'!Q310,'Raw Data'!W310)</f>
        <v>0.13376970259865761</v>
      </c>
      <c r="AB76" s="14">
        <f>AVERAGE('Raw Data'!AC310,'Raw Data'!AI310,'Raw Data'!AO310)</f>
        <v>5.0040000000000004</v>
      </c>
      <c r="AC76" s="14">
        <f>STDEV('Raw Data'!AC310,'Raw Data'!AI310,'Raw Data'!AO310)</f>
        <v>0.3511680509385785</v>
      </c>
      <c r="AD76" s="14">
        <f>AVERAGE('Raw Data'!AU310,'Raw Data'!BA310,'Raw Data'!BG310)</f>
        <v>14.38</v>
      </c>
      <c r="AE76" s="14">
        <f>STDEV('Raw Data'!AU310,'Raw Data'!BA310,'Raw Data'!BG310)</f>
        <v>0.41511564653720279</v>
      </c>
      <c r="AF76" s="14">
        <f>AVERAGE('Raw Data'!BM310,'Raw Data'!BS310,'Raw Data'!BY310)</f>
        <v>19.755333333333336</v>
      </c>
      <c r="AG76" s="14">
        <f>STDEV('Raw Data'!BM310,'Raw Data'!BS310,'Raw Data'!BY310)</f>
        <v>0.20061488811484887</v>
      </c>
      <c r="AH76" s="14">
        <f>AVERAGE('Raw Data'!CE310,'Raw Data'!CK310,'Raw Data'!CQ310)</f>
        <v>23.455333333333332</v>
      </c>
      <c r="AI76" s="14">
        <f>STDEV('Raw Data'!CE310,'Raw Data'!CK310,'Raw Data'!CQ310)</f>
        <v>1.0043915239254717</v>
      </c>
      <c r="AK76" s="41">
        <f t="shared" si="20"/>
        <v>7.7999999999999847E-2</v>
      </c>
      <c r="AL76" s="37">
        <f t="shared" si="21"/>
        <v>0.33152777661407246</v>
      </c>
      <c r="AM76" s="41">
        <f t="shared" si="22"/>
        <v>-0.12666666666666693</v>
      </c>
      <c r="AN76" s="37">
        <f t="shared" si="23"/>
        <v>0.44939106948551322</v>
      </c>
      <c r="AO76" s="41">
        <f t="shared" si="24"/>
        <v>-9.3999999999999417E-2</v>
      </c>
      <c r="AP76" s="37">
        <f t="shared" si="25"/>
        <v>0.45587717644119891</v>
      </c>
      <c r="AQ76" s="41">
        <f t="shared" si="26"/>
        <v>0.53633333333333155</v>
      </c>
      <c r="AR76" s="37">
        <f t="shared" si="27"/>
        <v>0.52864323193120211</v>
      </c>
      <c r="AS76" s="41">
        <f t="shared" si="28"/>
        <v>0.81566666666666876</v>
      </c>
      <c r="AT76" s="37">
        <f t="shared" si="29"/>
        <v>1.1013470539903991</v>
      </c>
      <c r="AV76" s="41">
        <f t="shared" si="30"/>
        <v>0.33233333333333315</v>
      </c>
      <c r="AW76" s="37">
        <f t="shared" si="31"/>
        <v>0.20483001082198207</v>
      </c>
      <c r="AX76" s="41">
        <f t="shared" si="32"/>
        <v>-0.50900000000000034</v>
      </c>
      <c r="AY76" s="37">
        <f t="shared" si="33"/>
        <v>0.48962026101867973</v>
      </c>
      <c r="AZ76" s="41">
        <f t="shared" si="34"/>
        <v>0.20599999999999952</v>
      </c>
      <c r="BA76" s="37">
        <f t="shared" si="35"/>
        <v>0.60478343231275755</v>
      </c>
      <c r="BB76" s="41">
        <f t="shared" si="36"/>
        <v>0.62466666666666271</v>
      </c>
      <c r="BC76" s="37">
        <f t="shared" si="37"/>
        <v>0.33484822432459455</v>
      </c>
      <c r="BD76" s="41">
        <f t="shared" si="38"/>
        <v>0.58999999999999986</v>
      </c>
      <c r="BE76" s="37">
        <f t="shared" si="39"/>
        <v>1.1685746303367468</v>
      </c>
      <c r="BG76" s="41"/>
      <c r="BH76" s="37"/>
      <c r="BI76" s="41"/>
      <c r="BJ76" s="37"/>
      <c r="BK76" s="41"/>
      <c r="BL76" s="37"/>
      <c r="BM76" s="41"/>
      <c r="BN76" s="37"/>
      <c r="BO76" s="41"/>
      <c r="BP76" s="37"/>
      <c r="BR76" s="41"/>
      <c r="BS76" s="37"/>
      <c r="BT76" s="41"/>
      <c r="BU76" s="37"/>
      <c r="BV76" s="41"/>
      <c r="BW76" s="37"/>
      <c r="BX76" s="41"/>
      <c r="BY76" s="37"/>
      <c r="BZ76" s="41"/>
      <c r="CA76" s="37"/>
      <c r="CC76" s="41"/>
      <c r="CD76" s="37"/>
      <c r="CE76" s="41"/>
      <c r="CF76" s="37"/>
      <c r="CG76" s="41"/>
      <c r="CH76" s="37"/>
      <c r="CI76" s="41"/>
      <c r="CJ76" s="37"/>
      <c r="CK76" s="41"/>
      <c r="CL76" s="37"/>
    </row>
    <row r="77" spans="1:90" s="38" customFormat="1" ht="15.75" customHeight="1" x14ac:dyDescent="0.25">
      <c r="A77" s="2">
        <f>'Raw Data'!B77</f>
        <v>118</v>
      </c>
      <c r="B77" s="2">
        <f>'Raw Data'!C77</f>
        <v>141</v>
      </c>
      <c r="C77" s="2" t="str">
        <f>'Raw Data'!D77</f>
        <v>VIMLVGNKSDLRHLRAVPTDEARA</v>
      </c>
      <c r="D77" s="14">
        <f>AVERAGE('Raw Data'!K77,'Raw Data'!Q77,'Raw Data'!W77)</f>
        <v>1.9939999999999998</v>
      </c>
      <c r="E77" s="14">
        <f>STDEV('Raw Data'!K77,'Raw Data'!Q77,'Raw Data'!W77)</f>
        <v>0.22154909162530997</v>
      </c>
      <c r="F77" s="14">
        <f>AVERAGE('Raw Data'!AC77,'Raw Data'!AI77,'Raw Data'!AO77)</f>
        <v>3.9510000000000001</v>
      </c>
      <c r="G77" s="14">
        <f>STDEV('Raw Data'!AC77,'Raw Data'!AI77,'Raw Data'!AO77)</f>
        <v>0.25278647115698266</v>
      </c>
      <c r="H77" s="14">
        <f>AVERAGE('Raw Data'!AU77,'Raw Data'!BA77,'Raw Data'!BG77)</f>
        <v>11.813333333333333</v>
      </c>
      <c r="I77" s="14">
        <f>STDEV('Raw Data'!AU77,'Raw Data'!BA77,'Raw Data'!BG77)</f>
        <v>0.24171126025349593</v>
      </c>
      <c r="J77" s="14">
        <f>AVERAGE('Raw Data'!BM77,'Raw Data'!BS77,'Raw Data'!BY77)</f>
        <v>16.760666666666665</v>
      </c>
      <c r="K77" s="14">
        <f>STDEV('Raw Data'!BM77,'Raw Data'!BS77,'Raw Data'!BY77)</f>
        <v>0.30315892421852475</v>
      </c>
      <c r="L77" s="14">
        <f>AVERAGE('Raw Data'!CE77,'Raw Data'!CK77,'Raw Data'!CQ77)</f>
        <v>21.478333333333335</v>
      </c>
      <c r="M77" s="14">
        <f>STDEV('Raw Data'!CE77,'Raw Data'!CK77,'Raw Data'!CQ77)</f>
        <v>0.20095853635348088</v>
      </c>
      <c r="O77" s="14">
        <f>AVERAGE('Raw Data'!K194,'Raw Data'!Q194,'Raw Data'!W194)</f>
        <v>2.2159999999999997</v>
      </c>
      <c r="P77" s="14">
        <f>STDEV('Raw Data'!K194,'Raw Data'!Q194,'Raw Data'!W194)</f>
        <v>0.18727786842016336</v>
      </c>
      <c r="Q77" s="14">
        <f>AVERAGE('Raw Data'!AC194,'Raw Data'!AI194,'Raw Data'!AO194)</f>
        <v>3.6053333333333328</v>
      </c>
      <c r="R77" s="14">
        <f>STDEV('Raw Data'!AC194,'Raw Data'!AI194,'Raw Data'!AO194)</f>
        <v>0.2421163632085476</v>
      </c>
      <c r="S77" s="14">
        <f>AVERAGE('Raw Data'!AU194,'Raw Data'!BA194,'Raw Data'!BG194)</f>
        <v>12.2105</v>
      </c>
      <c r="T77" s="14">
        <f>STDEV('Raw Data'!AU194,'Raw Data'!BA194,'Raw Data'!BG194)</f>
        <v>0.1972827919510467</v>
      </c>
      <c r="U77" s="14">
        <f>AVERAGE('Raw Data'!BM194,'Raw Data'!BS194,'Raw Data'!BY194)</f>
        <v>17.348333333333333</v>
      </c>
      <c r="V77" s="14">
        <f>STDEV('Raw Data'!BM194,'Raw Data'!BS194,'Raw Data'!BY194)</f>
        <v>0.25537097198650749</v>
      </c>
      <c r="W77" s="14">
        <f>AVERAGE('Raw Data'!CE194,'Raw Data'!CK194,'Raw Data'!CQ194)</f>
        <v>21.428666666666668</v>
      </c>
      <c r="X77" s="14">
        <f>STDEV('Raw Data'!CE194,'Raw Data'!CK194,'Raw Data'!CQ194)</f>
        <v>0.37506977128706787</v>
      </c>
      <c r="Z77" s="14">
        <f>AVERAGE('Raw Data'!K311,'Raw Data'!Q311,'Raw Data'!W311)</f>
        <v>1.9629999999999999</v>
      </c>
      <c r="AA77" s="14">
        <f>STDEV('Raw Data'!K311,'Raw Data'!Q311,'Raw Data'!W311)</f>
        <v>4.9112116631234645E-2</v>
      </c>
      <c r="AB77" s="14">
        <f>AVERAGE('Raw Data'!AC311,'Raw Data'!AI311,'Raw Data'!AO311)</f>
        <v>4.1716666666666669</v>
      </c>
      <c r="AC77" s="14">
        <f>STDEV('Raw Data'!AC311,'Raw Data'!AI311,'Raw Data'!AO311)</f>
        <v>0.32925724492155567</v>
      </c>
      <c r="AD77" s="14">
        <f>AVERAGE('Raw Data'!AU311,'Raw Data'!BA311,'Raw Data'!BG311)</f>
        <v>12.002333333333333</v>
      </c>
      <c r="AE77" s="14">
        <f>STDEV('Raw Data'!AU311,'Raw Data'!BA311,'Raw Data'!BG311)</f>
        <v>0.36876867184365519</v>
      </c>
      <c r="AF77" s="14">
        <f>AVERAGE('Raw Data'!BM311,'Raw Data'!BS311,'Raw Data'!BY311)</f>
        <v>16.738</v>
      </c>
      <c r="AG77" s="14">
        <f>STDEV('Raw Data'!BM311,'Raw Data'!BS311,'Raw Data'!BY311)</f>
        <v>0.13696349878708558</v>
      </c>
      <c r="AH77" s="14">
        <f>AVERAGE('Raw Data'!CE311,'Raw Data'!CK311,'Raw Data'!CQ311)</f>
        <v>20.958333333333332</v>
      </c>
      <c r="AI77" s="14">
        <f>STDEV('Raw Data'!CE311,'Raw Data'!CK311,'Raw Data'!CQ311)</f>
        <v>0.61885566437848161</v>
      </c>
      <c r="AK77" s="41">
        <f t="shared" si="20"/>
        <v>3.0999999999999917E-2</v>
      </c>
      <c r="AL77" s="37">
        <f t="shared" si="21"/>
        <v>0.22692730113408566</v>
      </c>
      <c r="AM77" s="41">
        <f t="shared" si="22"/>
        <v>-0.22066666666666679</v>
      </c>
      <c r="AN77" s="37">
        <f t="shared" si="23"/>
        <v>0.41510400303217182</v>
      </c>
      <c r="AO77" s="41">
        <f t="shared" si="24"/>
        <v>-0.18900000000000006</v>
      </c>
      <c r="AP77" s="37">
        <f t="shared" si="25"/>
        <v>0.44092478572503352</v>
      </c>
      <c r="AQ77" s="41">
        <f t="shared" si="26"/>
        <v>2.2666666666665947E-2</v>
      </c>
      <c r="AR77" s="37">
        <f t="shared" si="27"/>
        <v>0.33266249162376754</v>
      </c>
      <c r="AS77" s="41">
        <f t="shared" si="28"/>
        <v>0.52000000000000313</v>
      </c>
      <c r="AT77" s="37">
        <f t="shared" si="29"/>
        <v>0.65066632513652123</v>
      </c>
      <c r="AV77" s="41">
        <f t="shared" si="30"/>
        <v>0.25299999999999989</v>
      </c>
      <c r="AW77" s="37">
        <f t="shared" si="31"/>
        <v>0.19361043360315069</v>
      </c>
      <c r="AX77" s="41">
        <f t="shared" si="32"/>
        <v>-0.56633333333333402</v>
      </c>
      <c r="AY77" s="37">
        <f t="shared" si="33"/>
        <v>0.40869385445179701</v>
      </c>
      <c r="AZ77" s="41">
        <f t="shared" si="34"/>
        <v>0.20816666666666706</v>
      </c>
      <c r="BA77" s="37">
        <f t="shared" si="35"/>
        <v>0.41822342513701144</v>
      </c>
      <c r="BB77" s="41">
        <f t="shared" si="36"/>
        <v>0.61033333333333317</v>
      </c>
      <c r="BC77" s="37">
        <f t="shared" si="37"/>
        <v>0.28978152690144621</v>
      </c>
      <c r="BD77" s="41">
        <f t="shared" si="38"/>
        <v>0.47033333333333616</v>
      </c>
      <c r="BE77" s="37">
        <f t="shared" si="39"/>
        <v>0.72364332835082867</v>
      </c>
      <c r="BG77" s="41"/>
      <c r="BH77" s="37"/>
      <c r="BI77" s="41"/>
      <c r="BJ77" s="37"/>
      <c r="BK77" s="41"/>
      <c r="BL77" s="37"/>
      <c r="BM77" s="41"/>
      <c r="BN77" s="37"/>
      <c r="BO77" s="41"/>
      <c r="BP77" s="37"/>
      <c r="BR77" s="41"/>
      <c r="BS77" s="37"/>
      <c r="BT77" s="41"/>
      <c r="BU77" s="37"/>
      <c r="BV77" s="41"/>
      <c r="BW77" s="37"/>
      <c r="BX77" s="41"/>
      <c r="BY77" s="37"/>
      <c r="BZ77" s="41"/>
      <c r="CA77" s="37"/>
      <c r="CC77" s="41"/>
      <c r="CD77" s="37"/>
      <c r="CE77" s="41"/>
      <c r="CF77" s="37"/>
      <c r="CG77" s="41"/>
      <c r="CH77" s="37"/>
      <c r="CI77" s="41"/>
      <c r="CJ77" s="37"/>
      <c r="CK77" s="41"/>
      <c r="CL77" s="37"/>
    </row>
    <row r="78" spans="1:90" s="38" customFormat="1" ht="15.75" customHeight="1" x14ac:dyDescent="0.25">
      <c r="A78" s="2">
        <f>'Raw Data'!B78</f>
        <v>118</v>
      </c>
      <c r="B78" s="2">
        <f>'Raw Data'!C78</f>
        <v>150</v>
      </c>
      <c r="C78" s="2" t="str">
        <f>'Raw Data'!D78</f>
        <v>VIMLVGNKSDLRHLRAVPTDEARAFAEKNGLSF</v>
      </c>
      <c r="D78" s="14">
        <f>AVERAGE('Raw Data'!K78,'Raw Data'!Q78,'Raw Data'!W78)</f>
        <v>1.9966666666666668</v>
      </c>
      <c r="E78" s="14">
        <f>STDEV('Raw Data'!K78,'Raw Data'!Q78,'Raw Data'!W78)</f>
        <v>0.235024112238156</v>
      </c>
      <c r="F78" s="14">
        <f>AVERAGE('Raw Data'!AC78,'Raw Data'!AI78,'Raw Data'!AO78)</f>
        <v>3.7403333333333335</v>
      </c>
      <c r="G78" s="14">
        <f>STDEV('Raw Data'!AC78,'Raw Data'!AI78,'Raw Data'!AO78)</f>
        <v>0.3424388023185066</v>
      </c>
      <c r="H78" s="14">
        <f>AVERAGE('Raw Data'!AU78,'Raw Data'!BA78,'Raw Data'!BG78)</f>
        <v>12.170000000000002</v>
      </c>
      <c r="I78" s="14">
        <f>STDEV('Raw Data'!AU78,'Raw Data'!BA78,'Raw Data'!BG78)</f>
        <v>0.16918628786045339</v>
      </c>
      <c r="J78" s="14">
        <f>AVERAGE('Raw Data'!BM78,'Raw Data'!BS78,'Raw Data'!BY78)</f>
        <v>17.050999999999998</v>
      </c>
      <c r="K78" s="14">
        <f>STDEV('Raw Data'!BM78,'Raw Data'!BS78,'Raw Data'!BY78)</f>
        <v>8.90673902166223E-2</v>
      </c>
      <c r="L78" s="14">
        <f>AVERAGE('Raw Data'!CE78,'Raw Data'!CK78,'Raw Data'!CQ78)</f>
        <v>24.452333333333332</v>
      </c>
      <c r="M78" s="14">
        <f>STDEV('Raw Data'!CE78,'Raw Data'!CK78,'Raw Data'!CQ78)</f>
        <v>0.14307457263026627</v>
      </c>
      <c r="O78" s="14">
        <f>AVERAGE('Raw Data'!K195,'Raw Data'!Q195,'Raw Data'!W195)</f>
        <v>2.2086666666666663</v>
      </c>
      <c r="P78" s="14">
        <f>STDEV('Raw Data'!K195,'Raw Data'!Q195,'Raw Data'!W195)</f>
        <v>0.11275785264598363</v>
      </c>
      <c r="Q78" s="14">
        <f>AVERAGE('Raw Data'!AC195,'Raw Data'!AI195,'Raw Data'!AO195)</f>
        <v>3.4753333333333334</v>
      </c>
      <c r="R78" s="14">
        <f>STDEV('Raw Data'!AC195,'Raw Data'!AI195,'Raw Data'!AO195)</f>
        <v>0.31371058849412986</v>
      </c>
      <c r="S78" s="14">
        <f>AVERAGE('Raw Data'!AU195,'Raw Data'!BA195,'Raw Data'!BG195)</f>
        <v>12.654500000000001</v>
      </c>
      <c r="T78" s="14">
        <f>STDEV('Raw Data'!AU195,'Raw Data'!BA195,'Raw Data'!BG195)</f>
        <v>0.40517218561989204</v>
      </c>
      <c r="U78" s="14">
        <f>AVERAGE('Raw Data'!BM195,'Raw Data'!BS195,'Raw Data'!BY195)</f>
        <v>17.180333333333333</v>
      </c>
      <c r="V78" s="14">
        <f>STDEV('Raw Data'!BM195,'Raw Data'!BS195,'Raw Data'!BY195)</f>
        <v>0.1155436425483182</v>
      </c>
      <c r="W78" s="14">
        <f>AVERAGE('Raw Data'!CE195,'Raw Data'!CK195,'Raw Data'!CQ195)</f>
        <v>24.016666666666666</v>
      </c>
      <c r="X78" s="14">
        <f>STDEV('Raw Data'!CE195,'Raw Data'!CK195,'Raw Data'!CQ195)</f>
        <v>0.82320127145998256</v>
      </c>
      <c r="Z78" s="14">
        <f>AVERAGE('Raw Data'!K312,'Raw Data'!Q312,'Raw Data'!W312)</f>
        <v>2.0253333333333337</v>
      </c>
      <c r="AA78" s="14">
        <f>STDEV('Raw Data'!K312,'Raw Data'!Q312,'Raw Data'!W312)</f>
        <v>8.9912920836403232E-2</v>
      </c>
      <c r="AB78" s="14">
        <f>AVERAGE('Raw Data'!AC312,'Raw Data'!AI312,'Raw Data'!AO312)</f>
        <v>3.9173333333333336</v>
      </c>
      <c r="AC78" s="14">
        <f>STDEV('Raw Data'!AC312,'Raw Data'!AI312,'Raw Data'!AO312)</f>
        <v>0.21962316210576094</v>
      </c>
      <c r="AD78" s="14">
        <f>AVERAGE('Raw Data'!AU312,'Raw Data'!BA312,'Raw Data'!BG312)</f>
        <v>12.621666666666668</v>
      </c>
      <c r="AE78" s="14">
        <f>STDEV('Raw Data'!AU312,'Raw Data'!BA312,'Raw Data'!BG312)</f>
        <v>0.22068605151511736</v>
      </c>
      <c r="AF78" s="14">
        <f>AVERAGE('Raw Data'!BM312,'Raw Data'!BS312,'Raw Data'!BY312)</f>
        <v>17.064666666666664</v>
      </c>
      <c r="AG78" s="14">
        <f>STDEV('Raw Data'!BM312,'Raw Data'!BS312,'Raw Data'!BY312)</f>
        <v>0.31398301440258458</v>
      </c>
      <c r="AH78" s="14">
        <f>AVERAGE('Raw Data'!CE312,'Raw Data'!CK312,'Raw Data'!CQ312)</f>
        <v>24.007999999999999</v>
      </c>
      <c r="AI78" s="14">
        <f>STDEV('Raw Data'!CE312,'Raw Data'!CK312,'Raw Data'!CQ312)</f>
        <v>1.1401070125211925</v>
      </c>
      <c r="AK78" s="41">
        <f t="shared" si="20"/>
        <v>-2.866666666666684E-2</v>
      </c>
      <c r="AL78" s="37">
        <f t="shared" si="21"/>
        <v>0.25163598046914248</v>
      </c>
      <c r="AM78" s="41">
        <f t="shared" si="22"/>
        <v>-0.17700000000000005</v>
      </c>
      <c r="AN78" s="37">
        <f t="shared" si="23"/>
        <v>0.40681527339403883</v>
      </c>
      <c r="AO78" s="41">
        <f t="shared" si="24"/>
        <v>-0.45166666666666622</v>
      </c>
      <c r="AP78" s="37">
        <f t="shared" si="25"/>
        <v>0.27807612866503523</v>
      </c>
      <c r="AQ78" s="41">
        <f t="shared" si="26"/>
        <v>-1.3666666666665606E-2</v>
      </c>
      <c r="AR78" s="37">
        <f t="shared" si="27"/>
        <v>0.32637146525597743</v>
      </c>
      <c r="AS78" s="41">
        <f t="shared" si="28"/>
        <v>0.4443333333333328</v>
      </c>
      <c r="AT78" s="37">
        <f t="shared" si="29"/>
        <v>1.149049317189359</v>
      </c>
      <c r="AV78" s="41">
        <f t="shared" si="30"/>
        <v>0.18333333333333268</v>
      </c>
      <c r="AW78" s="37">
        <f t="shared" si="31"/>
        <v>0.14421742844284346</v>
      </c>
      <c r="AX78" s="41">
        <f t="shared" si="32"/>
        <v>-0.44200000000000017</v>
      </c>
      <c r="AY78" s="37">
        <f t="shared" si="33"/>
        <v>0.38294734189789936</v>
      </c>
      <c r="AZ78" s="41">
        <f t="shared" si="34"/>
        <v>3.2833333333332604E-2</v>
      </c>
      <c r="BA78" s="37">
        <f t="shared" si="35"/>
        <v>0.46137493791203404</v>
      </c>
      <c r="BB78" s="41">
        <f t="shared" si="36"/>
        <v>0.11566666666666947</v>
      </c>
      <c r="BC78" s="37">
        <f t="shared" si="37"/>
        <v>0.33456788050658293</v>
      </c>
      <c r="BD78" s="41">
        <f t="shared" si="38"/>
        <v>8.6666666666666003E-3</v>
      </c>
      <c r="BE78" s="37">
        <f t="shared" si="39"/>
        <v>1.4062376517976365</v>
      </c>
      <c r="BG78" s="41"/>
      <c r="BH78" s="37"/>
      <c r="BI78" s="41"/>
      <c r="BJ78" s="37"/>
      <c r="BK78" s="41"/>
      <c r="BL78" s="37"/>
      <c r="BM78" s="41"/>
      <c r="BN78" s="37"/>
      <c r="BO78" s="41"/>
      <c r="BP78" s="37"/>
      <c r="BR78" s="41"/>
      <c r="BS78" s="37"/>
      <c r="BT78" s="41"/>
      <c r="BU78" s="37"/>
      <c r="BV78" s="41"/>
      <c r="BW78" s="37"/>
      <c r="BX78" s="41"/>
      <c r="BY78" s="37"/>
      <c r="BZ78" s="41"/>
      <c r="CA78" s="37"/>
      <c r="CC78" s="41"/>
      <c r="CD78" s="37"/>
      <c r="CE78" s="41"/>
      <c r="CF78" s="37"/>
      <c r="CG78" s="41"/>
      <c r="CH78" s="37"/>
      <c r="CI78" s="41"/>
      <c r="CJ78" s="37"/>
      <c r="CK78" s="41"/>
      <c r="CL78" s="37"/>
    </row>
    <row r="79" spans="1:90" s="38" customFormat="1" ht="15.75" customHeight="1" x14ac:dyDescent="0.25">
      <c r="A79" s="2">
        <f>'Raw Data'!B79</f>
        <v>118</v>
      </c>
      <c r="B79" s="2">
        <f>'Raw Data'!C79</f>
        <v>150</v>
      </c>
      <c r="C79" s="2" t="str">
        <f>'Raw Data'!D79</f>
        <v>VIMLVGNKSDLRHLRAVPTDEARAFAEKNGLSF</v>
      </c>
      <c r="D79" s="14">
        <f>AVERAGE('Raw Data'!K79,'Raw Data'!Q79,'Raw Data'!W79)</f>
        <v>1.9896666666666665</v>
      </c>
      <c r="E79" s="14">
        <f>STDEV('Raw Data'!K79,'Raw Data'!Q79,'Raw Data'!W79)</f>
        <v>0.18194871072182223</v>
      </c>
      <c r="F79" s="14">
        <f>AVERAGE('Raw Data'!AC79,'Raw Data'!AI79,'Raw Data'!AO79)</f>
        <v>3.7246666666666663</v>
      </c>
      <c r="G79" s="14">
        <f>STDEV('Raw Data'!AC79,'Raw Data'!AI79,'Raw Data'!AO79)</f>
        <v>0.3508522956079001</v>
      </c>
      <c r="H79" s="14">
        <f>AVERAGE('Raw Data'!AU79,'Raw Data'!BA79,'Raw Data'!BG79)</f>
        <v>12.164333333333333</v>
      </c>
      <c r="I79" s="14">
        <f>STDEV('Raw Data'!AU79,'Raw Data'!BA79,'Raw Data'!BG79)</f>
        <v>0.14751384115849409</v>
      </c>
      <c r="J79" s="14">
        <f>AVERAGE('Raw Data'!BM79,'Raw Data'!BS79,'Raw Data'!BY79)</f>
        <v>17.183333333333334</v>
      </c>
      <c r="K79" s="14">
        <f>STDEV('Raw Data'!BM79,'Raw Data'!BS79,'Raw Data'!BY79)</f>
        <v>0.16752711223361219</v>
      </c>
      <c r="L79" s="14">
        <f>AVERAGE('Raw Data'!CE79,'Raw Data'!CK79,'Raw Data'!CQ79)</f>
        <v>24.419333333333338</v>
      </c>
      <c r="M79" s="14">
        <f>STDEV('Raw Data'!CE79,'Raw Data'!CK79,'Raw Data'!CQ79)</f>
        <v>0.2619319249983364</v>
      </c>
      <c r="N79" s="35"/>
      <c r="O79" s="14">
        <f>AVERAGE('Raw Data'!K196,'Raw Data'!Q196,'Raw Data'!W196)</f>
        <v>2.101666666666667</v>
      </c>
      <c r="P79" s="14">
        <f>STDEV('Raw Data'!K196,'Raw Data'!Q196,'Raw Data'!W196)</f>
        <v>0.11662046704302527</v>
      </c>
      <c r="Q79" s="14">
        <f>AVERAGE('Raw Data'!AC196,'Raw Data'!AI196,'Raw Data'!AO196)</f>
        <v>3.3736666666666668</v>
      </c>
      <c r="R79" s="14">
        <f>STDEV('Raw Data'!AC196,'Raw Data'!AI196,'Raw Data'!AO196)</f>
        <v>0.27213477053352314</v>
      </c>
      <c r="S79" s="14">
        <f>AVERAGE('Raw Data'!AU196,'Raw Data'!BA196,'Raw Data'!BG196)</f>
        <v>12.7995</v>
      </c>
      <c r="T79" s="14">
        <f>STDEV('Raw Data'!AU196,'Raw Data'!BA196,'Raw Data'!BG196)</f>
        <v>0.26940768363207479</v>
      </c>
      <c r="U79" s="14">
        <f>AVERAGE('Raw Data'!BM196,'Raw Data'!BS196,'Raw Data'!BY196)</f>
        <v>17.370666666666668</v>
      </c>
      <c r="V79" s="14">
        <f>STDEV('Raw Data'!BM196,'Raw Data'!BS196,'Raw Data'!BY196)</f>
        <v>0.18471690050813783</v>
      </c>
      <c r="W79" s="14">
        <f>AVERAGE('Raw Data'!CE196,'Raw Data'!CK196,'Raw Data'!CQ196)</f>
        <v>24.132999999999999</v>
      </c>
      <c r="X79" s="14">
        <f>STDEV('Raw Data'!CE196,'Raw Data'!CK196,'Raw Data'!CQ196)</f>
        <v>0.56400088652412672</v>
      </c>
      <c r="Y79" s="35"/>
      <c r="Z79" s="14">
        <f>AVERAGE('Raw Data'!K313,'Raw Data'!Q313,'Raw Data'!W313)</f>
        <v>2</v>
      </c>
      <c r="AA79" s="14">
        <f>STDEV('Raw Data'!K313,'Raw Data'!Q313,'Raw Data'!W313)</f>
        <v>5.026927491022707E-2</v>
      </c>
      <c r="AB79" s="14">
        <f>AVERAGE('Raw Data'!AC313,'Raw Data'!AI313,'Raw Data'!AO313)</f>
        <v>3.8833333333333329</v>
      </c>
      <c r="AC79" s="14">
        <f>STDEV('Raw Data'!AC313,'Raw Data'!AI313,'Raw Data'!AO313)</f>
        <v>0.23882280739773018</v>
      </c>
      <c r="AD79" s="14">
        <f>AVERAGE('Raw Data'!AU313,'Raw Data'!BA313,'Raw Data'!BG313)</f>
        <v>12.686333333333332</v>
      </c>
      <c r="AE79" s="14">
        <f>STDEV('Raw Data'!AU313,'Raw Data'!BA313,'Raw Data'!BG313)</f>
        <v>0.3118915409775222</v>
      </c>
      <c r="AF79" s="14">
        <f>AVERAGE('Raw Data'!BM313,'Raw Data'!BS313,'Raw Data'!BY313)</f>
        <v>17.312666666666665</v>
      </c>
      <c r="AG79" s="14">
        <f>STDEV('Raw Data'!BM313,'Raw Data'!BS313,'Raw Data'!BY313)</f>
        <v>0.1628137995789479</v>
      </c>
      <c r="AH79" s="14">
        <f>AVERAGE('Raw Data'!CE313,'Raw Data'!CK313,'Raw Data'!CQ313)</f>
        <v>24.476333333333333</v>
      </c>
      <c r="AI79" s="14">
        <f>STDEV('Raw Data'!CE313,'Raw Data'!CK313,'Raw Data'!CQ313)</f>
        <v>0.59818085336571403</v>
      </c>
      <c r="AJ79" s="35"/>
      <c r="AK79" s="41">
        <f t="shared" si="20"/>
        <v>-1.0333333333333528E-2</v>
      </c>
      <c r="AL79" s="37">
        <f t="shared" si="21"/>
        <v>0.18876528635671691</v>
      </c>
      <c r="AM79" s="41">
        <f t="shared" si="22"/>
        <v>-0.15866666666666651</v>
      </c>
      <c r="AN79" s="37">
        <f t="shared" si="23"/>
        <v>0.42442156715542467</v>
      </c>
      <c r="AO79" s="41">
        <f t="shared" si="24"/>
        <v>-0.52199999999999847</v>
      </c>
      <c r="AP79" s="37">
        <f t="shared" si="25"/>
        <v>0.345016907798251</v>
      </c>
      <c r="AQ79" s="41">
        <f t="shared" si="26"/>
        <v>-0.12933333333333152</v>
      </c>
      <c r="AR79" s="37">
        <f t="shared" si="27"/>
        <v>0.23361007398369427</v>
      </c>
      <c r="AS79" s="41">
        <f t="shared" si="28"/>
        <v>-5.6999999999995055E-2</v>
      </c>
      <c r="AT79" s="37">
        <f t="shared" si="29"/>
        <v>0.65301505852979225</v>
      </c>
      <c r="AU79" s="35"/>
      <c r="AV79" s="41">
        <f t="shared" si="30"/>
        <v>0.10166666666666702</v>
      </c>
      <c r="AW79" s="37">
        <f t="shared" si="31"/>
        <v>0.12699343815069078</v>
      </c>
      <c r="AX79" s="41">
        <f t="shared" si="32"/>
        <v>-0.50966666666666605</v>
      </c>
      <c r="AY79" s="37">
        <f t="shared" si="33"/>
        <v>0.36206859386954099</v>
      </c>
      <c r="AZ79" s="41">
        <f t="shared" si="34"/>
        <v>0.11316666666666819</v>
      </c>
      <c r="BA79" s="37">
        <f t="shared" si="35"/>
        <v>0.41213691090866095</v>
      </c>
      <c r="BB79" s="41">
        <f t="shared" si="36"/>
        <v>5.8000000000003382E-2</v>
      </c>
      <c r="BC79" s="37">
        <f t="shared" si="37"/>
        <v>0.24622889080420093</v>
      </c>
      <c r="BD79" s="41">
        <f t="shared" si="38"/>
        <v>-0.34333333333333371</v>
      </c>
      <c r="BE79" s="37">
        <f t="shared" si="39"/>
        <v>0.82214191800037462</v>
      </c>
      <c r="BG79" s="39"/>
      <c r="BH79" s="36"/>
      <c r="BI79" s="41"/>
      <c r="BJ79" s="37"/>
      <c r="BK79" s="41"/>
      <c r="BL79" s="37"/>
      <c r="BM79" s="41"/>
      <c r="BN79" s="37"/>
      <c r="BO79" s="41"/>
      <c r="BP79" s="37"/>
      <c r="BR79" s="39"/>
      <c r="BS79" s="36"/>
      <c r="BT79" s="41"/>
      <c r="BU79" s="37"/>
      <c r="BV79" s="41"/>
      <c r="BW79" s="37"/>
      <c r="BX79" s="41"/>
      <c r="BY79" s="37"/>
      <c r="BZ79" s="41"/>
      <c r="CA79" s="37"/>
      <c r="CC79" s="39"/>
      <c r="CD79" s="36"/>
      <c r="CE79" s="39"/>
      <c r="CF79" s="36"/>
      <c r="CG79" s="39"/>
      <c r="CH79" s="36"/>
      <c r="CI79" s="39"/>
      <c r="CJ79" s="36"/>
      <c r="CK79" s="39"/>
      <c r="CL79" s="36"/>
    </row>
    <row r="80" spans="1:90" s="38" customFormat="1" ht="15.75" customHeight="1" x14ac:dyDescent="0.25">
      <c r="A80" s="2">
        <f>'Raw Data'!B80</f>
        <v>121</v>
      </c>
      <c r="B80" s="2">
        <f>'Raw Data'!C80</f>
        <v>128</v>
      </c>
      <c r="C80" s="2" t="str">
        <f>'Raw Data'!D80</f>
        <v>LVGNKSDL</v>
      </c>
      <c r="D80" s="14">
        <f>AVERAGE('Raw Data'!K80,'Raw Data'!Q80,'Raw Data'!W80)</f>
        <v>1.5359999999999998</v>
      </c>
      <c r="E80" s="14">
        <f>STDEV('Raw Data'!K80,'Raw Data'!Q80,'Raw Data'!W80)</f>
        <v>6.5551506466289544E-2</v>
      </c>
      <c r="F80" s="14">
        <f>AVERAGE('Raw Data'!AC80,'Raw Data'!AI80,'Raw Data'!AO80)</f>
        <v>1.9393333333333331</v>
      </c>
      <c r="G80" s="14">
        <f>STDEV('Raw Data'!AC80,'Raw Data'!AI80,'Raw Data'!AO80)</f>
        <v>0.11609191760554784</v>
      </c>
      <c r="H80" s="14">
        <f>AVERAGE('Raw Data'!AU80,'Raw Data'!BA80,'Raw Data'!BG80)</f>
        <v>2.0216666666666669</v>
      </c>
      <c r="I80" s="14">
        <f>STDEV('Raw Data'!AU80,'Raw Data'!BA80,'Raw Data'!BG80)</f>
        <v>0.62538175008016705</v>
      </c>
      <c r="J80" s="14">
        <f>AVERAGE('Raw Data'!BM80,'Raw Data'!BS80,'Raw Data'!BY80)</f>
        <v>1.827</v>
      </c>
      <c r="K80" s="14">
        <f>STDEV('Raw Data'!BM80,'Raw Data'!BS80,'Raw Data'!BY80)</f>
        <v>0.28753608469199188</v>
      </c>
      <c r="L80" s="14">
        <f>AVERAGE('Raw Data'!CE80,'Raw Data'!CK80,'Raw Data'!CQ80)</f>
        <v>2.7270000000000003</v>
      </c>
      <c r="M80" s="14">
        <f>STDEV('Raw Data'!CE80,'Raw Data'!CK80,'Raw Data'!CQ80)</f>
        <v>0.15599999999999992</v>
      </c>
      <c r="O80" s="14">
        <f>AVERAGE('Raw Data'!K197,'Raw Data'!Q197,'Raw Data'!W197)</f>
        <v>0.89800000000000002</v>
      </c>
      <c r="P80" s="14">
        <f>STDEV('Raw Data'!K197,'Raw Data'!Q197,'Raw Data'!W197)</f>
        <v>0.8600970875430286</v>
      </c>
      <c r="Q80" s="14">
        <f>AVERAGE('Raw Data'!AC197,'Raw Data'!AI197,'Raw Data'!AO197)</f>
        <v>1.2553333333333332</v>
      </c>
      <c r="R80" s="14">
        <f>STDEV('Raw Data'!AC197,'Raw Data'!AI197,'Raw Data'!AO197)</f>
        <v>0.15888465417822481</v>
      </c>
      <c r="S80" s="14">
        <f>AVERAGE('Raw Data'!AU197,'Raw Data'!BA197,'Raw Data'!BG197)</f>
        <v>1.5619999999999998</v>
      </c>
      <c r="T80" s="14">
        <f>STDEV('Raw Data'!AU197,'Raw Data'!BA197,'Raw Data'!BG197)</f>
        <v>0.21496046148071049</v>
      </c>
      <c r="U80" s="14">
        <f>AVERAGE('Raw Data'!BM197,'Raw Data'!BS197,'Raw Data'!BY197)</f>
        <v>0.92433333333333334</v>
      </c>
      <c r="V80" s="14">
        <f>STDEV('Raw Data'!BM197,'Raw Data'!BS197,'Raw Data'!BY197)</f>
        <v>0.69951721446532911</v>
      </c>
      <c r="W80" s="14">
        <f>AVERAGE('Raw Data'!CE197,'Raw Data'!CK197,'Raw Data'!CQ197)</f>
        <v>2.206</v>
      </c>
      <c r="X80" s="14">
        <f>STDEV('Raw Data'!CE197,'Raw Data'!CK197,'Raw Data'!CQ197)</f>
        <v>0.15804746122605062</v>
      </c>
      <c r="Z80" s="14">
        <f>AVERAGE('Raw Data'!K314,'Raw Data'!Q314,'Raw Data'!W314)</f>
        <v>1.5546666666666666</v>
      </c>
      <c r="AA80" s="14">
        <f>STDEV('Raw Data'!K314,'Raw Data'!Q314,'Raw Data'!W314)</f>
        <v>0.19688152105602386</v>
      </c>
      <c r="AB80" s="14">
        <f>AVERAGE('Raw Data'!AC314,'Raw Data'!AI314,'Raw Data'!AO314)</f>
        <v>1.6663333333333334</v>
      </c>
      <c r="AC80" s="14">
        <f>STDEV('Raw Data'!AC314,'Raw Data'!AI314,'Raw Data'!AO314)</f>
        <v>0.20886678370035786</v>
      </c>
      <c r="AD80" s="14">
        <f>AVERAGE('Raw Data'!AU314,'Raw Data'!BA314,'Raw Data'!BG314)</f>
        <v>2.0660000000000003</v>
      </c>
      <c r="AE80" s="14">
        <f>STDEV('Raw Data'!AU314,'Raw Data'!BA314,'Raw Data'!BG314)</f>
        <v>0.32544277530773386</v>
      </c>
      <c r="AF80" s="14">
        <f>AVERAGE('Raw Data'!BM314,'Raw Data'!BS314,'Raw Data'!BY314)</f>
        <v>1.8109999999999999</v>
      </c>
      <c r="AG80" s="14">
        <f>STDEV('Raw Data'!BM314,'Raw Data'!BS314,'Raw Data'!BY314)</f>
        <v>0.21392288330143636</v>
      </c>
      <c r="AH80" s="14">
        <f>AVERAGE('Raw Data'!CE314,'Raw Data'!CK314,'Raw Data'!CQ314)</f>
        <v>2.6200000000000006</v>
      </c>
      <c r="AI80" s="14">
        <f>STDEV('Raw Data'!CE314,'Raw Data'!CK314,'Raw Data'!CQ314)</f>
        <v>0.22024531777088929</v>
      </c>
      <c r="AK80" s="41">
        <f t="shared" si="20"/>
        <v>-1.8666666666666831E-2</v>
      </c>
      <c r="AL80" s="37">
        <f t="shared" si="21"/>
        <v>0.20750742958586704</v>
      </c>
      <c r="AM80" s="41">
        <f t="shared" si="22"/>
        <v>0.27299999999999969</v>
      </c>
      <c r="AN80" s="37">
        <f t="shared" si="23"/>
        <v>0.23896164266815997</v>
      </c>
      <c r="AO80" s="41">
        <f t="shared" si="24"/>
        <v>-4.4333333333333336E-2</v>
      </c>
      <c r="AP80" s="37">
        <f t="shared" si="25"/>
        <v>0.70499314417470238</v>
      </c>
      <c r="AQ80" s="41">
        <f t="shared" si="26"/>
        <v>1.6000000000000014E-2</v>
      </c>
      <c r="AR80" s="37">
        <f t="shared" si="27"/>
        <v>0.35838526755434613</v>
      </c>
      <c r="AS80" s="41">
        <f t="shared" si="28"/>
        <v>0.10699999999999976</v>
      </c>
      <c r="AT80" s="37">
        <f t="shared" si="29"/>
        <v>0.26989627637297997</v>
      </c>
      <c r="AV80" s="41">
        <f t="shared" si="30"/>
        <v>-0.65666666666666662</v>
      </c>
      <c r="AW80" s="37">
        <f t="shared" si="31"/>
        <v>0.88234309275549594</v>
      </c>
      <c r="AX80" s="41">
        <f t="shared" si="32"/>
        <v>-0.41100000000000025</v>
      </c>
      <c r="AY80" s="37">
        <f t="shared" si="33"/>
        <v>0.26243030820899127</v>
      </c>
      <c r="AZ80" s="41">
        <f t="shared" si="34"/>
        <v>-0.50400000000000045</v>
      </c>
      <c r="BA80" s="37">
        <f t="shared" si="35"/>
        <v>0.39002692214768991</v>
      </c>
      <c r="BB80" s="41">
        <f t="shared" si="36"/>
        <v>-0.8866666666666666</v>
      </c>
      <c r="BC80" s="37">
        <f t="shared" si="37"/>
        <v>0.73149663931786679</v>
      </c>
      <c r="BD80" s="41">
        <f t="shared" si="38"/>
        <v>-0.41400000000000059</v>
      </c>
      <c r="BE80" s="37">
        <f t="shared" si="39"/>
        <v>0.27108485756308848</v>
      </c>
      <c r="BG80" s="41"/>
      <c r="BH80" s="37"/>
      <c r="BI80" s="41"/>
      <c r="BJ80" s="37"/>
      <c r="BK80" s="41"/>
      <c r="BL80" s="37"/>
      <c r="BM80" s="41"/>
      <c r="BN80" s="37"/>
      <c r="BO80" s="41"/>
      <c r="BP80" s="37"/>
      <c r="BR80" s="41"/>
      <c r="BS80" s="37"/>
      <c r="BT80" s="41"/>
      <c r="BU80" s="37"/>
      <c r="BV80" s="41"/>
      <c r="BW80" s="37"/>
      <c r="BX80" s="41"/>
      <c r="BY80" s="37"/>
      <c r="BZ80" s="41"/>
      <c r="CA80" s="37"/>
      <c r="CC80" s="41"/>
      <c r="CD80" s="37"/>
      <c r="CE80" s="41"/>
      <c r="CF80" s="37"/>
      <c r="CG80" s="41"/>
      <c r="CH80" s="37"/>
      <c r="CI80" s="41"/>
      <c r="CJ80" s="37"/>
      <c r="CK80" s="41"/>
      <c r="CL80" s="37"/>
    </row>
    <row r="81" spans="1:90" s="38" customFormat="1" ht="15.75" customHeight="1" x14ac:dyDescent="0.25">
      <c r="A81" s="2">
        <f>'Raw Data'!B81</f>
        <v>121</v>
      </c>
      <c r="B81" s="2">
        <f>'Raw Data'!C81</f>
        <v>138</v>
      </c>
      <c r="C81" s="2" t="str">
        <f>'Raw Data'!D81</f>
        <v>LVGNKSDLRHLRAVPTDE</v>
      </c>
      <c r="D81" s="14">
        <f>AVERAGE('Raw Data'!K81,'Raw Data'!Q81,'Raw Data'!W81)</f>
        <v>2.9176666666666669</v>
      </c>
      <c r="E81" s="14">
        <f>STDEV('Raw Data'!K81,'Raw Data'!Q81,'Raw Data'!W81)</f>
        <v>0.37726692584075494</v>
      </c>
      <c r="F81" s="14">
        <f>AVERAGE('Raw Data'!AC81,'Raw Data'!AI81,'Raw Data'!AO81)</f>
        <v>5.8460000000000001</v>
      </c>
      <c r="G81" s="14">
        <f>STDEV('Raw Data'!AC81,'Raw Data'!AI81,'Raw Data'!AO81)</f>
        <v>0.30620744602311661</v>
      </c>
      <c r="H81" s="14">
        <f>AVERAGE('Raw Data'!AU81,'Raw Data'!BA81,'Raw Data'!BG81)</f>
        <v>17.585666666666668</v>
      </c>
      <c r="I81" s="14">
        <f>STDEV('Raw Data'!AU81,'Raw Data'!BA81,'Raw Data'!BG81)</f>
        <v>0.33741566847633669</v>
      </c>
      <c r="J81" s="14">
        <f>AVERAGE('Raw Data'!BM81,'Raw Data'!BS81,'Raw Data'!BY81)</f>
        <v>24.562000000000001</v>
      </c>
      <c r="K81" s="14">
        <f>STDEV('Raw Data'!BM81,'Raw Data'!BS81,'Raw Data'!BY81)</f>
        <v>0.60360666000301955</v>
      </c>
      <c r="L81" s="14">
        <f>AVERAGE('Raw Data'!CE81,'Raw Data'!CK81,'Raw Data'!CQ81)</f>
        <v>29.626333333333331</v>
      </c>
      <c r="M81" s="14">
        <f>STDEV('Raw Data'!CE81,'Raw Data'!CK81,'Raw Data'!CQ81)</f>
        <v>0.56577851968180448</v>
      </c>
      <c r="O81" s="14">
        <f>AVERAGE('Raw Data'!K198,'Raw Data'!Q198,'Raw Data'!W198)</f>
        <v>3.3679999999999999</v>
      </c>
      <c r="P81" s="14">
        <f>STDEV('Raw Data'!K198,'Raw Data'!Q198,'Raw Data'!W198)</f>
        <v>0.25898069426117454</v>
      </c>
      <c r="Q81" s="14">
        <f>AVERAGE('Raw Data'!AC198,'Raw Data'!AI198,'Raw Data'!AO198)</f>
        <v>5.6343333333333332</v>
      </c>
      <c r="R81" s="14">
        <f>STDEV('Raw Data'!AC198,'Raw Data'!AI198,'Raw Data'!AO198)</f>
        <v>0.3814870028367065</v>
      </c>
      <c r="S81" s="14">
        <f>AVERAGE('Raw Data'!AU198,'Raw Data'!BA198,'Raw Data'!BG198)</f>
        <v>17.839500000000001</v>
      </c>
      <c r="T81" s="14">
        <f>STDEV('Raw Data'!AU198,'Raw Data'!BA198,'Raw Data'!BG198)</f>
        <v>0.30476302269140265</v>
      </c>
      <c r="U81" s="14">
        <f>AVERAGE('Raw Data'!BM198,'Raw Data'!BS198,'Raw Data'!BY198)</f>
        <v>25.432333333333332</v>
      </c>
      <c r="V81" s="14">
        <f>STDEV('Raw Data'!BM198,'Raw Data'!BS198,'Raw Data'!BY198)</f>
        <v>0.36509770381821649</v>
      </c>
      <c r="W81" s="14">
        <f>AVERAGE('Raw Data'!CE198,'Raw Data'!CK198,'Raw Data'!CQ198)</f>
        <v>29.933666666666667</v>
      </c>
      <c r="X81" s="14">
        <f>STDEV('Raw Data'!CE198,'Raw Data'!CK198,'Raw Data'!CQ198)</f>
        <v>0.34702353426436794</v>
      </c>
      <c r="Z81" s="14">
        <f>AVERAGE('Raw Data'!K315,'Raw Data'!Q315,'Raw Data'!W315)</f>
        <v>2.984666666666667</v>
      </c>
      <c r="AA81" s="14">
        <f>STDEV('Raw Data'!K315,'Raw Data'!Q315,'Raw Data'!W315)</f>
        <v>0.16847057111950825</v>
      </c>
      <c r="AB81" s="14">
        <f>AVERAGE('Raw Data'!AC315,'Raw Data'!AI315,'Raw Data'!AO315)</f>
        <v>6.2623333333333333</v>
      </c>
      <c r="AC81" s="14">
        <f>STDEV('Raw Data'!AC315,'Raw Data'!AI315,'Raw Data'!AO315)</f>
        <v>0.58580742000535768</v>
      </c>
      <c r="AD81" s="14">
        <f>AVERAGE('Raw Data'!AU315,'Raw Data'!BA315,'Raw Data'!BG315)</f>
        <v>17.964000000000002</v>
      </c>
      <c r="AE81" s="14">
        <f>STDEV('Raw Data'!AU315,'Raw Data'!BA315,'Raw Data'!BG315)</f>
        <v>0.35870321994651783</v>
      </c>
      <c r="AF81" s="14">
        <f>AVERAGE('Raw Data'!BM315,'Raw Data'!BS315,'Raw Data'!BY315)</f>
        <v>24.821333333333332</v>
      </c>
      <c r="AG81" s="14">
        <f>STDEV('Raw Data'!BM315,'Raw Data'!BS315,'Raw Data'!BY315)</f>
        <v>0.20513735236015268</v>
      </c>
      <c r="AH81" s="14">
        <f>AVERAGE('Raw Data'!CE315,'Raw Data'!CK315,'Raw Data'!CQ315)</f>
        <v>29.475333333333335</v>
      </c>
      <c r="AI81" s="14">
        <f>STDEV('Raw Data'!CE315,'Raw Data'!CK315,'Raw Data'!CQ315)</f>
        <v>0.60060497278438518</v>
      </c>
      <c r="AK81" s="41">
        <f t="shared" si="20"/>
        <v>-6.7000000000000171E-2</v>
      </c>
      <c r="AL81" s="37">
        <f t="shared" si="21"/>
        <v>0.41317389398008558</v>
      </c>
      <c r="AM81" s="41">
        <f t="shared" si="22"/>
        <v>-0.41633333333333322</v>
      </c>
      <c r="AN81" s="37">
        <f t="shared" si="23"/>
        <v>0.66100932923320632</v>
      </c>
      <c r="AO81" s="41">
        <f t="shared" si="24"/>
        <v>-0.37833333333333385</v>
      </c>
      <c r="AP81" s="37">
        <f t="shared" si="25"/>
        <v>0.49246048910885537</v>
      </c>
      <c r="AQ81" s="41">
        <f t="shared" si="26"/>
        <v>-0.25933333333333053</v>
      </c>
      <c r="AR81" s="37">
        <f t="shared" si="27"/>
        <v>0.63751261425428618</v>
      </c>
      <c r="AS81" s="41">
        <f t="shared" si="28"/>
        <v>0.15099999999999625</v>
      </c>
      <c r="AT81" s="37">
        <f t="shared" si="29"/>
        <v>0.82512524301869838</v>
      </c>
      <c r="AV81" s="41">
        <f t="shared" si="30"/>
        <v>0.38333333333333286</v>
      </c>
      <c r="AW81" s="37">
        <f t="shared" si="31"/>
        <v>0.30895522868748032</v>
      </c>
      <c r="AX81" s="41">
        <f t="shared" si="32"/>
        <v>-0.62800000000000011</v>
      </c>
      <c r="AY81" s="37">
        <f t="shared" si="33"/>
        <v>0.69907271915492941</v>
      </c>
      <c r="AZ81" s="41">
        <f t="shared" si="34"/>
        <v>-0.12450000000000117</v>
      </c>
      <c r="BA81" s="37">
        <f t="shared" si="35"/>
        <v>0.47068938802569193</v>
      </c>
      <c r="BB81" s="41">
        <f t="shared" si="36"/>
        <v>0.61100000000000065</v>
      </c>
      <c r="BC81" s="37">
        <f t="shared" si="37"/>
        <v>0.41878116799429693</v>
      </c>
      <c r="BD81" s="41">
        <f t="shared" si="38"/>
        <v>0.45833333333333215</v>
      </c>
      <c r="BE81" s="37">
        <f t="shared" si="39"/>
        <v>0.69365096890775335</v>
      </c>
      <c r="BG81" s="41"/>
      <c r="BH81" s="37"/>
      <c r="BI81" s="41"/>
      <c r="BJ81" s="37"/>
      <c r="BK81" s="41"/>
      <c r="BL81" s="37"/>
      <c r="BM81" s="41"/>
      <c r="BN81" s="37"/>
      <c r="BO81" s="41"/>
      <c r="BP81" s="37"/>
      <c r="BR81" s="41"/>
      <c r="BS81" s="37"/>
      <c r="BT81" s="41"/>
      <c r="BU81" s="37"/>
      <c r="BV81" s="41"/>
      <c r="BW81" s="37"/>
      <c r="BX81" s="41"/>
      <c r="BY81" s="37"/>
      <c r="BZ81" s="41"/>
      <c r="CA81" s="37"/>
      <c r="CC81" s="41"/>
      <c r="CD81" s="37"/>
      <c r="CE81" s="41"/>
      <c r="CF81" s="37"/>
      <c r="CG81" s="41"/>
      <c r="CH81" s="37"/>
      <c r="CI81" s="41"/>
      <c r="CJ81" s="37"/>
      <c r="CK81" s="41"/>
      <c r="CL81" s="37"/>
    </row>
    <row r="82" spans="1:90" s="38" customFormat="1" ht="15.75" customHeight="1" x14ac:dyDescent="0.25">
      <c r="A82" s="2">
        <f>'Raw Data'!B82</f>
        <v>121</v>
      </c>
      <c r="B82" s="2">
        <f>'Raw Data'!C82</f>
        <v>138</v>
      </c>
      <c r="C82" s="2" t="str">
        <f>'Raw Data'!D82</f>
        <v>LVGNKSDLRHLRAVPTDE</v>
      </c>
      <c r="D82" s="14">
        <f>AVERAGE('Raw Data'!K82,'Raw Data'!Q82,'Raw Data'!W82)</f>
        <v>2.7663333333333333</v>
      </c>
      <c r="E82" s="14">
        <f>STDEV('Raw Data'!K82,'Raw Data'!Q82,'Raw Data'!W82)</f>
        <v>0.22508961178458098</v>
      </c>
      <c r="F82" s="14">
        <f>AVERAGE('Raw Data'!AC82,'Raw Data'!AI82,'Raw Data'!AO82)</f>
        <v>5.7576666666666663</v>
      </c>
      <c r="G82" s="14">
        <f>STDEV('Raw Data'!AC82,'Raw Data'!AI82,'Raw Data'!AO82)</f>
        <v>0.23100072149959461</v>
      </c>
      <c r="H82" s="14">
        <f>AVERAGE('Raw Data'!AU82,'Raw Data'!BA82,'Raw Data'!BG82)</f>
        <v>17.544</v>
      </c>
      <c r="I82" s="14">
        <f>STDEV('Raw Data'!AU82,'Raw Data'!BA82,'Raw Data'!BG82)</f>
        <v>0.24399385238157137</v>
      </c>
      <c r="J82" s="14">
        <f>AVERAGE('Raw Data'!BM82,'Raw Data'!BS82,'Raw Data'!BY82)</f>
        <v>24.520333333333337</v>
      </c>
      <c r="K82" s="14">
        <f>STDEV('Raw Data'!BM82,'Raw Data'!BS82,'Raw Data'!BY82)</f>
        <v>0.51577740676897821</v>
      </c>
      <c r="L82" s="14">
        <f>AVERAGE('Raw Data'!CE82,'Raw Data'!CK82,'Raw Data'!CQ82)</f>
        <v>29.574666666666669</v>
      </c>
      <c r="M82" s="14">
        <f>STDEV('Raw Data'!CE82,'Raw Data'!CK82,'Raw Data'!CQ82)</f>
        <v>0.5354123021871402</v>
      </c>
      <c r="O82" s="14">
        <f>AVERAGE('Raw Data'!K199,'Raw Data'!Q199,'Raw Data'!W199)</f>
        <v>3.3093333333333335</v>
      </c>
      <c r="P82" s="14">
        <f>STDEV('Raw Data'!K199,'Raw Data'!Q199,'Raw Data'!W199)</f>
        <v>0.24017979376569817</v>
      </c>
      <c r="Q82" s="14">
        <f>AVERAGE('Raw Data'!AC199,'Raw Data'!AI199,'Raw Data'!AO199)</f>
        <v>5.3836666666666666</v>
      </c>
      <c r="R82" s="14">
        <f>STDEV('Raw Data'!AC199,'Raw Data'!AI199,'Raw Data'!AO199)</f>
        <v>0.24766173166909208</v>
      </c>
      <c r="S82" s="14">
        <f>AVERAGE('Raw Data'!AU199,'Raw Data'!BA199,'Raw Data'!BG199)</f>
        <v>17.799500000000002</v>
      </c>
      <c r="T82" s="14">
        <f>STDEV('Raw Data'!AU199,'Raw Data'!BA199,'Raw Data'!BG199)</f>
        <v>0.43628488399210047</v>
      </c>
      <c r="U82" s="14">
        <f>AVERAGE('Raw Data'!BM199,'Raw Data'!BS199,'Raw Data'!BY199)</f>
        <v>25.297666666666668</v>
      </c>
      <c r="V82" s="14">
        <f>STDEV('Raw Data'!BM199,'Raw Data'!BS199,'Raw Data'!BY199)</f>
        <v>0.39000170939796286</v>
      </c>
      <c r="W82" s="14">
        <f>AVERAGE('Raw Data'!CE199,'Raw Data'!CK199,'Raw Data'!CQ199)</f>
        <v>29.835333333333335</v>
      </c>
      <c r="X82" s="14">
        <f>STDEV('Raw Data'!CE199,'Raw Data'!CK199,'Raw Data'!CQ199)</f>
        <v>0.347599386267199</v>
      </c>
      <c r="Z82" s="14">
        <f>AVERAGE('Raw Data'!K316,'Raw Data'!Q316,'Raw Data'!W316)</f>
        <v>2.8019999999999996</v>
      </c>
      <c r="AA82" s="14">
        <f>STDEV('Raw Data'!K316,'Raw Data'!Q316,'Raw Data'!W316)</f>
        <v>0.14982322917358312</v>
      </c>
      <c r="AB82" s="14">
        <f>AVERAGE('Raw Data'!AC316,'Raw Data'!AI316,'Raw Data'!AO316)</f>
        <v>6.2176666666666662</v>
      </c>
      <c r="AC82" s="14">
        <f>STDEV('Raw Data'!AC316,'Raw Data'!AI316,'Raw Data'!AO316)</f>
        <v>0.529097659542483</v>
      </c>
      <c r="AD82" s="14">
        <f>AVERAGE('Raw Data'!AU316,'Raw Data'!BA316,'Raw Data'!BG316)</f>
        <v>17.809333333333331</v>
      </c>
      <c r="AE82" s="14">
        <f>STDEV('Raw Data'!AU316,'Raw Data'!BA316,'Raw Data'!BG316)</f>
        <v>0.40028656401799606</v>
      </c>
      <c r="AF82" s="14">
        <f>AVERAGE('Raw Data'!BM316,'Raw Data'!BS316,'Raw Data'!BY316)</f>
        <v>24.775666666666666</v>
      </c>
      <c r="AG82" s="14">
        <f>STDEV('Raw Data'!BM316,'Raw Data'!BS316,'Raw Data'!BY316)</f>
        <v>0.20108290164341061</v>
      </c>
      <c r="AH82" s="14">
        <f>AVERAGE('Raw Data'!CE316,'Raw Data'!CK316,'Raw Data'!CQ316)</f>
        <v>29.404666666666667</v>
      </c>
      <c r="AI82" s="14">
        <f>STDEV('Raw Data'!CE316,'Raw Data'!CK316,'Raw Data'!CQ316)</f>
        <v>0.56950182908690661</v>
      </c>
      <c r="AK82" s="41">
        <f t="shared" si="20"/>
        <v>-3.5666666666666291E-2</v>
      </c>
      <c r="AL82" s="37">
        <f t="shared" si="21"/>
        <v>0.27039292397053105</v>
      </c>
      <c r="AM82" s="41">
        <f t="shared" si="22"/>
        <v>-0.45999999999999996</v>
      </c>
      <c r="AN82" s="37">
        <f t="shared" si="23"/>
        <v>0.57732630865626289</v>
      </c>
      <c r="AO82" s="41">
        <f t="shared" si="24"/>
        <v>-0.26533333333333076</v>
      </c>
      <c r="AP82" s="37">
        <f t="shared" si="25"/>
        <v>0.46878815400277907</v>
      </c>
      <c r="AQ82" s="41">
        <f t="shared" si="26"/>
        <v>-0.25533333333332919</v>
      </c>
      <c r="AR82" s="37">
        <f t="shared" si="27"/>
        <v>0.55358889680580259</v>
      </c>
      <c r="AS82" s="41">
        <f t="shared" si="28"/>
        <v>0.17000000000000171</v>
      </c>
      <c r="AT82" s="37">
        <f t="shared" si="29"/>
        <v>0.78166403695364273</v>
      </c>
      <c r="AV82" s="41">
        <f t="shared" si="30"/>
        <v>0.50733333333333386</v>
      </c>
      <c r="AW82" s="37">
        <f t="shared" si="31"/>
        <v>0.28307831660749522</v>
      </c>
      <c r="AX82" s="41">
        <f t="shared" si="32"/>
        <v>-0.83399999999999963</v>
      </c>
      <c r="AY82" s="37">
        <f t="shared" si="33"/>
        <v>0.58419231993125909</v>
      </c>
      <c r="AZ82" s="41">
        <f t="shared" si="34"/>
        <v>-9.8333333333293638E-3</v>
      </c>
      <c r="BA82" s="37">
        <f t="shared" si="35"/>
        <v>0.59209275737280709</v>
      </c>
      <c r="BB82" s="41">
        <f t="shared" si="36"/>
        <v>0.52200000000000202</v>
      </c>
      <c r="BC82" s="37">
        <f t="shared" si="37"/>
        <v>0.43878886342598372</v>
      </c>
      <c r="BD82" s="41">
        <f t="shared" si="38"/>
        <v>0.4306666666666672</v>
      </c>
      <c r="BE82" s="37">
        <f t="shared" si="39"/>
        <v>0.66720136890347093</v>
      </c>
      <c r="BG82" s="41"/>
      <c r="BH82" s="37"/>
      <c r="BI82" s="41"/>
      <c r="BJ82" s="37"/>
      <c r="BK82" s="41"/>
      <c r="BL82" s="37"/>
      <c r="BM82" s="41"/>
      <c r="BN82" s="37"/>
      <c r="BO82" s="41"/>
      <c r="BP82" s="37"/>
      <c r="BR82" s="41"/>
      <c r="BS82" s="37"/>
      <c r="BT82" s="41"/>
      <c r="BU82" s="37"/>
      <c r="BV82" s="41"/>
      <c r="BW82" s="37"/>
      <c r="BX82" s="41"/>
      <c r="BY82" s="37"/>
      <c r="BZ82" s="41"/>
      <c r="CA82" s="37"/>
      <c r="CC82" s="41"/>
      <c r="CD82" s="37"/>
      <c r="CE82" s="41"/>
      <c r="CF82" s="37"/>
      <c r="CG82" s="41"/>
      <c r="CH82" s="37"/>
      <c r="CI82" s="41"/>
      <c r="CJ82" s="37"/>
      <c r="CK82" s="41"/>
      <c r="CL82" s="37"/>
    </row>
    <row r="83" spans="1:90" s="38" customFormat="1" ht="15.75" customHeight="1" x14ac:dyDescent="0.25">
      <c r="A83" s="2">
        <f>'Raw Data'!B83</f>
        <v>121</v>
      </c>
      <c r="B83" s="2">
        <f>'Raw Data'!C83</f>
        <v>139</v>
      </c>
      <c r="C83" s="2" t="str">
        <f>'Raw Data'!D83</f>
        <v>LVGNKSDLRHLRAVPTDEA</v>
      </c>
      <c r="D83" s="14">
        <f>AVERAGE('Raw Data'!K83,'Raw Data'!Q83,'Raw Data'!W83)</f>
        <v>2.2119999999999997</v>
      </c>
      <c r="E83" s="14">
        <f>STDEV('Raw Data'!K83,'Raw Data'!Q83,'Raw Data'!W83)</f>
        <v>0.82061988764591842</v>
      </c>
      <c r="F83" s="14">
        <f>AVERAGE('Raw Data'!AC83,'Raw Data'!AI83,'Raw Data'!AO83)</f>
        <v>4.4359999999999999</v>
      </c>
      <c r="G83" s="14">
        <f>STDEV('Raw Data'!AC83,'Raw Data'!AI83,'Raw Data'!AO83)</f>
        <v>0.38658634223158994</v>
      </c>
      <c r="H83" s="14">
        <f>AVERAGE('Raw Data'!AU83,'Raw Data'!BA83,'Raw Data'!BG83)</f>
        <v>17.498999999999999</v>
      </c>
      <c r="I83" s="14">
        <f>STDEV('Raw Data'!AU83,'Raw Data'!BA83,'Raw Data'!BG83)</f>
        <v>0.46805234749972058</v>
      </c>
      <c r="J83" s="14">
        <f>AVERAGE('Raw Data'!BM83,'Raw Data'!BS83,'Raw Data'!BY83)</f>
        <v>23.962333333333333</v>
      </c>
      <c r="K83" s="14">
        <f>STDEV('Raw Data'!BM83,'Raw Data'!BS83,'Raw Data'!BY83)</f>
        <v>0.54807785335053794</v>
      </c>
      <c r="L83" s="14">
        <f>AVERAGE('Raw Data'!CE83,'Raw Data'!CK83,'Raw Data'!CQ83)</f>
        <v>29.864999999999998</v>
      </c>
      <c r="M83" s="14">
        <f>STDEV('Raw Data'!CE83,'Raw Data'!CK83,'Raw Data'!CQ83)</f>
        <v>0.62252951737247075</v>
      </c>
      <c r="O83" s="14">
        <f>AVERAGE('Raw Data'!K200,'Raw Data'!Q200,'Raw Data'!W200)</f>
        <v>2.8330000000000002</v>
      </c>
      <c r="P83" s="14">
        <f>STDEV('Raw Data'!K200,'Raw Data'!Q200,'Raw Data'!W200)</f>
        <v>0.11882339836917631</v>
      </c>
      <c r="Q83" s="14">
        <f>AVERAGE('Raw Data'!AC200,'Raw Data'!AI200,'Raw Data'!AO200)</f>
        <v>4.649</v>
      </c>
      <c r="R83" s="14">
        <f>STDEV('Raw Data'!AC200,'Raw Data'!AI200,'Raw Data'!AO200)</f>
        <v>0.51300292396827518</v>
      </c>
      <c r="S83" s="14">
        <f>AVERAGE('Raw Data'!AU200,'Raw Data'!BA200,'Raw Data'!BG200)</f>
        <v>16.957999999999998</v>
      </c>
      <c r="T83" s="14">
        <f>STDEV('Raw Data'!AU200,'Raw Data'!BA200,'Raw Data'!BG200)</f>
        <v>0.33092597359530423</v>
      </c>
      <c r="U83" s="14">
        <f>AVERAGE('Raw Data'!BM200,'Raw Data'!BS200,'Raw Data'!BY200)</f>
        <v>24.85166666666667</v>
      </c>
      <c r="V83" s="14">
        <f>STDEV('Raw Data'!BM200,'Raw Data'!BS200,'Raw Data'!BY200)</f>
        <v>0.26136628193654354</v>
      </c>
      <c r="W83" s="14">
        <f>AVERAGE('Raw Data'!CE200,'Raw Data'!CK200,'Raw Data'!CQ200)</f>
        <v>29.715</v>
      </c>
      <c r="X83" s="14">
        <f>STDEV('Raw Data'!CE200,'Raw Data'!CK200,'Raw Data'!CQ200)</f>
        <v>0.62438529771287754</v>
      </c>
      <c r="Z83" s="14">
        <f>AVERAGE('Raw Data'!K317,'Raw Data'!Q317,'Raw Data'!W317)</f>
        <v>2.4823333333333335</v>
      </c>
      <c r="AA83" s="14">
        <f>STDEV('Raw Data'!K317,'Raw Data'!Q317,'Raw Data'!W317)</f>
        <v>5.3687366608293735E-2</v>
      </c>
      <c r="AB83" s="14">
        <f>AVERAGE('Raw Data'!AC317,'Raw Data'!AI317,'Raw Data'!AO317)</f>
        <v>5.4906666666666659</v>
      </c>
      <c r="AC83" s="14">
        <f>STDEV('Raw Data'!AC317,'Raw Data'!AI317,'Raw Data'!AO317)</f>
        <v>0.58450007128599535</v>
      </c>
      <c r="AD83" s="14">
        <f>AVERAGE('Raw Data'!AU317,'Raw Data'!BA317,'Raw Data'!BG317)</f>
        <v>17.14833333333333</v>
      </c>
      <c r="AE83" s="14">
        <f>STDEV('Raw Data'!AU317,'Raw Data'!BA317,'Raw Data'!BG317)</f>
        <v>0.6236668448244892</v>
      </c>
      <c r="AF83" s="14">
        <f>AVERAGE('Raw Data'!BM317,'Raw Data'!BS317,'Raw Data'!BY317)</f>
        <v>24.094999999999999</v>
      </c>
      <c r="AG83" s="14">
        <f>STDEV('Raw Data'!BM317,'Raw Data'!BS317,'Raw Data'!BY317)</f>
        <v>0.40178476825285409</v>
      </c>
      <c r="AH83" s="14">
        <f>AVERAGE('Raw Data'!CE317,'Raw Data'!CK317,'Raw Data'!CQ317)</f>
        <v>28.830666666666669</v>
      </c>
      <c r="AI83" s="14">
        <f>STDEV('Raw Data'!CE317,'Raw Data'!CK317,'Raw Data'!CQ317)</f>
        <v>0.67987817536183215</v>
      </c>
      <c r="AK83" s="41">
        <f t="shared" si="20"/>
        <v>-0.27033333333333376</v>
      </c>
      <c r="AL83" s="37">
        <f t="shared" si="21"/>
        <v>0.82237420517264104</v>
      </c>
      <c r="AM83" s="41">
        <f t="shared" si="22"/>
        <v>-1.054666666666666</v>
      </c>
      <c r="AN83" s="37">
        <f t="shared" si="23"/>
        <v>0.70077766326655533</v>
      </c>
      <c r="AO83" s="41">
        <f t="shared" si="24"/>
        <v>0.3506666666666689</v>
      </c>
      <c r="AP83" s="37">
        <f t="shared" si="25"/>
        <v>0.77976492184076396</v>
      </c>
      <c r="AQ83" s="41">
        <f t="shared" si="26"/>
        <v>-0.13266666666666538</v>
      </c>
      <c r="AR83" s="37">
        <f t="shared" si="27"/>
        <v>0.67957364084647476</v>
      </c>
      <c r="AS83" s="41">
        <f t="shared" si="28"/>
        <v>1.0343333333333291</v>
      </c>
      <c r="AT83" s="37">
        <f t="shared" si="29"/>
        <v>0.92183367986493936</v>
      </c>
      <c r="AV83" s="41">
        <f t="shared" si="30"/>
        <v>0.35066666666666668</v>
      </c>
      <c r="AW83" s="37">
        <f t="shared" si="31"/>
        <v>0.13038916110372559</v>
      </c>
      <c r="AX83" s="41">
        <f t="shared" si="32"/>
        <v>-0.8416666666666659</v>
      </c>
      <c r="AY83" s="37">
        <f t="shared" si="33"/>
        <v>0.77769681324622486</v>
      </c>
      <c r="AZ83" s="41">
        <f t="shared" si="34"/>
        <v>-0.19033333333333147</v>
      </c>
      <c r="BA83" s="37">
        <f t="shared" si="35"/>
        <v>0.70602573135356295</v>
      </c>
      <c r="BB83" s="41">
        <f t="shared" si="36"/>
        <v>0.75666666666667126</v>
      </c>
      <c r="BC83" s="37">
        <f t="shared" si="37"/>
        <v>0.47931548413683905</v>
      </c>
      <c r="BD83" s="41">
        <f t="shared" si="38"/>
        <v>0.88433333333333053</v>
      </c>
      <c r="BE83" s="37">
        <f t="shared" si="39"/>
        <v>0.92308793369501529</v>
      </c>
      <c r="BG83" s="41"/>
      <c r="BH83" s="37"/>
      <c r="BI83" s="41"/>
      <c r="BJ83" s="37"/>
      <c r="BK83" s="41"/>
      <c r="BL83" s="37"/>
      <c r="BM83" s="41"/>
      <c r="BN83" s="37"/>
      <c r="BO83" s="41"/>
      <c r="BP83" s="37"/>
      <c r="BR83" s="41"/>
      <c r="BS83" s="37"/>
      <c r="BT83" s="41"/>
      <c r="BU83" s="37"/>
      <c r="BV83" s="41"/>
      <c r="BW83" s="37"/>
      <c r="BX83" s="41"/>
      <c r="BY83" s="37"/>
      <c r="BZ83" s="41"/>
      <c r="CA83" s="37"/>
      <c r="CC83" s="41"/>
      <c r="CD83" s="37"/>
      <c r="CE83" s="41"/>
      <c r="CF83" s="37"/>
      <c r="CG83" s="41"/>
      <c r="CH83" s="37"/>
      <c r="CI83" s="41"/>
      <c r="CJ83" s="37"/>
      <c r="CK83" s="41"/>
      <c r="CL83" s="37"/>
    </row>
    <row r="84" spans="1:90" s="38" customFormat="1" ht="15.75" customHeight="1" x14ac:dyDescent="0.25">
      <c r="A84" s="2">
        <f>'Raw Data'!B84</f>
        <v>121</v>
      </c>
      <c r="B84" s="2">
        <f>'Raw Data'!C84</f>
        <v>141</v>
      </c>
      <c r="C84" s="2" t="str">
        <f>'Raw Data'!D84</f>
        <v>LVGNKSDLRHLRAVPTDEARA</v>
      </c>
      <c r="D84" s="14">
        <f>AVERAGE('Raw Data'!K84,'Raw Data'!Q84,'Raw Data'!W84)</f>
        <v>2.4570000000000003</v>
      </c>
      <c r="E84" s="14">
        <f>STDEV('Raw Data'!K84,'Raw Data'!Q84,'Raw Data'!W84)</f>
        <v>0.28004821013532655</v>
      </c>
      <c r="F84" s="14">
        <f>AVERAGE('Raw Data'!AC84,'Raw Data'!AI84,'Raw Data'!AO84)</f>
        <v>4.8479999999999999</v>
      </c>
      <c r="G84" s="14">
        <f>STDEV('Raw Data'!AC84,'Raw Data'!AI84,'Raw Data'!AO84)</f>
        <v>0.21347365176995503</v>
      </c>
      <c r="H84" s="14">
        <f>AVERAGE('Raw Data'!AU84,'Raw Data'!BA84,'Raw Data'!BG84)</f>
        <v>14.776000000000002</v>
      </c>
      <c r="I84" s="14">
        <f>STDEV('Raw Data'!AU84,'Raw Data'!BA84,'Raw Data'!BG84)</f>
        <v>0.27654475225539871</v>
      </c>
      <c r="J84" s="14">
        <f>AVERAGE('Raw Data'!BM84,'Raw Data'!BS84,'Raw Data'!BY84)</f>
        <v>20.794</v>
      </c>
      <c r="K84" s="14">
        <f>STDEV('Raw Data'!BM84,'Raw Data'!BS84,'Raw Data'!BY84)</f>
        <v>0.50391169861395213</v>
      </c>
      <c r="L84" s="14">
        <f>AVERAGE('Raw Data'!CE84,'Raw Data'!CK84,'Raw Data'!CQ84)</f>
        <v>26.311666666666667</v>
      </c>
      <c r="M84" s="14">
        <f>STDEV('Raw Data'!CE84,'Raw Data'!CK84,'Raw Data'!CQ84)</f>
        <v>0.50312457039319181</v>
      </c>
      <c r="O84" s="14">
        <f>AVERAGE('Raw Data'!K201,'Raw Data'!Q201,'Raw Data'!W201)</f>
        <v>2.6606666666666667</v>
      </c>
      <c r="P84" s="14">
        <f>STDEV('Raw Data'!K201,'Raw Data'!Q201,'Raw Data'!W201)</f>
        <v>0.22438879948280241</v>
      </c>
      <c r="Q84" s="14">
        <f>AVERAGE('Raw Data'!AC201,'Raw Data'!AI201,'Raw Data'!AO201)</f>
        <v>4.4986666666666659</v>
      </c>
      <c r="R84" s="14">
        <f>STDEV('Raw Data'!AC201,'Raw Data'!AI201,'Raw Data'!AO201)</f>
        <v>0.35059996196995447</v>
      </c>
      <c r="S84" s="14">
        <f>AVERAGE('Raw Data'!AU201,'Raw Data'!BA201,'Raw Data'!BG201)</f>
        <v>14.753</v>
      </c>
      <c r="T84" s="14">
        <f>STDEV('Raw Data'!AU201,'Raw Data'!BA201,'Raw Data'!BG201)</f>
        <v>0.27860007178749979</v>
      </c>
      <c r="U84" s="14">
        <f>AVERAGE('Raw Data'!BM201,'Raw Data'!BS201,'Raw Data'!BY201)</f>
        <v>21.156333333333333</v>
      </c>
      <c r="V84" s="14">
        <f>STDEV('Raw Data'!BM201,'Raw Data'!BS201,'Raw Data'!BY201)</f>
        <v>0.55474889214250311</v>
      </c>
      <c r="W84" s="14">
        <f>AVERAGE('Raw Data'!CE201,'Raw Data'!CK201,'Raw Data'!CQ201)</f>
        <v>26.202333333333332</v>
      </c>
      <c r="X84" s="14">
        <f>STDEV('Raw Data'!CE201,'Raw Data'!CK201,'Raw Data'!CQ201)</f>
        <v>0.24674345651573745</v>
      </c>
      <c r="Z84" s="14">
        <f>AVERAGE('Raw Data'!K318,'Raw Data'!Q318,'Raw Data'!W318)</f>
        <v>2.327</v>
      </c>
      <c r="AA84" s="14">
        <f>STDEV('Raw Data'!K318,'Raw Data'!Q318,'Raw Data'!W318)</f>
        <v>0.18895237495199685</v>
      </c>
      <c r="AB84" s="14">
        <f>AVERAGE('Raw Data'!AC318,'Raw Data'!AI318,'Raw Data'!AO318)</f>
        <v>5.0590000000000002</v>
      </c>
      <c r="AC84" s="14">
        <f>STDEV('Raw Data'!AC318,'Raw Data'!AI318,'Raw Data'!AO318)</f>
        <v>0.51217282239494133</v>
      </c>
      <c r="AD84" s="14">
        <f>AVERAGE('Raw Data'!AU318,'Raw Data'!BA318,'Raw Data'!BG318)</f>
        <v>14.944333333333333</v>
      </c>
      <c r="AE84" s="14">
        <f>STDEV('Raw Data'!AU318,'Raw Data'!BA318,'Raw Data'!BG318)</f>
        <v>0.32482200253882715</v>
      </c>
      <c r="AF84" s="14">
        <f>AVERAGE('Raw Data'!BM318,'Raw Data'!BS318,'Raw Data'!BY318)</f>
        <v>20.851000000000003</v>
      </c>
      <c r="AG84" s="14">
        <f>STDEV('Raw Data'!BM318,'Raw Data'!BS318,'Raw Data'!BY318)</f>
        <v>0.25079673044120931</v>
      </c>
      <c r="AH84" s="14">
        <f>AVERAGE('Raw Data'!CE318,'Raw Data'!CK318,'Raw Data'!CQ318)</f>
        <v>26.00333333333333</v>
      </c>
      <c r="AI84" s="14">
        <f>STDEV('Raw Data'!CE318,'Raw Data'!CK318,'Raw Data'!CQ318)</f>
        <v>0.50031623332981467</v>
      </c>
      <c r="AK84" s="41">
        <f t="shared" si="20"/>
        <v>0.13000000000000034</v>
      </c>
      <c r="AL84" s="37">
        <f t="shared" si="21"/>
        <v>0.33783131885602319</v>
      </c>
      <c r="AM84" s="41">
        <f t="shared" si="22"/>
        <v>-0.2110000000000003</v>
      </c>
      <c r="AN84" s="37">
        <f t="shared" si="23"/>
        <v>0.55488016724334288</v>
      </c>
      <c r="AO84" s="41">
        <f t="shared" si="24"/>
        <v>-0.16833333333333123</v>
      </c>
      <c r="AP84" s="37">
        <f t="shared" si="25"/>
        <v>0.42659856227293325</v>
      </c>
      <c r="AQ84" s="41">
        <f t="shared" si="26"/>
        <v>-5.700000000000216E-2</v>
      </c>
      <c r="AR84" s="37">
        <f t="shared" si="27"/>
        <v>0.56287298744921055</v>
      </c>
      <c r="AS84" s="41">
        <f t="shared" si="28"/>
        <v>0.30833333333333712</v>
      </c>
      <c r="AT84" s="37">
        <f t="shared" si="29"/>
        <v>0.70954257565467305</v>
      </c>
      <c r="AV84" s="41">
        <f t="shared" si="30"/>
        <v>0.33366666666666678</v>
      </c>
      <c r="AW84" s="37">
        <f t="shared" si="31"/>
        <v>0.29334848445719525</v>
      </c>
      <c r="AX84" s="41">
        <f t="shared" si="32"/>
        <v>-0.56033333333333424</v>
      </c>
      <c r="AY84" s="37">
        <f t="shared" si="33"/>
        <v>0.62067812377538623</v>
      </c>
      <c r="AZ84" s="41">
        <f t="shared" si="34"/>
        <v>-0.19133333333333269</v>
      </c>
      <c r="BA84" s="37">
        <f t="shared" si="35"/>
        <v>0.42793379550268507</v>
      </c>
      <c r="BB84" s="41">
        <f t="shared" si="36"/>
        <v>0.3053333333333299</v>
      </c>
      <c r="BC84" s="37">
        <f t="shared" si="37"/>
        <v>0.60880648266369108</v>
      </c>
      <c r="BD84" s="41">
        <f t="shared" si="38"/>
        <v>0.19900000000000162</v>
      </c>
      <c r="BE84" s="37">
        <f t="shared" si="39"/>
        <v>0.5578518321800755</v>
      </c>
      <c r="BG84" s="41"/>
      <c r="BH84" s="37"/>
      <c r="BI84" s="41"/>
      <c r="BJ84" s="37"/>
      <c r="BK84" s="41"/>
      <c r="BL84" s="37"/>
      <c r="BM84" s="41"/>
      <c r="BN84" s="37"/>
      <c r="BO84" s="41"/>
      <c r="BP84" s="37"/>
      <c r="BR84" s="41"/>
      <c r="BS84" s="37"/>
      <c r="BT84" s="41"/>
      <c r="BU84" s="37"/>
      <c r="BV84" s="41"/>
      <c r="BW84" s="37"/>
      <c r="BX84" s="41"/>
      <c r="BY84" s="37"/>
      <c r="BZ84" s="41"/>
      <c r="CA84" s="37"/>
      <c r="CC84" s="41"/>
      <c r="CD84" s="37"/>
      <c r="CE84" s="41"/>
      <c r="CF84" s="37"/>
      <c r="CG84" s="41"/>
      <c r="CH84" s="37"/>
      <c r="CI84" s="41"/>
      <c r="CJ84" s="37"/>
      <c r="CK84" s="41"/>
      <c r="CL84" s="37"/>
    </row>
    <row r="85" spans="1:90" s="38" customFormat="1" ht="15.75" customHeight="1" x14ac:dyDescent="0.25">
      <c r="A85" s="2">
        <f>'Raw Data'!B85</f>
        <v>121</v>
      </c>
      <c r="B85" s="2">
        <f>'Raw Data'!C85</f>
        <v>141</v>
      </c>
      <c r="C85" s="2" t="str">
        <f>'Raw Data'!D85</f>
        <v>LVGNKSDLRHLRAVPTDEARA</v>
      </c>
      <c r="D85" s="14">
        <f>AVERAGE('Raw Data'!K85,'Raw Data'!Q85,'Raw Data'!W85)</f>
        <v>2.4613333333333336</v>
      </c>
      <c r="E85" s="14">
        <f>STDEV('Raw Data'!K85,'Raw Data'!Q85,'Raw Data'!W85)</f>
        <v>0.25520645237402068</v>
      </c>
      <c r="F85" s="14">
        <f>AVERAGE('Raw Data'!AC85,'Raw Data'!AI85,'Raw Data'!AO85)</f>
        <v>4.8499999999999996</v>
      </c>
      <c r="G85" s="14">
        <f>STDEV('Raw Data'!AC85,'Raw Data'!AI85,'Raw Data'!AO85)</f>
        <v>0.15943337166352578</v>
      </c>
      <c r="H85" s="14">
        <f>AVERAGE('Raw Data'!AU85,'Raw Data'!BA85,'Raw Data'!BG85)</f>
        <v>14.819666666666665</v>
      </c>
      <c r="I85" s="14">
        <f>STDEV('Raw Data'!AU85,'Raw Data'!BA85,'Raw Data'!BG85)</f>
        <v>0.2723533244396576</v>
      </c>
      <c r="J85" s="14">
        <f>AVERAGE('Raw Data'!BM85,'Raw Data'!BS85,'Raw Data'!BY85)</f>
        <v>20.705666666666669</v>
      </c>
      <c r="K85" s="14">
        <f>STDEV('Raw Data'!BM85,'Raw Data'!BS85,'Raw Data'!BY85)</f>
        <v>0.43072187468636042</v>
      </c>
      <c r="L85" s="14">
        <f>AVERAGE('Raw Data'!CE85,'Raw Data'!CK85,'Raw Data'!CQ85)</f>
        <v>26.262333333333334</v>
      </c>
      <c r="M85" s="14">
        <f>STDEV('Raw Data'!CE85,'Raw Data'!CK85,'Raw Data'!CQ85)</f>
        <v>0.56238984106519252</v>
      </c>
      <c r="O85" s="14">
        <f>AVERAGE('Raw Data'!K202,'Raw Data'!Q202,'Raw Data'!W202)</f>
        <v>2.8030000000000004</v>
      </c>
      <c r="P85" s="14">
        <f>STDEV('Raw Data'!K202,'Raw Data'!Q202,'Raw Data'!W202)</f>
        <v>0.19128251357612375</v>
      </c>
      <c r="Q85" s="14">
        <f>AVERAGE('Raw Data'!AC202,'Raw Data'!AI202,'Raw Data'!AO202)</f>
        <v>4.5866666666666669</v>
      </c>
      <c r="R85" s="14">
        <f>STDEV('Raw Data'!AC202,'Raw Data'!AI202,'Raw Data'!AO202)</f>
        <v>0.41036853355652547</v>
      </c>
      <c r="S85" s="14">
        <f>AVERAGE('Raw Data'!AU202,'Raw Data'!BA202,'Raw Data'!BG202)</f>
        <v>14.701499999999999</v>
      </c>
      <c r="T85" s="14">
        <f>STDEV('Raw Data'!AU202,'Raw Data'!BA202,'Raw Data'!BG202)</f>
        <v>0.35708892449920709</v>
      </c>
      <c r="U85" s="14">
        <f>AVERAGE('Raw Data'!BM202,'Raw Data'!BS202,'Raw Data'!BY202)</f>
        <v>21.167333333333332</v>
      </c>
      <c r="V85" s="14">
        <f>STDEV('Raw Data'!BM202,'Raw Data'!BS202,'Raw Data'!BY202)</f>
        <v>0.49835763597373733</v>
      </c>
      <c r="W85" s="14">
        <f>AVERAGE('Raw Data'!CE202,'Raw Data'!CK202,'Raw Data'!CQ202)</f>
        <v>26.209666666666667</v>
      </c>
      <c r="X85" s="14">
        <f>STDEV('Raw Data'!CE202,'Raw Data'!CK202,'Raw Data'!CQ202)</f>
        <v>0.27572873142517046</v>
      </c>
      <c r="Z85" s="14">
        <f>AVERAGE('Raw Data'!K319,'Raw Data'!Q319,'Raw Data'!W319)</f>
        <v>2.3813333333333335</v>
      </c>
      <c r="AA85" s="14">
        <f>STDEV('Raw Data'!K319,'Raw Data'!Q319,'Raw Data'!W319)</f>
        <v>0.16164570310816576</v>
      </c>
      <c r="AB85" s="14">
        <f>AVERAGE('Raw Data'!AC319,'Raw Data'!AI319,'Raw Data'!AO319)</f>
        <v>5.1113333333333335</v>
      </c>
      <c r="AC85" s="14">
        <f>STDEV('Raw Data'!AC319,'Raw Data'!AI319,'Raw Data'!AO319)</f>
        <v>0.47574608073355013</v>
      </c>
      <c r="AD85" s="14">
        <f>AVERAGE('Raw Data'!AU319,'Raw Data'!BA319,'Raw Data'!BG319)</f>
        <v>15.092333333333334</v>
      </c>
      <c r="AE85" s="14">
        <f>STDEV('Raw Data'!AU319,'Raw Data'!BA319,'Raw Data'!BG319)</f>
        <v>0.270714486744491</v>
      </c>
      <c r="AF85" s="14">
        <f>AVERAGE('Raw Data'!BM319,'Raw Data'!BS319,'Raw Data'!BY319)</f>
        <v>20.900666666666666</v>
      </c>
      <c r="AG85" s="14">
        <f>STDEV('Raw Data'!BM319,'Raw Data'!BS319,'Raw Data'!BY319)</f>
        <v>0.19504187584550511</v>
      </c>
      <c r="AH85" s="14">
        <f>AVERAGE('Raw Data'!CE319,'Raw Data'!CK319,'Raw Data'!CQ319)</f>
        <v>25.972333333333335</v>
      </c>
      <c r="AI85" s="14">
        <f>STDEV('Raw Data'!CE319,'Raw Data'!CK319,'Raw Data'!CQ319)</f>
        <v>0.47655674723303681</v>
      </c>
      <c r="AK85" s="41">
        <f t="shared" si="20"/>
        <v>8.0000000000000071E-2</v>
      </c>
      <c r="AL85" s="37">
        <f t="shared" si="21"/>
        <v>0.30209214929664518</v>
      </c>
      <c r="AM85" s="41">
        <f t="shared" si="22"/>
        <v>-0.26133333333333386</v>
      </c>
      <c r="AN85" s="37">
        <f t="shared" si="23"/>
        <v>0.50175026988865046</v>
      </c>
      <c r="AO85" s="41">
        <f t="shared" si="24"/>
        <v>-0.2726666666666695</v>
      </c>
      <c r="AP85" s="37">
        <f t="shared" si="25"/>
        <v>0.38400868045744302</v>
      </c>
      <c r="AQ85" s="41">
        <f t="shared" si="26"/>
        <v>-0.19499999999999673</v>
      </c>
      <c r="AR85" s="37">
        <f t="shared" si="27"/>
        <v>0.47282413925968941</v>
      </c>
      <c r="AS85" s="41">
        <f t="shared" si="28"/>
        <v>0.28999999999999915</v>
      </c>
      <c r="AT85" s="37">
        <f t="shared" si="29"/>
        <v>0.73714901252505594</v>
      </c>
      <c r="AV85" s="41">
        <f t="shared" si="30"/>
        <v>0.42166666666666686</v>
      </c>
      <c r="AW85" s="37">
        <f t="shared" si="31"/>
        <v>0.25043628597576117</v>
      </c>
      <c r="AX85" s="41">
        <f t="shared" si="32"/>
        <v>-0.52466666666666661</v>
      </c>
      <c r="AY85" s="37">
        <f t="shared" si="33"/>
        <v>0.62828072281955838</v>
      </c>
      <c r="AZ85" s="41">
        <f t="shared" si="34"/>
        <v>-0.39083333333333492</v>
      </c>
      <c r="BA85" s="37">
        <f t="shared" si="35"/>
        <v>0.4481058282742299</v>
      </c>
      <c r="BB85" s="41">
        <f t="shared" si="36"/>
        <v>0.26666666666666572</v>
      </c>
      <c r="BC85" s="37">
        <f t="shared" si="37"/>
        <v>0.53516508356456283</v>
      </c>
      <c r="BD85" s="41">
        <f t="shared" si="38"/>
        <v>0.23733333333333206</v>
      </c>
      <c r="BE85" s="37">
        <f t="shared" si="39"/>
        <v>0.55057485110261473</v>
      </c>
      <c r="BG85" s="41"/>
      <c r="BH85" s="37"/>
      <c r="BI85" s="41"/>
      <c r="BJ85" s="37"/>
      <c r="BK85" s="41"/>
      <c r="BL85" s="37"/>
      <c r="BM85" s="41"/>
      <c r="BN85" s="37"/>
      <c r="BO85" s="41"/>
      <c r="BP85" s="37"/>
      <c r="BR85" s="41"/>
      <c r="BS85" s="37"/>
      <c r="BT85" s="41"/>
      <c r="BU85" s="37"/>
      <c r="BV85" s="41"/>
      <c r="BW85" s="37"/>
      <c r="BX85" s="41"/>
      <c r="BY85" s="37"/>
      <c r="BZ85" s="41"/>
      <c r="CA85" s="37"/>
      <c r="CC85" s="41"/>
      <c r="CD85" s="37"/>
      <c r="CE85" s="41"/>
      <c r="CF85" s="37"/>
      <c r="CG85" s="41"/>
      <c r="CH85" s="37"/>
      <c r="CI85" s="41"/>
      <c r="CJ85" s="37"/>
      <c r="CK85" s="41"/>
      <c r="CL85" s="37"/>
    </row>
    <row r="86" spans="1:90" s="38" customFormat="1" ht="15.75" customHeight="1" x14ac:dyDescent="0.25">
      <c r="A86" s="2">
        <f>'Raw Data'!B86</f>
        <v>121</v>
      </c>
      <c r="B86" s="2">
        <f>'Raw Data'!C86</f>
        <v>150</v>
      </c>
      <c r="C86" s="2" t="str">
        <f>'Raw Data'!D86</f>
        <v>LVGNKSDLRHLRAVPTDEARAFAEKNGLSF</v>
      </c>
      <c r="D86" s="14">
        <f>AVERAGE('Raw Data'!K86,'Raw Data'!Q86,'Raw Data'!W86)</f>
        <v>2.1113333333333331</v>
      </c>
      <c r="E86" s="14">
        <f>STDEV('Raw Data'!K86,'Raw Data'!Q86,'Raw Data'!W86)</f>
        <v>0.28863183007654231</v>
      </c>
      <c r="F86" s="14">
        <f>AVERAGE('Raw Data'!AC86,'Raw Data'!AI86,'Raw Data'!AO86)</f>
        <v>4.0383333333333331</v>
      </c>
      <c r="G86" s="14">
        <f>STDEV('Raw Data'!AC86,'Raw Data'!AI86,'Raw Data'!AO86)</f>
        <v>0.33905948347352483</v>
      </c>
      <c r="H86" s="14">
        <f>AVERAGE('Raw Data'!AU86,'Raw Data'!BA86,'Raw Data'!BG86)</f>
        <v>13.458666666666668</v>
      </c>
      <c r="I86" s="14">
        <f>STDEV('Raw Data'!AU86,'Raw Data'!BA86,'Raw Data'!BG86)</f>
        <v>0.15866421566734373</v>
      </c>
      <c r="J86" s="14">
        <f>AVERAGE('Raw Data'!BM86,'Raw Data'!BS86,'Raw Data'!BY86)</f>
        <v>18.985333333333333</v>
      </c>
      <c r="K86" s="14">
        <f>STDEV('Raw Data'!BM86,'Raw Data'!BS86,'Raw Data'!BY86)</f>
        <v>0.30057334102234279</v>
      </c>
      <c r="L86" s="14">
        <f>AVERAGE('Raw Data'!CE86,'Raw Data'!CK86,'Raw Data'!CQ86)</f>
        <v>27.135000000000002</v>
      </c>
      <c r="M86" s="14">
        <f>STDEV('Raw Data'!CE86,'Raw Data'!CK86,'Raw Data'!CQ86)</f>
        <v>0.36699999999999999</v>
      </c>
      <c r="O86" s="14">
        <f>AVERAGE('Raw Data'!K203,'Raw Data'!Q203,'Raw Data'!W203)</f>
        <v>2.2919999999999998</v>
      </c>
      <c r="P86" s="14">
        <f>STDEV('Raw Data'!K203,'Raw Data'!Q203,'Raw Data'!W203)</f>
        <v>0.15974667445677868</v>
      </c>
      <c r="Q86" s="14">
        <f>AVERAGE('Raw Data'!AC203,'Raw Data'!AI203,'Raw Data'!AO203)</f>
        <v>3.6956666666666664</v>
      </c>
      <c r="R86" s="14">
        <f>STDEV('Raw Data'!AC203,'Raw Data'!AI203,'Raw Data'!AO203)</f>
        <v>0.23947094465369564</v>
      </c>
      <c r="S86" s="14">
        <f>AVERAGE('Raw Data'!AU203,'Raw Data'!BA203,'Raw Data'!BG203)</f>
        <v>14.4085</v>
      </c>
      <c r="T86" s="14">
        <f>STDEV('Raw Data'!AU203,'Raw Data'!BA203,'Raw Data'!BG203)</f>
        <v>0.25667976157071642</v>
      </c>
      <c r="U86" s="14">
        <f>AVERAGE('Raw Data'!BM203,'Raw Data'!BS203,'Raw Data'!BY203)</f>
        <v>19.474</v>
      </c>
      <c r="V86" s="14">
        <f>STDEV('Raw Data'!BM203,'Raw Data'!BS203,'Raw Data'!BY203)</f>
        <v>0.25750145630656118</v>
      </c>
      <c r="W86" s="14">
        <f>AVERAGE('Raw Data'!CE203,'Raw Data'!CK203,'Raw Data'!CQ203)</f>
        <v>27.354333333333329</v>
      </c>
      <c r="X86" s="14">
        <f>STDEV('Raw Data'!CE203,'Raw Data'!CK203,'Raw Data'!CQ203)</f>
        <v>0.62571266035883755</v>
      </c>
      <c r="Z86" s="14">
        <f>AVERAGE('Raw Data'!K320,'Raw Data'!Q320,'Raw Data'!W320)</f>
        <v>2.0830000000000002</v>
      </c>
      <c r="AA86" s="14">
        <f>STDEV('Raw Data'!K320,'Raw Data'!Q320,'Raw Data'!W320)</f>
        <v>9.1065910196955771E-2</v>
      </c>
      <c r="AB86" s="14">
        <f>AVERAGE('Raw Data'!AC320,'Raw Data'!AI320,'Raw Data'!AO320)</f>
        <v>4.2523333333333335</v>
      </c>
      <c r="AC86" s="14">
        <f>STDEV('Raw Data'!AC320,'Raw Data'!AI320,'Raw Data'!AO320)</f>
        <v>0.26821695198725487</v>
      </c>
      <c r="AD86" s="14">
        <f>AVERAGE('Raw Data'!AU320,'Raw Data'!BA320,'Raw Data'!BG320)</f>
        <v>14.197666666666668</v>
      </c>
      <c r="AE86" s="14">
        <f>STDEV('Raw Data'!AU320,'Raw Data'!BA320,'Raw Data'!BG320)</f>
        <v>0.40748783212917322</v>
      </c>
      <c r="AF86" s="14">
        <f>AVERAGE('Raw Data'!BM320,'Raw Data'!BS320,'Raw Data'!BY320)</f>
        <v>18.797000000000001</v>
      </c>
      <c r="AG86" s="14">
        <f>STDEV('Raw Data'!BM320,'Raw Data'!BS320,'Raw Data'!BY320)</f>
        <v>0.35232371478513985</v>
      </c>
      <c r="AH86" s="14">
        <f>AVERAGE('Raw Data'!CE320,'Raw Data'!CK320,'Raw Data'!CQ320)</f>
        <v>27.113</v>
      </c>
      <c r="AI86" s="14">
        <f>STDEV('Raw Data'!CE320,'Raw Data'!CK320,'Raw Data'!CQ320)</f>
        <v>0.65643887758114916</v>
      </c>
      <c r="AK86" s="41">
        <f t="shared" si="20"/>
        <v>2.8333333333332877E-2</v>
      </c>
      <c r="AL86" s="37">
        <f t="shared" si="21"/>
        <v>0.30265712172908471</v>
      </c>
      <c r="AM86" s="41">
        <f t="shared" si="22"/>
        <v>-0.21400000000000041</v>
      </c>
      <c r="AN86" s="37">
        <f t="shared" si="23"/>
        <v>0.43232125400755728</v>
      </c>
      <c r="AO86" s="41">
        <f t="shared" si="24"/>
        <v>-0.73900000000000077</v>
      </c>
      <c r="AP86" s="37">
        <f t="shared" si="25"/>
        <v>0.43728785332623477</v>
      </c>
      <c r="AQ86" s="41">
        <f t="shared" si="26"/>
        <v>0.18833333333333258</v>
      </c>
      <c r="AR86" s="37">
        <f t="shared" si="27"/>
        <v>0.46311589622181415</v>
      </c>
      <c r="AS86" s="41">
        <f t="shared" si="28"/>
        <v>2.2000000000002018E-2</v>
      </c>
      <c r="AT86" s="37">
        <f t="shared" si="29"/>
        <v>0.75206449191542002</v>
      </c>
      <c r="AV86" s="41">
        <f t="shared" si="30"/>
        <v>0.20899999999999963</v>
      </c>
      <c r="AW86" s="37">
        <f t="shared" si="31"/>
        <v>0.18388039590995023</v>
      </c>
      <c r="AX86" s="41">
        <f t="shared" si="32"/>
        <v>-0.55666666666666709</v>
      </c>
      <c r="AY86" s="37">
        <f t="shared" si="33"/>
        <v>0.35956455146004973</v>
      </c>
      <c r="AZ86" s="41">
        <f t="shared" si="34"/>
        <v>0.21083333333333165</v>
      </c>
      <c r="BA86" s="37">
        <f t="shared" si="35"/>
        <v>0.48159197806165033</v>
      </c>
      <c r="BB86" s="41">
        <f t="shared" si="36"/>
        <v>0.6769999999999996</v>
      </c>
      <c r="BC86" s="37">
        <f t="shared" si="37"/>
        <v>0.43639317134895733</v>
      </c>
      <c r="BD86" s="41">
        <f t="shared" si="38"/>
        <v>0.24133333333332985</v>
      </c>
      <c r="BE86" s="37">
        <f t="shared" si="39"/>
        <v>0.90687834538781043</v>
      </c>
      <c r="BG86" s="41"/>
      <c r="BH86" s="37"/>
      <c r="BI86" s="41"/>
      <c r="BJ86" s="37"/>
      <c r="BK86" s="41"/>
      <c r="BL86" s="37"/>
      <c r="BM86" s="41"/>
      <c r="BN86" s="37"/>
      <c r="BO86" s="41"/>
      <c r="BP86" s="37"/>
      <c r="BR86" s="41"/>
      <c r="BS86" s="37"/>
      <c r="BT86" s="41"/>
      <c r="BU86" s="37"/>
      <c r="BV86" s="41"/>
      <c r="BW86" s="37"/>
      <c r="BX86" s="41"/>
      <c r="BY86" s="37"/>
      <c r="BZ86" s="41"/>
      <c r="CA86" s="37"/>
      <c r="CC86" s="41"/>
      <c r="CD86" s="37"/>
      <c r="CE86" s="41"/>
      <c r="CF86" s="37"/>
      <c r="CG86" s="41"/>
      <c r="CH86" s="37"/>
      <c r="CI86" s="41"/>
      <c r="CJ86" s="37"/>
      <c r="CK86" s="41"/>
      <c r="CL86" s="37"/>
    </row>
    <row r="87" spans="1:90" s="38" customFormat="1" ht="15.75" customHeight="1" x14ac:dyDescent="0.25">
      <c r="A87" s="2">
        <f>'Raw Data'!B87</f>
        <v>121</v>
      </c>
      <c r="B87" s="2">
        <f>'Raw Data'!C87</f>
        <v>150</v>
      </c>
      <c r="C87" s="2" t="str">
        <f>'Raw Data'!D87</f>
        <v>LVGNKSDLRHLRAVPTDEARAFAEKNGLSF</v>
      </c>
      <c r="D87" s="14">
        <f>AVERAGE('Raw Data'!K87,'Raw Data'!Q87,'Raw Data'!W87)</f>
        <v>2.234</v>
      </c>
      <c r="E87" s="14">
        <f>STDEV('Raw Data'!K87,'Raw Data'!Q87,'Raw Data'!W87)</f>
        <v>0.252</v>
      </c>
      <c r="F87" s="14">
        <f>AVERAGE('Raw Data'!AC87,'Raw Data'!AI87,'Raw Data'!AO87)</f>
        <v>4.1509999999999998</v>
      </c>
      <c r="G87" s="14">
        <f>STDEV('Raw Data'!AC87,'Raw Data'!AI87,'Raw Data'!AO87)</f>
        <v>0.31627361571904811</v>
      </c>
      <c r="H87" s="14">
        <f>AVERAGE('Raw Data'!AU87,'Raw Data'!BA87,'Raw Data'!BG87)</f>
        <v>13.407333333333334</v>
      </c>
      <c r="I87" s="14">
        <f>STDEV('Raw Data'!AU87,'Raw Data'!BA87,'Raw Data'!BG87)</f>
        <v>0.22729349602074717</v>
      </c>
      <c r="J87" s="14">
        <f>AVERAGE('Raw Data'!BM87,'Raw Data'!BS87,'Raw Data'!BY87)</f>
        <v>18.930333333333333</v>
      </c>
      <c r="K87" s="14">
        <f>STDEV('Raw Data'!BM87,'Raw Data'!BS87,'Raw Data'!BY87)</f>
        <v>0.25890603185969507</v>
      </c>
      <c r="L87" s="14">
        <f>AVERAGE('Raw Data'!CE87,'Raw Data'!CK87,'Raw Data'!CQ87)</f>
        <v>27.025000000000002</v>
      </c>
      <c r="M87" s="14">
        <f>STDEV('Raw Data'!CE87,'Raw Data'!CK87,'Raw Data'!CQ87)</f>
        <v>0.34068754013024821</v>
      </c>
      <c r="O87" s="14">
        <f>AVERAGE('Raw Data'!K204,'Raw Data'!Q204,'Raw Data'!W204)</f>
        <v>2.2976666666666667</v>
      </c>
      <c r="P87" s="14">
        <f>STDEV('Raw Data'!K204,'Raw Data'!Q204,'Raw Data'!W204)</f>
        <v>0.11702278980324017</v>
      </c>
      <c r="Q87" s="14">
        <f>AVERAGE('Raw Data'!AC204,'Raw Data'!AI204,'Raw Data'!AO204)</f>
        <v>3.7366666666666668</v>
      </c>
      <c r="R87" s="14">
        <f>STDEV('Raw Data'!AC204,'Raw Data'!AI204,'Raw Data'!AO204)</f>
        <v>0.36704404821946529</v>
      </c>
      <c r="S87" s="14">
        <f>AVERAGE('Raw Data'!AU204,'Raw Data'!BA204,'Raw Data'!BG204)</f>
        <v>14.311</v>
      </c>
      <c r="T87" s="14">
        <f>STDEV('Raw Data'!AU204,'Raw Data'!BA204,'Raw Data'!BG204)</f>
        <v>0.29274220741123169</v>
      </c>
      <c r="U87" s="14">
        <f>AVERAGE('Raw Data'!BM204,'Raw Data'!BS204,'Raw Data'!BY204)</f>
        <v>19.439333333333334</v>
      </c>
      <c r="V87" s="14">
        <f>STDEV('Raw Data'!BM204,'Raw Data'!BS204,'Raw Data'!BY204)</f>
        <v>0.24466371478691631</v>
      </c>
      <c r="W87" s="14">
        <f>AVERAGE('Raw Data'!CE204,'Raw Data'!CK204,'Raw Data'!CQ204)</f>
        <v>26.952666666666669</v>
      </c>
      <c r="X87" s="14">
        <f>STDEV('Raw Data'!CE204,'Raw Data'!CK204,'Raw Data'!CQ204)</f>
        <v>0.69282922378702683</v>
      </c>
      <c r="Z87" s="14">
        <f>AVERAGE('Raw Data'!K321,'Raw Data'!Q321,'Raw Data'!W321)</f>
        <v>2.1566666666666667</v>
      </c>
      <c r="AA87" s="14">
        <f>STDEV('Raw Data'!K321,'Raw Data'!Q321,'Raw Data'!W321)</f>
        <v>0.12589810694896619</v>
      </c>
      <c r="AB87" s="14">
        <f>AVERAGE('Raw Data'!AC321,'Raw Data'!AI321,'Raw Data'!AO321)</f>
        <v>4.2836666666666661</v>
      </c>
      <c r="AC87" s="14">
        <f>STDEV('Raw Data'!AC321,'Raw Data'!AI321,'Raw Data'!AO321)</f>
        <v>0.2615823643392905</v>
      </c>
      <c r="AD87" s="14">
        <f>AVERAGE('Raw Data'!AU321,'Raw Data'!BA321,'Raw Data'!BG321)</f>
        <v>14.112</v>
      </c>
      <c r="AE87" s="14">
        <f>STDEV('Raw Data'!AU321,'Raw Data'!BA321,'Raw Data'!BG321)</f>
        <v>0.39750094339510689</v>
      </c>
      <c r="AF87" s="14">
        <f>AVERAGE('Raw Data'!BM321,'Raw Data'!BS321,'Raw Data'!BY321)</f>
        <v>18.916</v>
      </c>
      <c r="AG87" s="14">
        <f>STDEV('Raw Data'!BM321,'Raw Data'!BS321,'Raw Data'!BY321)</f>
        <v>0.28651177986253917</v>
      </c>
      <c r="AH87" s="14">
        <f>AVERAGE('Raw Data'!CE321,'Raw Data'!CK321,'Raw Data'!CQ321)</f>
        <v>26.872666666666664</v>
      </c>
      <c r="AI87" s="14">
        <f>STDEV('Raw Data'!CE321,'Raw Data'!CK321,'Raw Data'!CQ321)</f>
        <v>1.2186391317093559</v>
      </c>
      <c r="AK87" s="41">
        <f t="shared" si="20"/>
        <v>7.7333333333333254E-2</v>
      </c>
      <c r="AL87" s="37">
        <f t="shared" si="21"/>
        <v>0.28169901194951558</v>
      </c>
      <c r="AM87" s="41">
        <f t="shared" si="22"/>
        <v>-0.13266666666666627</v>
      </c>
      <c r="AN87" s="37">
        <f t="shared" si="23"/>
        <v>0.41043188635062633</v>
      </c>
      <c r="AO87" s="41">
        <f t="shared" si="24"/>
        <v>-0.70466666666666633</v>
      </c>
      <c r="AP87" s="37">
        <f t="shared" si="25"/>
        <v>0.45789664044774708</v>
      </c>
      <c r="AQ87" s="41">
        <f t="shared" si="26"/>
        <v>1.4333333333333087E-2</v>
      </c>
      <c r="AR87" s="37">
        <f t="shared" si="27"/>
        <v>0.3861623147503308</v>
      </c>
      <c r="AS87" s="41">
        <f t="shared" si="28"/>
        <v>0.15233333333333832</v>
      </c>
      <c r="AT87" s="37">
        <f t="shared" si="29"/>
        <v>1.2653652963999495</v>
      </c>
      <c r="AV87" s="41">
        <f t="shared" si="30"/>
        <v>0.14100000000000001</v>
      </c>
      <c r="AW87" s="37">
        <f t="shared" si="31"/>
        <v>0.1718856208839665</v>
      </c>
      <c r="AX87" s="41">
        <f t="shared" si="32"/>
        <v>-0.54699999999999926</v>
      </c>
      <c r="AY87" s="37">
        <f t="shared" si="33"/>
        <v>0.45071794580054886</v>
      </c>
      <c r="AZ87" s="41">
        <f t="shared" si="34"/>
        <v>0.19899999999999984</v>
      </c>
      <c r="BA87" s="37">
        <f t="shared" si="35"/>
        <v>0.49366486607819332</v>
      </c>
      <c r="BB87" s="41">
        <f t="shared" si="36"/>
        <v>0.52333333333333343</v>
      </c>
      <c r="BC87" s="37">
        <f t="shared" si="37"/>
        <v>0.37676163994405487</v>
      </c>
      <c r="BD87" s="41">
        <f t="shared" si="38"/>
        <v>8.00000000000054E-2</v>
      </c>
      <c r="BE87" s="37">
        <f t="shared" si="39"/>
        <v>1.4018179862830507</v>
      </c>
      <c r="BG87" s="41"/>
      <c r="BH87" s="37"/>
      <c r="BI87" s="41"/>
      <c r="BJ87" s="37"/>
      <c r="BK87" s="41"/>
      <c r="BL87" s="37"/>
      <c r="BM87" s="41"/>
      <c r="BN87" s="37"/>
      <c r="BO87" s="41"/>
      <c r="BP87" s="37"/>
      <c r="BR87" s="41"/>
      <c r="BS87" s="37"/>
      <c r="BT87" s="41"/>
      <c r="BU87" s="37"/>
      <c r="BV87" s="41"/>
      <c r="BW87" s="37"/>
      <c r="BX87" s="41"/>
      <c r="BY87" s="37"/>
      <c r="BZ87" s="41"/>
      <c r="CA87" s="37"/>
      <c r="CC87" s="41"/>
      <c r="CD87" s="37"/>
      <c r="CE87" s="41"/>
      <c r="CF87" s="37"/>
      <c r="CG87" s="41"/>
      <c r="CH87" s="37"/>
      <c r="CI87" s="41"/>
      <c r="CJ87" s="37"/>
      <c r="CK87" s="41"/>
      <c r="CL87" s="37"/>
    </row>
    <row r="88" spans="1:90" s="38" customFormat="1" ht="15.75" customHeight="1" x14ac:dyDescent="0.25">
      <c r="A88" s="2">
        <f>'Raw Data'!B88</f>
        <v>122</v>
      </c>
      <c r="B88" s="2">
        <f>'Raw Data'!C88</f>
        <v>138</v>
      </c>
      <c r="C88" s="2" t="str">
        <f>'Raw Data'!D88</f>
        <v>VGNKSDLRHLRAVPTDE</v>
      </c>
      <c r="D88" s="14">
        <f>AVERAGE('Raw Data'!K88,'Raw Data'!Q88,'Raw Data'!W88)</f>
        <v>3.1516666666666668</v>
      </c>
      <c r="E88" s="14">
        <f>STDEV('Raw Data'!K88,'Raw Data'!Q88,'Raw Data'!W88)</f>
        <v>0.36201841573783688</v>
      </c>
      <c r="F88" s="14">
        <f>AVERAGE('Raw Data'!AC88,'Raw Data'!AI88,'Raw Data'!AO88)</f>
        <v>6.1360000000000001</v>
      </c>
      <c r="G88" s="14">
        <f>STDEV('Raw Data'!AC88,'Raw Data'!AI88,'Raw Data'!AO88)</f>
        <v>0.16731108749870696</v>
      </c>
      <c r="H88" s="14">
        <f>AVERAGE('Raw Data'!AU88,'Raw Data'!BA88,'Raw Data'!BG88)</f>
        <v>18.835666666666668</v>
      </c>
      <c r="I88" s="14">
        <f>STDEV('Raw Data'!AU88,'Raw Data'!BA88,'Raw Data'!BG88)</f>
        <v>0.19563827164778666</v>
      </c>
      <c r="J88" s="14">
        <f>AVERAGE('Raw Data'!BM88,'Raw Data'!BS88,'Raw Data'!BY88)</f>
        <v>26.433999999999997</v>
      </c>
      <c r="K88" s="14">
        <f>STDEV('Raw Data'!BM88,'Raw Data'!BS88,'Raw Data'!BY88)</f>
        <v>0.73685751675612265</v>
      </c>
      <c r="L88" s="14">
        <f>AVERAGE('Raw Data'!CE88,'Raw Data'!CK88,'Raw Data'!CQ88)</f>
        <v>31.526</v>
      </c>
      <c r="M88" s="14">
        <f>STDEV('Raw Data'!CE88,'Raw Data'!CK88,'Raw Data'!CQ88)</f>
        <v>0.87921499077302034</v>
      </c>
      <c r="O88" s="14">
        <f>AVERAGE('Raw Data'!K205,'Raw Data'!Q205,'Raw Data'!W205)</f>
        <v>3.3803333333333332</v>
      </c>
      <c r="P88" s="14">
        <f>STDEV('Raw Data'!K205,'Raw Data'!Q205,'Raw Data'!W205)</f>
        <v>0.32267682490896893</v>
      </c>
      <c r="Q88" s="14">
        <f>AVERAGE('Raw Data'!AC205,'Raw Data'!AI205,'Raw Data'!AO205)</f>
        <v>5.8656666666666668</v>
      </c>
      <c r="R88" s="14">
        <f>STDEV('Raw Data'!AC205,'Raw Data'!AI205,'Raw Data'!AO205)</f>
        <v>0.39442405268103659</v>
      </c>
      <c r="S88" s="14">
        <f>AVERAGE('Raw Data'!AU205,'Raw Data'!BA205,'Raw Data'!BG205)</f>
        <v>19.343</v>
      </c>
      <c r="T88" s="14">
        <f>STDEV('Raw Data'!AU205,'Raw Data'!BA205,'Raw Data'!BG205)</f>
        <v>0.84145706961198996</v>
      </c>
      <c r="U88" s="14">
        <f>AVERAGE('Raw Data'!BM205,'Raw Data'!BS205,'Raw Data'!BY205)</f>
        <v>27.032999999999998</v>
      </c>
      <c r="V88" s="14">
        <f>STDEV('Raw Data'!BM205,'Raw Data'!BS205,'Raw Data'!BY205)</f>
        <v>0.47187816224106022</v>
      </c>
      <c r="W88" s="14">
        <f>AVERAGE('Raw Data'!CE205,'Raw Data'!CK205,'Raw Data'!CQ205)</f>
        <v>31.97066666666667</v>
      </c>
      <c r="X88" s="14">
        <f>STDEV('Raw Data'!CE205,'Raw Data'!CK205,'Raw Data'!CQ205)</f>
        <v>0.57905468941485394</v>
      </c>
      <c r="Z88" s="14">
        <f>AVERAGE('Raw Data'!K322,'Raw Data'!Q322,'Raw Data'!W322)</f>
        <v>3.1039999999999996</v>
      </c>
      <c r="AA88" s="14">
        <f>STDEV('Raw Data'!K322,'Raw Data'!Q322,'Raw Data'!W322)</f>
        <v>0.11882339836917656</v>
      </c>
      <c r="AB88" s="14">
        <f>AVERAGE('Raw Data'!AC322,'Raw Data'!AI322,'Raw Data'!AO322)</f>
        <v>6.551333333333333</v>
      </c>
      <c r="AC88" s="14">
        <f>STDEV('Raw Data'!AC322,'Raw Data'!AI322,'Raw Data'!AO322)</f>
        <v>0.60032518965418502</v>
      </c>
      <c r="AD88" s="14">
        <f>AVERAGE('Raw Data'!AU322,'Raw Data'!BA322,'Raw Data'!BG322)</f>
        <v>19.09866666666667</v>
      </c>
      <c r="AE88" s="14">
        <f>STDEV('Raw Data'!AU322,'Raw Data'!BA322,'Raw Data'!BG322)</f>
        <v>0.46414042415343759</v>
      </c>
      <c r="AF88" s="14">
        <f>AVERAGE('Raw Data'!BM322,'Raw Data'!BS322,'Raw Data'!BY322)</f>
        <v>26.608666666666664</v>
      </c>
      <c r="AG88" s="14">
        <f>STDEV('Raw Data'!BM322,'Raw Data'!BS322,'Raw Data'!BY322)</f>
        <v>0.26993394253656527</v>
      </c>
      <c r="AH88" s="14">
        <f>AVERAGE('Raw Data'!CE322,'Raw Data'!CK322,'Raw Data'!CQ322)</f>
        <v>31.409000000000002</v>
      </c>
      <c r="AI88" s="14">
        <f>STDEV('Raw Data'!CE322,'Raw Data'!CK322,'Raw Data'!CQ322)</f>
        <v>0.66454194750971252</v>
      </c>
      <c r="AK88" s="41">
        <f t="shared" si="20"/>
        <v>4.766666666666719E-2</v>
      </c>
      <c r="AL88" s="37">
        <f t="shared" si="21"/>
        <v>0.38102012195333373</v>
      </c>
      <c r="AM88" s="41">
        <f t="shared" si="22"/>
        <v>-0.41533333333333289</v>
      </c>
      <c r="AN88" s="37">
        <f t="shared" si="23"/>
        <v>0.62320408642220337</v>
      </c>
      <c r="AO88" s="41">
        <f t="shared" si="24"/>
        <v>-0.26300000000000168</v>
      </c>
      <c r="AP88" s="37">
        <f t="shared" si="25"/>
        <v>0.50368707216551245</v>
      </c>
      <c r="AQ88" s="41">
        <f t="shared" si="26"/>
        <v>-0.17466666666666697</v>
      </c>
      <c r="AR88" s="37">
        <f t="shared" si="27"/>
        <v>0.78474411965514801</v>
      </c>
      <c r="AS88" s="41">
        <f t="shared" si="28"/>
        <v>0.11699999999999733</v>
      </c>
      <c r="AT88" s="37">
        <f t="shared" si="29"/>
        <v>1.1021048044537343</v>
      </c>
      <c r="AV88" s="41">
        <f t="shared" si="30"/>
        <v>0.27633333333333354</v>
      </c>
      <c r="AW88" s="37">
        <f t="shared" si="31"/>
        <v>0.34385946741849849</v>
      </c>
      <c r="AX88" s="41">
        <f t="shared" si="32"/>
        <v>-0.6856666666666662</v>
      </c>
      <c r="AY88" s="37">
        <f t="shared" si="33"/>
        <v>0.71830402105700775</v>
      </c>
      <c r="AZ88" s="41">
        <f t="shared" si="34"/>
        <v>0.24433333333332996</v>
      </c>
      <c r="BA88" s="37">
        <f t="shared" si="35"/>
        <v>0.96097676003810328</v>
      </c>
      <c r="BB88" s="41">
        <f t="shared" si="36"/>
        <v>0.42433333333333323</v>
      </c>
      <c r="BC88" s="37">
        <f t="shared" si="37"/>
        <v>0.54362977598116724</v>
      </c>
      <c r="BD88" s="41">
        <f t="shared" si="38"/>
        <v>0.56166666666666742</v>
      </c>
      <c r="BE88" s="37">
        <f t="shared" si="39"/>
        <v>0.88143084432831964</v>
      </c>
      <c r="BG88" s="41"/>
      <c r="BH88" s="37"/>
      <c r="BI88" s="41"/>
      <c r="BJ88" s="37"/>
      <c r="BK88" s="41"/>
      <c r="BL88" s="37"/>
      <c r="BM88" s="41"/>
      <c r="BN88" s="37"/>
      <c r="BO88" s="41"/>
      <c r="BP88" s="37"/>
      <c r="BR88" s="41"/>
      <c r="BS88" s="37"/>
      <c r="BT88" s="41"/>
      <c r="BU88" s="37"/>
      <c r="BV88" s="41"/>
      <c r="BW88" s="37"/>
      <c r="BX88" s="41"/>
      <c r="BY88" s="37"/>
      <c r="BZ88" s="41"/>
      <c r="CA88" s="37"/>
      <c r="CC88" s="41"/>
      <c r="CD88" s="37"/>
      <c r="CE88" s="41"/>
      <c r="CF88" s="37"/>
      <c r="CG88" s="41"/>
      <c r="CH88" s="37"/>
      <c r="CI88" s="41"/>
      <c r="CJ88" s="37"/>
      <c r="CK88" s="41"/>
      <c r="CL88" s="37"/>
    </row>
    <row r="89" spans="1:90" s="38" customFormat="1" ht="15.75" customHeight="1" x14ac:dyDescent="0.25">
      <c r="A89" s="2">
        <f>'Raw Data'!B89</f>
        <v>122</v>
      </c>
      <c r="B89" s="2">
        <f>'Raw Data'!C89</f>
        <v>141</v>
      </c>
      <c r="C89" s="2" t="str">
        <f>'Raw Data'!D89</f>
        <v>VGNKSDLRHLRAVPTDEARA</v>
      </c>
      <c r="D89" s="14">
        <f>AVERAGE('Raw Data'!K89,'Raw Data'!Q89,'Raw Data'!W89)</f>
        <v>2.7713333333333332</v>
      </c>
      <c r="E89" s="14">
        <f>STDEV('Raw Data'!K89,'Raw Data'!Q89,'Raw Data'!W89)</f>
        <v>0.26275527270320059</v>
      </c>
      <c r="F89" s="14">
        <f>AVERAGE('Raw Data'!AC89,'Raw Data'!AI89,'Raw Data'!AO89)</f>
        <v>5.2033333333333331</v>
      </c>
      <c r="G89" s="14">
        <f>STDEV('Raw Data'!AC89,'Raw Data'!AI89,'Raw Data'!AO89)</f>
        <v>0.11118153323881301</v>
      </c>
      <c r="H89" s="14">
        <f>AVERAGE('Raw Data'!AU89,'Raw Data'!BA89,'Raw Data'!BG89)</f>
        <v>15.838666666666668</v>
      </c>
      <c r="I89" s="14">
        <f>STDEV('Raw Data'!AU89,'Raw Data'!BA89,'Raw Data'!BG89)</f>
        <v>0.17552302792891131</v>
      </c>
      <c r="J89" s="14">
        <f>AVERAGE('Raw Data'!BM89,'Raw Data'!BS89,'Raw Data'!BY89)</f>
        <v>22.170666666666666</v>
      </c>
      <c r="K89" s="14">
        <f>STDEV('Raw Data'!BM89,'Raw Data'!BS89,'Raw Data'!BY89)</f>
        <v>0.54991393265976873</v>
      </c>
      <c r="L89" s="14">
        <f>AVERAGE('Raw Data'!CE89,'Raw Data'!CK89,'Raw Data'!CQ89)</f>
        <v>27.986333333333334</v>
      </c>
      <c r="M89" s="14">
        <f>STDEV('Raw Data'!CE89,'Raw Data'!CK89,'Raw Data'!CQ89)</f>
        <v>0.64507699798809603</v>
      </c>
      <c r="O89" s="14">
        <f>AVERAGE('Raw Data'!K206,'Raw Data'!Q206,'Raw Data'!W206)</f>
        <v>2.9233333333333333</v>
      </c>
      <c r="P89" s="14">
        <f>STDEV('Raw Data'!K206,'Raw Data'!Q206,'Raw Data'!W206)</f>
        <v>0.10396794377755736</v>
      </c>
      <c r="Q89" s="14">
        <f>AVERAGE('Raw Data'!AC206,'Raw Data'!AI206,'Raw Data'!AO206)</f>
        <v>4.9020000000000001</v>
      </c>
      <c r="R89" s="14">
        <f>STDEV('Raw Data'!AC206,'Raw Data'!AI206,'Raw Data'!AO206)</f>
        <v>0.36090441947972901</v>
      </c>
      <c r="S89" s="14">
        <f>AVERAGE('Raw Data'!AU206,'Raw Data'!BA206,'Raw Data'!BG206)</f>
        <v>15.8825</v>
      </c>
      <c r="T89" s="14">
        <f>STDEV('Raw Data'!AU206,'Raw Data'!BA206,'Raw Data'!BG206)</f>
        <v>0.34860364312496939</v>
      </c>
      <c r="U89" s="14">
        <f>AVERAGE('Raw Data'!BM206,'Raw Data'!BS206,'Raw Data'!BY206)</f>
        <v>22.663666666666668</v>
      </c>
      <c r="V89" s="14">
        <f>STDEV('Raw Data'!BM206,'Raw Data'!BS206,'Raw Data'!BY206)</f>
        <v>0.65046547435919577</v>
      </c>
      <c r="W89" s="14">
        <f>AVERAGE('Raw Data'!CE206,'Raw Data'!CK206,'Raw Data'!CQ206)</f>
        <v>27.980999999999998</v>
      </c>
      <c r="X89" s="14">
        <f>STDEV('Raw Data'!CE206,'Raw Data'!CK206,'Raw Data'!CQ206)</f>
        <v>0.38538162903802176</v>
      </c>
      <c r="Z89" s="14">
        <f>AVERAGE('Raw Data'!K323,'Raw Data'!Q323,'Raw Data'!W323)</f>
        <v>2.7206666666666668</v>
      </c>
      <c r="AA89" s="14">
        <f>STDEV('Raw Data'!K323,'Raw Data'!Q323,'Raw Data'!W323)</f>
        <v>0.14123148846250022</v>
      </c>
      <c r="AB89" s="14">
        <f>AVERAGE('Raw Data'!AC323,'Raw Data'!AI323,'Raw Data'!AO323)</f>
        <v>5.4496666666666664</v>
      </c>
      <c r="AC89" s="14">
        <f>STDEV('Raw Data'!AC323,'Raw Data'!AI323,'Raw Data'!AO323)</f>
        <v>0.57556436072200767</v>
      </c>
      <c r="AD89" s="14">
        <f>AVERAGE('Raw Data'!AU323,'Raw Data'!BA323,'Raw Data'!BG323)</f>
        <v>15.993333333333334</v>
      </c>
      <c r="AE89" s="14">
        <f>STDEV('Raw Data'!AU323,'Raw Data'!BA323,'Raw Data'!BG323)</f>
        <v>0.31951577947471249</v>
      </c>
      <c r="AF89" s="14">
        <f>AVERAGE('Raw Data'!BM323,'Raw Data'!BS323,'Raw Data'!BY323)</f>
        <v>22.315666666666669</v>
      </c>
      <c r="AG89" s="14">
        <f>STDEV('Raw Data'!BM323,'Raw Data'!BS323,'Raw Data'!BY323)</f>
        <v>0.13871673775479854</v>
      </c>
      <c r="AH89" s="14">
        <f>AVERAGE('Raw Data'!CE323,'Raw Data'!CK323,'Raw Data'!CQ323)</f>
        <v>27.822000000000003</v>
      </c>
      <c r="AI89" s="14">
        <f>STDEV('Raw Data'!CE323,'Raw Data'!CK323,'Raw Data'!CQ323)</f>
        <v>0.52173652354421196</v>
      </c>
      <c r="AK89" s="41">
        <f t="shared" si="20"/>
        <v>5.0666666666666416E-2</v>
      </c>
      <c r="AL89" s="37">
        <f t="shared" si="21"/>
        <v>0.29830633024906905</v>
      </c>
      <c r="AM89" s="41">
        <f t="shared" si="22"/>
        <v>-0.24633333333333329</v>
      </c>
      <c r="AN89" s="37">
        <f t="shared" si="23"/>
        <v>0.58620445807471189</v>
      </c>
      <c r="AO89" s="41">
        <f t="shared" si="24"/>
        <v>-0.15466666666666562</v>
      </c>
      <c r="AP89" s="37">
        <f t="shared" si="25"/>
        <v>0.36455269395063655</v>
      </c>
      <c r="AQ89" s="41">
        <f t="shared" si="26"/>
        <v>-0.14500000000000313</v>
      </c>
      <c r="AR89" s="37">
        <f t="shared" si="27"/>
        <v>0.56713990043609708</v>
      </c>
      <c r="AS89" s="41">
        <f t="shared" si="28"/>
        <v>0.16433333333333167</v>
      </c>
      <c r="AT89" s="37">
        <f t="shared" si="29"/>
        <v>0.82965856431024332</v>
      </c>
      <c r="AV89" s="41">
        <f t="shared" si="30"/>
        <v>0.20266666666666655</v>
      </c>
      <c r="AW89" s="37">
        <f t="shared" si="31"/>
        <v>0.17537293595839315</v>
      </c>
      <c r="AX89" s="41">
        <f t="shared" si="32"/>
        <v>-0.5476666666666663</v>
      </c>
      <c r="AY89" s="37">
        <f t="shared" si="33"/>
        <v>0.67935729431083136</v>
      </c>
      <c r="AZ89" s="41">
        <f t="shared" si="34"/>
        <v>-0.11083333333333378</v>
      </c>
      <c r="BA89" s="37">
        <f t="shared" si="35"/>
        <v>0.47287930102018011</v>
      </c>
      <c r="BB89" s="41">
        <f t="shared" si="36"/>
        <v>0.34799999999999898</v>
      </c>
      <c r="BC89" s="37">
        <f t="shared" si="37"/>
        <v>0.66509222418147929</v>
      </c>
      <c r="BD89" s="41">
        <f t="shared" si="38"/>
        <v>0.15899999999999537</v>
      </c>
      <c r="BE89" s="37">
        <f t="shared" si="39"/>
        <v>0.64863549085753813</v>
      </c>
      <c r="BG89" s="41"/>
      <c r="BH89" s="37"/>
      <c r="BI89" s="41"/>
      <c r="BJ89" s="37"/>
      <c r="BK89" s="41"/>
      <c r="BL89" s="37"/>
      <c r="BM89" s="41"/>
      <c r="BN89" s="37"/>
      <c r="BO89" s="41"/>
      <c r="BP89" s="37"/>
      <c r="BR89" s="41"/>
      <c r="BS89" s="37"/>
      <c r="BT89" s="41"/>
      <c r="BU89" s="37"/>
      <c r="BV89" s="41"/>
      <c r="BW89" s="37"/>
      <c r="BX89" s="41"/>
      <c r="BY89" s="37"/>
      <c r="BZ89" s="41"/>
      <c r="CA89" s="37"/>
      <c r="CC89" s="41"/>
      <c r="CD89" s="37"/>
      <c r="CE89" s="41"/>
      <c r="CF89" s="37"/>
      <c r="CG89" s="41"/>
      <c r="CH89" s="37"/>
      <c r="CI89" s="41"/>
      <c r="CJ89" s="37"/>
      <c r="CK89" s="41"/>
      <c r="CL89" s="37"/>
    </row>
    <row r="90" spans="1:90" s="38" customFormat="1" ht="15.75" customHeight="1" x14ac:dyDescent="0.25">
      <c r="A90" s="2">
        <f>'Raw Data'!B90</f>
        <v>122</v>
      </c>
      <c r="B90" s="2">
        <f>'Raw Data'!C90</f>
        <v>141</v>
      </c>
      <c r="C90" s="2" t="str">
        <f>'Raw Data'!D90</f>
        <v>VGNKSDLRHLRAVPTDEARA</v>
      </c>
      <c r="D90" s="14">
        <f>AVERAGE('Raw Data'!K90,'Raw Data'!Q90,'Raw Data'!W90)</f>
        <v>2.7270000000000003</v>
      </c>
      <c r="E90" s="14">
        <f>STDEV('Raw Data'!K90,'Raw Data'!Q90,'Raw Data'!W90)</f>
        <v>0.28933198924418979</v>
      </c>
      <c r="F90" s="14">
        <f>AVERAGE('Raw Data'!AC90,'Raw Data'!AI90,'Raw Data'!AO90)</f>
        <v>5.0813333333333333</v>
      </c>
      <c r="G90" s="14">
        <f>STDEV('Raw Data'!AC90,'Raw Data'!AI90,'Raw Data'!AO90)</f>
        <v>0.17978134868037177</v>
      </c>
      <c r="H90" s="14">
        <f>AVERAGE('Raw Data'!AU90,'Raw Data'!BA90,'Raw Data'!BG90)</f>
        <v>15.824666666666667</v>
      </c>
      <c r="I90" s="14">
        <f>STDEV('Raw Data'!AU90,'Raw Data'!BA90,'Raw Data'!BG90)</f>
        <v>0.14866517189084125</v>
      </c>
      <c r="J90" s="14">
        <f>AVERAGE('Raw Data'!BM90,'Raw Data'!BS90,'Raw Data'!BY90)</f>
        <v>22.118333333333336</v>
      </c>
      <c r="K90" s="14">
        <f>STDEV('Raw Data'!BM90,'Raw Data'!BS90,'Raw Data'!BY90)</f>
        <v>0.58258246912633227</v>
      </c>
      <c r="L90" s="14">
        <f>AVERAGE('Raw Data'!CE90,'Raw Data'!CK90,'Raw Data'!CQ90)</f>
        <v>27.929333333333336</v>
      </c>
      <c r="M90" s="14">
        <f>STDEV('Raw Data'!CE90,'Raw Data'!CK90,'Raw Data'!CQ90)</f>
        <v>0.82303969122596632</v>
      </c>
      <c r="O90" s="14">
        <f>AVERAGE('Raw Data'!K207,'Raw Data'!Q207,'Raw Data'!W207)</f>
        <v>3.0303333333333335</v>
      </c>
      <c r="P90" s="14">
        <f>STDEV('Raw Data'!K207,'Raw Data'!Q207,'Raw Data'!W207)</f>
        <v>0.1635797460975329</v>
      </c>
      <c r="Q90" s="14">
        <f>AVERAGE('Raw Data'!AC207,'Raw Data'!AI207,'Raw Data'!AO207)</f>
        <v>4.9616666666666669</v>
      </c>
      <c r="R90" s="14">
        <f>STDEV('Raw Data'!AC207,'Raw Data'!AI207,'Raw Data'!AO207)</f>
        <v>0.32591461049381204</v>
      </c>
      <c r="S90" s="14">
        <f>AVERAGE('Raw Data'!AU207,'Raw Data'!BA207,'Raw Data'!BG207)</f>
        <v>15.948999999999998</v>
      </c>
      <c r="T90" s="14">
        <f>STDEV('Raw Data'!AU207,'Raw Data'!BA207,'Raw Data'!BG207)</f>
        <v>0.37476659402886975</v>
      </c>
      <c r="U90" s="14">
        <f>AVERAGE('Raw Data'!BM207,'Raw Data'!BS207,'Raw Data'!BY207)</f>
        <v>22.623666666666665</v>
      </c>
      <c r="V90" s="14">
        <f>STDEV('Raw Data'!BM207,'Raw Data'!BS207,'Raw Data'!BY207)</f>
        <v>0.6022145243460465</v>
      </c>
      <c r="W90" s="14">
        <f>AVERAGE('Raw Data'!CE207,'Raw Data'!CK207,'Raw Data'!CQ207)</f>
        <v>27.982333333333333</v>
      </c>
      <c r="X90" s="14">
        <f>STDEV('Raw Data'!CE207,'Raw Data'!CK207,'Raw Data'!CQ207)</f>
        <v>0.28425399440172022</v>
      </c>
      <c r="Z90" s="14">
        <f>AVERAGE('Raw Data'!K324,'Raw Data'!Q324,'Raw Data'!W324)</f>
        <v>2.6936666666666667</v>
      </c>
      <c r="AA90" s="14">
        <f>STDEV('Raw Data'!K324,'Raw Data'!Q324,'Raw Data'!W324)</f>
        <v>0.17727191919007745</v>
      </c>
      <c r="AB90" s="14">
        <f>AVERAGE('Raw Data'!AC324,'Raw Data'!AI324,'Raw Data'!AO324)</f>
        <v>5.4816666666666665</v>
      </c>
      <c r="AC90" s="14">
        <f>STDEV('Raw Data'!AC324,'Raw Data'!AI324,'Raw Data'!AO324)</f>
        <v>0.41289264141339849</v>
      </c>
      <c r="AD90" s="14">
        <f>AVERAGE('Raw Data'!AU324,'Raw Data'!BA324,'Raw Data'!BG324)</f>
        <v>16.014999999999997</v>
      </c>
      <c r="AE90" s="14">
        <f>STDEV('Raw Data'!AU324,'Raw Data'!BA324,'Raw Data'!BG324)</f>
        <v>0.26885497949638176</v>
      </c>
      <c r="AF90" s="14">
        <f>AVERAGE('Raw Data'!BM324,'Raw Data'!BS324,'Raw Data'!BY324)</f>
        <v>22.185000000000002</v>
      </c>
      <c r="AG90" s="14">
        <f>STDEV('Raw Data'!BM324,'Raw Data'!BS324,'Raw Data'!BY324)</f>
        <v>0.21015232570685427</v>
      </c>
      <c r="AH90" s="14">
        <f>AVERAGE('Raw Data'!CE324,'Raw Data'!CK324,'Raw Data'!CQ324)</f>
        <v>27.740333333333336</v>
      </c>
      <c r="AI90" s="14">
        <f>STDEV('Raw Data'!CE324,'Raw Data'!CK324,'Raw Data'!CQ324)</f>
        <v>0.57594820368964861</v>
      </c>
      <c r="AK90" s="41">
        <f t="shared" si="20"/>
        <v>3.3333333333333659E-2</v>
      </c>
      <c r="AL90" s="37">
        <f t="shared" si="21"/>
        <v>0.33932039922959734</v>
      </c>
      <c r="AM90" s="41">
        <f t="shared" si="22"/>
        <v>-0.40033333333333321</v>
      </c>
      <c r="AN90" s="37">
        <f t="shared" si="23"/>
        <v>0.45033506044573818</v>
      </c>
      <c r="AO90" s="41">
        <f t="shared" si="24"/>
        <v>-0.19033333333332969</v>
      </c>
      <c r="AP90" s="37">
        <f t="shared" si="25"/>
        <v>0.30722033352845191</v>
      </c>
      <c r="AQ90" s="41">
        <f t="shared" si="26"/>
        <v>-6.666666666666643E-2</v>
      </c>
      <c r="AR90" s="37">
        <f t="shared" si="27"/>
        <v>0.61932732325752726</v>
      </c>
      <c r="AS90" s="41">
        <f t="shared" si="28"/>
        <v>0.18900000000000006</v>
      </c>
      <c r="AT90" s="37">
        <f t="shared" si="29"/>
        <v>1.0045450047990219</v>
      </c>
      <c r="AV90" s="41">
        <f t="shared" si="30"/>
        <v>0.33666666666666689</v>
      </c>
      <c r="AW90" s="37">
        <f t="shared" si="31"/>
        <v>0.24121290733844797</v>
      </c>
      <c r="AX90" s="41">
        <f t="shared" si="32"/>
        <v>-0.51999999999999957</v>
      </c>
      <c r="AY90" s="37">
        <f t="shared" si="33"/>
        <v>0.52602344687919234</v>
      </c>
      <c r="AZ90" s="41">
        <f t="shared" si="34"/>
        <v>-6.5999999999998948E-2</v>
      </c>
      <c r="BA90" s="37">
        <f t="shared" si="35"/>
        <v>0.46122987760985251</v>
      </c>
      <c r="BB90" s="41">
        <f t="shared" si="36"/>
        <v>0.43866666666666276</v>
      </c>
      <c r="BC90" s="37">
        <f t="shared" si="37"/>
        <v>0.63782939202684508</v>
      </c>
      <c r="BD90" s="41">
        <f t="shared" si="38"/>
        <v>0.24199999999999733</v>
      </c>
      <c r="BE90" s="37">
        <f t="shared" si="39"/>
        <v>0.64227460378460099</v>
      </c>
      <c r="BG90" s="41"/>
      <c r="BH90" s="37"/>
      <c r="BI90" s="41"/>
      <c r="BJ90" s="37"/>
      <c r="BK90" s="41"/>
      <c r="BL90" s="37"/>
      <c r="BM90" s="41"/>
      <c r="BN90" s="37"/>
      <c r="BO90" s="41"/>
      <c r="BP90" s="37"/>
      <c r="BR90" s="41"/>
      <c r="BS90" s="37"/>
      <c r="BT90" s="41"/>
      <c r="BU90" s="37"/>
      <c r="BV90" s="41"/>
      <c r="BW90" s="37"/>
      <c r="BX90" s="41"/>
      <c r="BY90" s="37"/>
      <c r="BZ90" s="41"/>
      <c r="CA90" s="37"/>
      <c r="CC90" s="41"/>
      <c r="CD90" s="37"/>
      <c r="CE90" s="41"/>
      <c r="CF90" s="37"/>
      <c r="CG90" s="41"/>
      <c r="CH90" s="37"/>
      <c r="CI90" s="41"/>
      <c r="CJ90" s="37"/>
      <c r="CK90" s="41"/>
      <c r="CL90" s="37"/>
    </row>
    <row r="91" spans="1:90" s="38" customFormat="1" ht="15.75" customHeight="1" x14ac:dyDescent="0.25">
      <c r="A91" s="2">
        <f>'Raw Data'!B91</f>
        <v>139</v>
      </c>
      <c r="B91" s="2">
        <f>'Raw Data'!C91</f>
        <v>149</v>
      </c>
      <c r="C91" s="2" t="str">
        <f>'Raw Data'!D91</f>
        <v>ARAFAEKNGLS</v>
      </c>
      <c r="D91" s="14">
        <f>AVERAGE('Raw Data'!K91,'Raw Data'!Q91,'Raw Data'!W91)</f>
        <v>2.2149999999999999</v>
      </c>
      <c r="E91" s="14">
        <f>STDEV('Raw Data'!K91,'Raw Data'!Q91,'Raw Data'!W91)</f>
        <v>0.25029782260339389</v>
      </c>
      <c r="F91" s="14">
        <f>AVERAGE('Raw Data'!AC91,'Raw Data'!AI91,'Raw Data'!AO91)</f>
        <v>3.5736666666666665</v>
      </c>
      <c r="G91" s="14">
        <f>STDEV('Raw Data'!AC91,'Raw Data'!AI91,'Raw Data'!AO91)</f>
        <v>0.16606123368605141</v>
      </c>
      <c r="H91" s="14">
        <f>AVERAGE('Raw Data'!AU91,'Raw Data'!BA91,'Raw Data'!BG91)</f>
        <v>8.8800000000000008</v>
      </c>
      <c r="I91" s="14">
        <f>STDEV('Raw Data'!AU91,'Raw Data'!BA91,'Raw Data'!BG91)</f>
        <v>0.28146225324188717</v>
      </c>
      <c r="J91" s="14">
        <f>AVERAGE('Raw Data'!BM91,'Raw Data'!BS91,'Raw Data'!BY91)</f>
        <v>11.973333333333334</v>
      </c>
      <c r="K91" s="14">
        <f>STDEV('Raw Data'!BM91,'Raw Data'!BS91,'Raw Data'!BY91)</f>
        <v>0.44938216846391799</v>
      </c>
      <c r="L91" s="14">
        <f>AVERAGE('Raw Data'!CE91,'Raw Data'!CK91,'Raw Data'!CQ91)</f>
        <v>24.203000000000003</v>
      </c>
      <c r="M91" s="14">
        <f>STDEV('Raw Data'!CE91,'Raw Data'!CK91,'Raw Data'!CQ91)</f>
        <v>0.5274153960589314</v>
      </c>
      <c r="O91" s="14">
        <f>AVERAGE('Raw Data'!K208,'Raw Data'!Q208,'Raw Data'!W208)</f>
        <v>2.254</v>
      </c>
      <c r="P91" s="14">
        <f>STDEV('Raw Data'!K208,'Raw Data'!Q208,'Raw Data'!W208)</f>
        <v>7.4545288248151556E-2</v>
      </c>
      <c r="Q91" s="14">
        <f>AVERAGE('Raw Data'!AC208,'Raw Data'!AI208,'Raw Data'!AO208)</f>
        <v>2.9693333333333332</v>
      </c>
      <c r="R91" s="14">
        <f>STDEV('Raw Data'!AC208,'Raw Data'!AI208,'Raw Data'!AO208)</f>
        <v>0.21790441329475962</v>
      </c>
      <c r="S91" s="14">
        <f>AVERAGE('Raw Data'!AU208,'Raw Data'!BA208,'Raw Data'!BG208)</f>
        <v>8.9890000000000008</v>
      </c>
      <c r="T91" s="14">
        <f>STDEV('Raw Data'!AU208,'Raw Data'!BA208,'Raw Data'!BG208)</f>
        <v>0.20223253941935229</v>
      </c>
      <c r="U91" s="14">
        <f>AVERAGE('Raw Data'!BM208,'Raw Data'!BS208,'Raw Data'!BY208)</f>
        <v>11.891666666666667</v>
      </c>
      <c r="V91" s="14">
        <f>STDEV('Raw Data'!BM208,'Raw Data'!BS208,'Raw Data'!BY208)</f>
        <v>0.29612384796455182</v>
      </c>
      <c r="W91" s="14">
        <f>AVERAGE('Raw Data'!CE208,'Raw Data'!CK208,'Raw Data'!CQ208)</f>
        <v>24.084999999999997</v>
      </c>
      <c r="X91" s="14">
        <f>STDEV('Raw Data'!CE208,'Raw Data'!CK208,'Raw Data'!CQ208)</f>
        <v>0.40554161315455545</v>
      </c>
      <c r="Z91" s="14">
        <f>AVERAGE('Raw Data'!K325,'Raw Data'!Q325,'Raw Data'!W325)</f>
        <v>2.1276666666666668</v>
      </c>
      <c r="AA91" s="14">
        <f>STDEV('Raw Data'!K325,'Raw Data'!Q325,'Raw Data'!W325)</f>
        <v>0.1722333688149115</v>
      </c>
      <c r="AB91" s="14">
        <f>AVERAGE('Raw Data'!AC325,'Raw Data'!AI325,'Raw Data'!AO325)</f>
        <v>3.2963333333333331</v>
      </c>
      <c r="AC91" s="14">
        <f>STDEV('Raw Data'!AC325,'Raw Data'!AI325,'Raw Data'!AO325)</f>
        <v>0.15531044180393455</v>
      </c>
      <c r="AD91" s="14">
        <f>AVERAGE('Raw Data'!AU325,'Raw Data'!BA325,'Raw Data'!BG325)</f>
        <v>8.8070000000000004</v>
      </c>
      <c r="AE91" s="14">
        <f>STDEV('Raw Data'!AU325,'Raw Data'!BA325,'Raw Data'!BG325)</f>
        <v>0.16152089648092011</v>
      </c>
      <c r="AF91" s="14">
        <f>AVERAGE('Raw Data'!BM325,'Raw Data'!BS325,'Raw Data'!BY325)</f>
        <v>11.805666666666667</v>
      </c>
      <c r="AG91" s="14">
        <f>STDEV('Raw Data'!BM325,'Raw Data'!BS325,'Raw Data'!BY325)</f>
        <v>4.1016256939576654E-2</v>
      </c>
      <c r="AH91" s="14">
        <f>AVERAGE('Raw Data'!CE325,'Raw Data'!CK325,'Raw Data'!CQ325)</f>
        <v>24.23266666666667</v>
      </c>
      <c r="AI91" s="14">
        <f>STDEV('Raw Data'!CE325,'Raw Data'!CK325,'Raw Data'!CQ325)</f>
        <v>0.51943174078345822</v>
      </c>
      <c r="AK91" s="41">
        <f t="shared" si="20"/>
        <v>8.7333333333333041E-2</v>
      </c>
      <c r="AL91" s="37">
        <f t="shared" si="21"/>
        <v>0.30383109342747222</v>
      </c>
      <c r="AM91" s="41">
        <f t="shared" si="22"/>
        <v>0.27733333333333343</v>
      </c>
      <c r="AN91" s="37">
        <f t="shared" si="23"/>
        <v>0.22737120896601382</v>
      </c>
      <c r="AO91" s="41">
        <f t="shared" si="24"/>
        <v>7.3000000000000398E-2</v>
      </c>
      <c r="AP91" s="37">
        <f t="shared" si="25"/>
        <v>0.32451502276474092</v>
      </c>
      <c r="AQ91" s="41">
        <f t="shared" si="26"/>
        <v>0.1676666666666673</v>
      </c>
      <c r="AR91" s="37">
        <f t="shared" si="27"/>
        <v>0.45125011542011439</v>
      </c>
      <c r="AS91" s="41">
        <f t="shared" si="28"/>
        <v>-2.9666666666667396E-2</v>
      </c>
      <c r="AT91" s="37">
        <f t="shared" si="29"/>
        <v>0.7402542356064794</v>
      </c>
      <c r="AV91" s="41">
        <f t="shared" si="30"/>
        <v>0.12633333333333319</v>
      </c>
      <c r="AW91" s="37">
        <f t="shared" si="31"/>
        <v>0.18767347530573766</v>
      </c>
      <c r="AX91" s="41">
        <f t="shared" si="32"/>
        <v>-0.32699999999999996</v>
      </c>
      <c r="AY91" s="37">
        <f t="shared" si="33"/>
        <v>0.26758861460582878</v>
      </c>
      <c r="AZ91" s="41">
        <f t="shared" si="34"/>
        <v>0.18200000000000038</v>
      </c>
      <c r="BA91" s="37">
        <f t="shared" si="35"/>
        <v>0.25881846920187129</v>
      </c>
      <c r="BB91" s="41">
        <f t="shared" si="36"/>
        <v>8.6000000000000298E-2</v>
      </c>
      <c r="BC91" s="37">
        <f t="shared" si="37"/>
        <v>0.29895094357881924</v>
      </c>
      <c r="BD91" s="41">
        <f t="shared" si="38"/>
        <v>-0.14766666666667305</v>
      </c>
      <c r="BE91" s="37">
        <f t="shared" si="39"/>
        <v>0.65899418308004276</v>
      </c>
      <c r="BG91" s="41"/>
      <c r="BH91" s="37"/>
      <c r="BI91" s="41"/>
      <c r="BJ91" s="37"/>
      <c r="BK91" s="41"/>
      <c r="BL91" s="37"/>
      <c r="BM91" s="41"/>
      <c r="BN91" s="37"/>
      <c r="BO91" s="41"/>
      <c r="BP91" s="37"/>
      <c r="BR91" s="41"/>
      <c r="BS91" s="37"/>
      <c r="BT91" s="41"/>
      <c r="BU91" s="37"/>
      <c r="BV91" s="41"/>
      <c r="BW91" s="37"/>
      <c r="BX91" s="41"/>
      <c r="BY91" s="37"/>
      <c r="BZ91" s="41"/>
      <c r="CA91" s="37"/>
      <c r="CC91" s="41"/>
      <c r="CD91" s="37"/>
      <c r="CE91" s="41"/>
      <c r="CF91" s="37"/>
      <c r="CG91" s="41"/>
      <c r="CH91" s="37"/>
      <c r="CI91" s="41"/>
      <c r="CJ91" s="37"/>
      <c r="CK91" s="41"/>
      <c r="CL91" s="37"/>
    </row>
    <row r="92" spans="1:90" s="38" customFormat="1" ht="15.75" customHeight="1" x14ac:dyDescent="0.25">
      <c r="A92" s="2">
        <f>'Raw Data'!B92</f>
        <v>139</v>
      </c>
      <c r="B92" s="2">
        <f>'Raw Data'!C92</f>
        <v>150</v>
      </c>
      <c r="C92" s="2" t="str">
        <f>'Raw Data'!D92</f>
        <v>ARAFAEKNGLSF</v>
      </c>
      <c r="D92" s="14">
        <f>AVERAGE('Raw Data'!K92,'Raw Data'!Q92,'Raw Data'!W92)</f>
        <v>2.2663333333333333</v>
      </c>
      <c r="E92" s="14">
        <f>STDEV('Raw Data'!K92,'Raw Data'!Q92,'Raw Data'!W92)</f>
        <v>0.27793944184540142</v>
      </c>
      <c r="F92" s="14">
        <f>AVERAGE('Raw Data'!AC92,'Raw Data'!AI92,'Raw Data'!AO92)</f>
        <v>3.5950000000000002</v>
      </c>
      <c r="G92" s="14">
        <f>STDEV('Raw Data'!AC92,'Raw Data'!AI92,'Raw Data'!AO92)</f>
        <v>0.28007856040761131</v>
      </c>
      <c r="H92" s="14">
        <f>AVERAGE('Raw Data'!AU92,'Raw Data'!BA92,'Raw Data'!BG92)</f>
        <v>12.936999999999999</v>
      </c>
      <c r="I92" s="14">
        <f>STDEV('Raw Data'!AU92,'Raw Data'!BA92,'Raw Data'!BG92)</f>
        <v>7.8619336044003563E-2</v>
      </c>
      <c r="J92" s="14">
        <f>AVERAGE('Raw Data'!BM92,'Raw Data'!BS92,'Raw Data'!BY92)</f>
        <v>17.099</v>
      </c>
      <c r="K92" s="14">
        <f>STDEV('Raw Data'!BM92,'Raw Data'!BS92,'Raw Data'!BY92)</f>
        <v>0.35001571393296088</v>
      </c>
      <c r="L92" s="14">
        <f>AVERAGE('Raw Data'!CE92,'Raw Data'!CK92,'Raw Data'!CQ92)</f>
        <v>27.129666666666665</v>
      </c>
      <c r="M92" s="14">
        <f>STDEV('Raw Data'!CE92,'Raw Data'!CK92,'Raw Data'!CQ92)</f>
        <v>0.32726187271561735</v>
      </c>
      <c r="O92" s="14">
        <f>AVERAGE('Raw Data'!K209,'Raw Data'!Q209,'Raw Data'!W209)</f>
        <v>2.4236666666666666</v>
      </c>
      <c r="P92" s="14">
        <f>STDEV('Raw Data'!K209,'Raw Data'!Q209,'Raw Data'!W209)</f>
        <v>0.26955580745614327</v>
      </c>
      <c r="Q92" s="14">
        <f>AVERAGE('Raw Data'!AC209,'Raw Data'!AI209,'Raw Data'!AO209)</f>
        <v>3.3183333333333329</v>
      </c>
      <c r="R92" s="14">
        <f>STDEV('Raw Data'!AC209,'Raw Data'!AI209,'Raw Data'!AO209)</f>
        <v>0.33468841230812485</v>
      </c>
      <c r="S92" s="14">
        <f>AVERAGE('Raw Data'!AU209,'Raw Data'!BA209,'Raw Data'!BG209)</f>
        <v>13.5715</v>
      </c>
      <c r="T92" s="14">
        <f>STDEV('Raw Data'!AU209,'Raw Data'!BA209,'Raw Data'!BG209)</f>
        <v>0.32880465325174452</v>
      </c>
      <c r="U92" s="14">
        <f>AVERAGE('Raw Data'!BM209,'Raw Data'!BS209,'Raw Data'!BY209)</f>
        <v>17.773</v>
      </c>
      <c r="V92" s="14">
        <f>STDEV('Raw Data'!BM209,'Raw Data'!BS209,'Raw Data'!BY209)</f>
        <v>0.23181673796341745</v>
      </c>
      <c r="W92" s="14">
        <f>AVERAGE('Raw Data'!CE209,'Raw Data'!CK209,'Raw Data'!CQ209)</f>
        <v>27.465666666666664</v>
      </c>
      <c r="X92" s="14">
        <f>STDEV('Raw Data'!CE209,'Raw Data'!CK209,'Raw Data'!CQ209)</f>
        <v>0.18997455970032873</v>
      </c>
      <c r="Z92" s="14">
        <f>AVERAGE('Raw Data'!K326,'Raw Data'!Q326,'Raw Data'!W326)</f>
        <v>2.2903333333333333</v>
      </c>
      <c r="AA92" s="14">
        <f>STDEV('Raw Data'!K326,'Raw Data'!Q326,'Raw Data'!W326)</f>
        <v>3.6018513757973623E-2</v>
      </c>
      <c r="AB92" s="14">
        <f>AVERAGE('Raw Data'!AC326,'Raw Data'!AI326,'Raw Data'!AO326)</f>
        <v>3.8379999999999996</v>
      </c>
      <c r="AC92" s="14">
        <f>STDEV('Raw Data'!AC326,'Raw Data'!AI326,'Raw Data'!AO326)</f>
        <v>0.30748821115613512</v>
      </c>
      <c r="AD92" s="14">
        <f>AVERAGE('Raw Data'!AU326,'Raw Data'!BA326,'Raw Data'!BG326)</f>
        <v>13.623666666666667</v>
      </c>
      <c r="AE92" s="14">
        <f>STDEV('Raw Data'!AU326,'Raw Data'!BA326,'Raw Data'!BG326)</f>
        <v>0.32456945841118967</v>
      </c>
      <c r="AF92" s="14">
        <f>AVERAGE('Raw Data'!BM326,'Raw Data'!BS326,'Raw Data'!BY326)</f>
        <v>17.306000000000001</v>
      </c>
      <c r="AG92" s="14">
        <f>STDEV('Raw Data'!BM326,'Raw Data'!BS326,'Raw Data'!BY326)</f>
        <v>0.1082635672791175</v>
      </c>
      <c r="AH92" s="14">
        <f>AVERAGE('Raw Data'!CE326,'Raw Data'!CK326,'Raw Data'!CQ326)</f>
        <v>27.382666666666665</v>
      </c>
      <c r="AI92" s="14">
        <f>STDEV('Raw Data'!CE326,'Raw Data'!CK326,'Raw Data'!CQ326)</f>
        <v>0.4485636335385787</v>
      </c>
      <c r="AK92" s="41">
        <f t="shared" si="20"/>
        <v>-2.4000000000000021E-2</v>
      </c>
      <c r="AL92" s="37">
        <f t="shared" si="21"/>
        <v>0.28026356642750877</v>
      </c>
      <c r="AM92" s="41">
        <f t="shared" si="22"/>
        <v>-0.24299999999999944</v>
      </c>
      <c r="AN92" s="37">
        <f t="shared" si="23"/>
        <v>0.41592427195344095</v>
      </c>
      <c r="AO92" s="41">
        <f t="shared" si="24"/>
        <v>-0.68666666666666742</v>
      </c>
      <c r="AP92" s="37">
        <f t="shared" si="25"/>
        <v>0.33395558586933827</v>
      </c>
      <c r="AQ92" s="41">
        <f t="shared" si="26"/>
        <v>-0.20700000000000074</v>
      </c>
      <c r="AR92" s="37">
        <f t="shared" si="27"/>
        <v>0.36637685516418789</v>
      </c>
      <c r="AS92" s="41">
        <f t="shared" si="28"/>
        <v>-0.25300000000000011</v>
      </c>
      <c r="AT92" s="37">
        <f t="shared" si="29"/>
        <v>0.55525639723164399</v>
      </c>
      <c r="AV92" s="41">
        <f t="shared" si="30"/>
        <v>0.1333333333333333</v>
      </c>
      <c r="AW92" s="37">
        <f t="shared" si="31"/>
        <v>0.27195158882909054</v>
      </c>
      <c r="AX92" s="41">
        <f t="shared" si="32"/>
        <v>-0.51966666666666672</v>
      </c>
      <c r="AY92" s="37">
        <f t="shared" si="33"/>
        <v>0.45449459109359414</v>
      </c>
      <c r="AZ92" s="41">
        <f t="shared" si="34"/>
        <v>-5.2166666666666472E-2</v>
      </c>
      <c r="BA92" s="37">
        <f t="shared" si="35"/>
        <v>0.46201497089740817</v>
      </c>
      <c r="BB92" s="41">
        <f t="shared" si="36"/>
        <v>0.46699999999999875</v>
      </c>
      <c r="BC92" s="37">
        <f t="shared" si="37"/>
        <v>0.25585151944047502</v>
      </c>
      <c r="BD92" s="41">
        <f t="shared" si="38"/>
        <v>8.2999999999998408E-2</v>
      </c>
      <c r="BE92" s="37">
        <f t="shared" si="39"/>
        <v>0.48713413621575125</v>
      </c>
      <c r="BG92" s="41"/>
      <c r="BH92" s="37"/>
      <c r="BI92" s="41"/>
      <c r="BJ92" s="37"/>
      <c r="BK92" s="41"/>
      <c r="BL92" s="37"/>
      <c r="BM92" s="41"/>
      <c r="BN92" s="37"/>
      <c r="BO92" s="41"/>
      <c r="BP92" s="37"/>
      <c r="BR92" s="41"/>
      <c r="BS92" s="37"/>
      <c r="BT92" s="41"/>
      <c r="BU92" s="37"/>
      <c r="BV92" s="41"/>
      <c r="BW92" s="37"/>
      <c r="BX92" s="41"/>
      <c r="BY92" s="37"/>
      <c r="BZ92" s="41"/>
      <c r="CA92" s="37"/>
      <c r="CC92" s="41"/>
      <c r="CD92" s="37"/>
      <c r="CE92" s="41"/>
      <c r="CF92" s="37"/>
      <c r="CG92" s="41"/>
      <c r="CH92" s="37"/>
      <c r="CI92" s="41"/>
      <c r="CJ92" s="37"/>
      <c r="CK92" s="41"/>
      <c r="CL92" s="37"/>
    </row>
    <row r="93" spans="1:90" s="38" customFormat="1" ht="15.75" customHeight="1" x14ac:dyDescent="0.25">
      <c r="A93" s="2">
        <f>'Raw Data'!B93</f>
        <v>139</v>
      </c>
      <c r="B93" s="2">
        <f>'Raw Data'!C93</f>
        <v>150</v>
      </c>
      <c r="C93" s="2" t="str">
        <f>'Raw Data'!D93</f>
        <v>ARAFAEKNGLSF</v>
      </c>
      <c r="D93" s="14">
        <f>AVERAGE('Raw Data'!K93,'Raw Data'!Q93,'Raw Data'!W93)</f>
        <v>2.1626666666666665</v>
      </c>
      <c r="E93" s="14">
        <f>STDEV('Raw Data'!K93,'Raw Data'!Q93,'Raw Data'!W93)</f>
        <v>0.23103535083041593</v>
      </c>
      <c r="F93" s="14">
        <f>AVERAGE('Raw Data'!AC93,'Raw Data'!AI93,'Raw Data'!AO93)</f>
        <v>3.6920000000000002</v>
      </c>
      <c r="G93" s="14">
        <f>STDEV('Raw Data'!AC93,'Raw Data'!AI93,'Raw Data'!AO93)</f>
        <v>0.34529262951878925</v>
      </c>
      <c r="H93" s="14">
        <f>AVERAGE('Raw Data'!AU93,'Raw Data'!BA93,'Raw Data'!BG93)</f>
        <v>12.872333333333335</v>
      </c>
      <c r="I93" s="14">
        <f>STDEV('Raw Data'!AU93,'Raw Data'!BA93,'Raw Data'!BG93)</f>
        <v>0.12178806728630422</v>
      </c>
      <c r="J93" s="14">
        <f>AVERAGE('Raw Data'!BM93,'Raw Data'!BS93,'Raw Data'!BY93)</f>
        <v>17.178666666666668</v>
      </c>
      <c r="K93" s="14">
        <f>STDEV('Raw Data'!BM93,'Raw Data'!BS93,'Raw Data'!BY93)</f>
        <v>0.4648745350450314</v>
      </c>
      <c r="L93" s="14">
        <f>AVERAGE('Raw Data'!CE93,'Raw Data'!CK93,'Raw Data'!CQ93)</f>
        <v>27.306999999999999</v>
      </c>
      <c r="M93" s="14">
        <f>STDEV('Raw Data'!CE93,'Raw Data'!CK93,'Raw Data'!CQ93)</f>
        <v>0.17741758650145156</v>
      </c>
      <c r="O93" s="14">
        <f>AVERAGE('Raw Data'!K210,'Raw Data'!Q210,'Raw Data'!W210)</f>
        <v>2.2443333333333335</v>
      </c>
      <c r="P93" s="14">
        <f>STDEV('Raw Data'!K210,'Raw Data'!Q210,'Raw Data'!W210)</f>
        <v>0.1185341019847594</v>
      </c>
      <c r="Q93" s="14">
        <f>AVERAGE('Raw Data'!AC210,'Raw Data'!AI210,'Raw Data'!AO210)</f>
        <v>3.3143333333333334</v>
      </c>
      <c r="R93" s="14">
        <f>STDEV('Raw Data'!AC210,'Raw Data'!AI210,'Raw Data'!AO210)</f>
        <v>0.38801073868300789</v>
      </c>
      <c r="S93" s="14">
        <f>AVERAGE('Raw Data'!AU210,'Raw Data'!BA210,'Raw Data'!BG210)</f>
        <v>13.541499999999999</v>
      </c>
      <c r="T93" s="14">
        <f>STDEV('Raw Data'!AU210,'Raw Data'!BA210,'Raw Data'!BG210)</f>
        <v>1.3435028842544494E-2</v>
      </c>
      <c r="U93" s="14">
        <f>AVERAGE('Raw Data'!BM210,'Raw Data'!BS210,'Raw Data'!BY210)</f>
        <v>17.719333333333335</v>
      </c>
      <c r="V93" s="14">
        <f>STDEV('Raw Data'!BM210,'Raw Data'!BS210,'Raw Data'!BY210)</f>
        <v>0.30141223155892904</v>
      </c>
      <c r="W93" s="14">
        <f>AVERAGE('Raw Data'!CE210,'Raw Data'!CK210,'Raw Data'!CQ210)</f>
        <v>27.51733333333333</v>
      </c>
      <c r="X93" s="14">
        <f>STDEV('Raw Data'!CE210,'Raw Data'!CK210,'Raw Data'!CQ210)</f>
        <v>0.10400160255175474</v>
      </c>
      <c r="Z93" s="14">
        <f>AVERAGE('Raw Data'!K327,'Raw Data'!Q327,'Raw Data'!W327)</f>
        <v>2.1973333333333334</v>
      </c>
      <c r="AA93" s="14">
        <f>STDEV('Raw Data'!K327,'Raw Data'!Q327,'Raw Data'!W327)</f>
        <v>0.1760236726503947</v>
      </c>
      <c r="AB93" s="14">
        <f>AVERAGE('Raw Data'!AC327,'Raw Data'!AI327,'Raw Data'!AO327)</f>
        <v>3.8576666666666668</v>
      </c>
      <c r="AC93" s="14">
        <f>STDEV('Raw Data'!AC327,'Raw Data'!AI327,'Raw Data'!AO327)</f>
        <v>0.54576948736012121</v>
      </c>
      <c r="AD93" s="14">
        <f>AVERAGE('Raw Data'!AU327,'Raw Data'!BA327,'Raw Data'!BG327)</f>
        <v>13.728999999999999</v>
      </c>
      <c r="AE93" s="14">
        <f>STDEV('Raw Data'!AU327,'Raw Data'!BA327,'Raw Data'!BG327)</f>
        <v>0.42195615886013549</v>
      </c>
      <c r="AF93" s="14">
        <f>AVERAGE('Raw Data'!BM327,'Raw Data'!BS327,'Raw Data'!BY327)</f>
        <v>17.668333333333333</v>
      </c>
      <c r="AG93" s="14">
        <f>STDEV('Raw Data'!BM327,'Raw Data'!BS327,'Raw Data'!BY327)</f>
        <v>5.7500724633114356E-2</v>
      </c>
      <c r="AH93" s="14">
        <f>AVERAGE('Raw Data'!CE327,'Raw Data'!CK327,'Raw Data'!CQ327)</f>
        <v>27.74733333333333</v>
      </c>
      <c r="AI93" s="14">
        <f>STDEV('Raw Data'!CE327,'Raw Data'!CK327,'Raw Data'!CQ327)</f>
        <v>0.54372817963880782</v>
      </c>
      <c r="AK93" s="41">
        <f t="shared" si="20"/>
        <v>-3.4666666666666845E-2</v>
      </c>
      <c r="AL93" s="37">
        <f t="shared" si="21"/>
        <v>0.29045079904635601</v>
      </c>
      <c r="AM93" s="41">
        <f t="shared" si="22"/>
        <v>-0.16566666666666663</v>
      </c>
      <c r="AN93" s="37">
        <f t="shared" si="23"/>
        <v>0.64582608598083846</v>
      </c>
      <c r="AO93" s="41">
        <f t="shared" si="24"/>
        <v>-0.8566666666666638</v>
      </c>
      <c r="AP93" s="37">
        <f t="shared" si="25"/>
        <v>0.43918029706867917</v>
      </c>
      <c r="AQ93" s="41">
        <f t="shared" si="26"/>
        <v>-0.4896666666666647</v>
      </c>
      <c r="AR93" s="37">
        <f t="shared" si="27"/>
        <v>0.4684171929665556</v>
      </c>
      <c r="AS93" s="41">
        <f t="shared" si="28"/>
        <v>-0.44033333333333147</v>
      </c>
      <c r="AT93" s="37">
        <f t="shared" si="29"/>
        <v>0.57194172197290494</v>
      </c>
      <c r="AV93" s="41">
        <f t="shared" si="30"/>
        <v>4.7000000000000153E-2</v>
      </c>
      <c r="AW93" s="37">
        <f t="shared" si="31"/>
        <v>0.21221372874219674</v>
      </c>
      <c r="AX93" s="41">
        <f t="shared" si="32"/>
        <v>-0.54333333333333345</v>
      </c>
      <c r="AY93" s="37">
        <f t="shared" si="33"/>
        <v>0.66963920633925167</v>
      </c>
      <c r="AZ93" s="41">
        <f t="shared" si="34"/>
        <v>-0.1875</v>
      </c>
      <c r="BA93" s="37">
        <f t="shared" si="35"/>
        <v>0.42216998945922235</v>
      </c>
      <c r="BB93" s="41">
        <f t="shared" si="36"/>
        <v>5.1000000000001933E-2</v>
      </c>
      <c r="BC93" s="37">
        <f t="shared" si="37"/>
        <v>0.30684795366217893</v>
      </c>
      <c r="BD93" s="41">
        <f t="shared" si="38"/>
        <v>-0.23000000000000043</v>
      </c>
      <c r="BE93" s="37">
        <f t="shared" si="39"/>
        <v>0.55358528400479079</v>
      </c>
      <c r="BG93" s="41"/>
      <c r="BH93" s="37"/>
      <c r="BI93" s="41"/>
      <c r="BJ93" s="37"/>
      <c r="BK93" s="41"/>
      <c r="BL93" s="37"/>
      <c r="BM93" s="41"/>
      <c r="BN93" s="37"/>
      <c r="BO93" s="41"/>
      <c r="BP93" s="37"/>
      <c r="BR93" s="41"/>
      <c r="BS93" s="37"/>
      <c r="BT93" s="41"/>
      <c r="BU93" s="37"/>
      <c r="BV93" s="41"/>
      <c r="BW93" s="37"/>
      <c r="BX93" s="41"/>
      <c r="BY93" s="37"/>
      <c r="BZ93" s="41"/>
      <c r="CA93" s="37"/>
      <c r="CC93" s="41"/>
      <c r="CD93" s="37"/>
      <c r="CE93" s="41"/>
      <c r="CF93" s="37"/>
      <c r="CG93" s="41"/>
      <c r="CH93" s="37"/>
      <c r="CI93" s="41"/>
      <c r="CJ93" s="37"/>
      <c r="CK93" s="41"/>
      <c r="CL93" s="37"/>
    </row>
    <row r="94" spans="1:90" s="38" customFormat="1" ht="15.75" customHeight="1" x14ac:dyDescent="0.25">
      <c r="A94" s="2">
        <f>'Raw Data'!B94</f>
        <v>142</v>
      </c>
      <c r="B94" s="2">
        <f>'Raw Data'!C94</f>
        <v>149</v>
      </c>
      <c r="C94" s="2" t="str">
        <f>'Raw Data'!D94</f>
        <v>FAEKNGLS</v>
      </c>
      <c r="D94" s="14">
        <f>AVERAGE('Raw Data'!K94,'Raw Data'!Q94,'Raw Data'!W94)</f>
        <v>2.7693333333333334</v>
      </c>
      <c r="E94" s="14">
        <f>STDEV('Raw Data'!K94,'Raw Data'!Q94,'Raw Data'!W94)</f>
        <v>0.22201876797544223</v>
      </c>
      <c r="F94" s="14">
        <f>AVERAGE('Raw Data'!AC94,'Raw Data'!AI94,'Raw Data'!AO94)</f>
        <v>4.4556666666666667</v>
      </c>
      <c r="G94" s="14">
        <f>STDEV('Raw Data'!AC94,'Raw Data'!AI94,'Raw Data'!AO94)</f>
        <v>0.11197023413985226</v>
      </c>
      <c r="H94" s="14">
        <f>AVERAGE('Raw Data'!AU94,'Raw Data'!BA94,'Raw Data'!BG94)</f>
        <v>12.37</v>
      </c>
      <c r="I94" s="14">
        <f>STDEV('Raw Data'!AU94,'Raw Data'!BA94,'Raw Data'!BG94)</f>
        <v>0.24813907390816201</v>
      </c>
      <c r="J94" s="14">
        <f>AVERAGE('Raw Data'!BM94,'Raw Data'!BS94,'Raw Data'!BY94)</f>
        <v>16.814</v>
      </c>
      <c r="K94" s="14">
        <f>STDEV('Raw Data'!BM94,'Raw Data'!BS94,'Raw Data'!BY94)</f>
        <v>0.39523157768579181</v>
      </c>
      <c r="L94" s="14">
        <f>AVERAGE('Raw Data'!CE94,'Raw Data'!CK94,'Raw Data'!CQ94)</f>
        <v>31.604333333333329</v>
      </c>
      <c r="M94" s="14">
        <f>STDEV('Raw Data'!CE94,'Raw Data'!CK94,'Raw Data'!CQ94)</f>
        <v>0.66020022215486451</v>
      </c>
      <c r="O94" s="14">
        <f>AVERAGE('Raw Data'!K211,'Raw Data'!Q211,'Raw Data'!W211)</f>
        <v>2.7363333333333331</v>
      </c>
      <c r="P94" s="14">
        <f>STDEV('Raw Data'!K211,'Raw Data'!Q211,'Raw Data'!W211)</f>
        <v>0.2024903289871724</v>
      </c>
      <c r="Q94" s="14">
        <f>AVERAGE('Raw Data'!AC211,'Raw Data'!AI211,'Raw Data'!AO211)</f>
        <v>3.795666666666667</v>
      </c>
      <c r="R94" s="14">
        <f>STDEV('Raw Data'!AC211,'Raw Data'!AI211,'Raw Data'!AO211)</f>
        <v>0.19666553671991796</v>
      </c>
      <c r="S94" s="14">
        <f>AVERAGE('Raw Data'!AU211,'Raw Data'!BA211,'Raw Data'!BG211)</f>
        <v>12.7525</v>
      </c>
      <c r="T94" s="14">
        <f>STDEV('Raw Data'!AU211,'Raw Data'!BA211,'Raw Data'!BG211)</f>
        <v>0.39668690424565312</v>
      </c>
      <c r="U94" s="14">
        <f>AVERAGE('Raw Data'!BM211,'Raw Data'!BS211,'Raw Data'!BY211)</f>
        <v>17.233333333333334</v>
      </c>
      <c r="V94" s="14">
        <f>STDEV('Raw Data'!BM211,'Raw Data'!BS211,'Raw Data'!BY211)</f>
        <v>0.34904775222501139</v>
      </c>
      <c r="W94" s="14">
        <f>AVERAGE('Raw Data'!CE211,'Raw Data'!CK211,'Raw Data'!CQ211)</f>
        <v>31.734666666666666</v>
      </c>
      <c r="X94" s="14">
        <f>STDEV('Raw Data'!CE211,'Raw Data'!CK211,'Raw Data'!CQ211)</f>
        <v>0.45690954611753681</v>
      </c>
      <c r="Z94" s="14">
        <f>AVERAGE('Raw Data'!K328,'Raw Data'!Q328,'Raw Data'!W328)</f>
        <v>2.7133333333333334</v>
      </c>
      <c r="AA94" s="14">
        <f>STDEV('Raw Data'!K328,'Raw Data'!Q328,'Raw Data'!W328)</f>
        <v>5.3144457221175431E-2</v>
      </c>
      <c r="AB94" s="14">
        <f>AVERAGE('Raw Data'!AC328,'Raw Data'!AI328,'Raw Data'!AO328)</f>
        <v>4.2366666666666672</v>
      </c>
      <c r="AC94" s="14">
        <f>STDEV('Raw Data'!AC328,'Raw Data'!AI328,'Raw Data'!AO328)</f>
        <v>0.27205575408973304</v>
      </c>
      <c r="AD94" s="14">
        <f>AVERAGE('Raw Data'!AU328,'Raw Data'!BA328,'Raw Data'!BG328)</f>
        <v>12.419333333333334</v>
      </c>
      <c r="AE94" s="14">
        <f>STDEV('Raw Data'!AU328,'Raw Data'!BA328,'Raw Data'!BG328)</f>
        <v>0.34604094170102645</v>
      </c>
      <c r="AF94" s="14">
        <f>AVERAGE('Raw Data'!BM328,'Raw Data'!BS328,'Raw Data'!BY328)</f>
        <v>16.818333333333332</v>
      </c>
      <c r="AG94" s="14">
        <f>STDEV('Raw Data'!BM328,'Raw Data'!BS328,'Raw Data'!BY328)</f>
        <v>6.8339837088869274E-2</v>
      </c>
      <c r="AH94" s="14">
        <f>AVERAGE('Raw Data'!CE328,'Raw Data'!CK328,'Raw Data'!CQ328)</f>
        <v>31.719333333333335</v>
      </c>
      <c r="AI94" s="14">
        <f>STDEV('Raw Data'!CE328,'Raw Data'!CK328,'Raw Data'!CQ328)</f>
        <v>0.61751464220156926</v>
      </c>
      <c r="AK94" s="41">
        <f t="shared" si="20"/>
        <v>5.600000000000005E-2</v>
      </c>
      <c r="AL94" s="37">
        <f t="shared" si="21"/>
        <v>0.22829075028714282</v>
      </c>
      <c r="AM94" s="41">
        <f t="shared" si="22"/>
        <v>0.21899999999999942</v>
      </c>
      <c r="AN94" s="37">
        <f t="shared" si="23"/>
        <v>0.29419664625326142</v>
      </c>
      <c r="AO94" s="41">
        <f t="shared" si="24"/>
        <v>-4.9333333333335005E-2</v>
      </c>
      <c r="AP94" s="37">
        <f t="shared" si="25"/>
        <v>0.42581373079473783</v>
      </c>
      <c r="AQ94" s="41">
        <f t="shared" si="26"/>
        <v>-4.3333333333315238E-3</v>
      </c>
      <c r="AR94" s="37">
        <f t="shared" si="27"/>
        <v>0.40109641401205931</v>
      </c>
      <c r="AS94" s="41">
        <f t="shared" si="28"/>
        <v>-0.11500000000000554</v>
      </c>
      <c r="AT94" s="37">
        <f t="shared" si="29"/>
        <v>0.903984881879484</v>
      </c>
      <c r="AV94" s="41">
        <f t="shared" si="30"/>
        <v>2.2999999999999687E-2</v>
      </c>
      <c r="AW94" s="37">
        <f t="shared" si="31"/>
        <v>0.20934819480154743</v>
      </c>
      <c r="AX94" s="41">
        <f t="shared" si="32"/>
        <v>-0.44100000000000028</v>
      </c>
      <c r="AY94" s="37">
        <f t="shared" si="33"/>
        <v>0.33569579483018058</v>
      </c>
      <c r="AZ94" s="41">
        <f t="shared" si="34"/>
        <v>0.33316666666666528</v>
      </c>
      <c r="BA94" s="37">
        <f t="shared" si="35"/>
        <v>0.52640747841698943</v>
      </c>
      <c r="BB94" s="41">
        <f t="shared" si="36"/>
        <v>0.4150000000000027</v>
      </c>
      <c r="BC94" s="37">
        <f t="shared" si="37"/>
        <v>0.35567494523323701</v>
      </c>
      <c r="BD94" s="41">
        <f t="shared" si="38"/>
        <v>1.5333333333330756E-2</v>
      </c>
      <c r="BE94" s="37">
        <f t="shared" si="39"/>
        <v>0.76817359149261677</v>
      </c>
      <c r="BG94" s="41"/>
      <c r="BH94" s="37"/>
      <c r="BI94" s="41"/>
      <c r="BJ94" s="37"/>
      <c r="BK94" s="41"/>
      <c r="BL94" s="37"/>
      <c r="BM94" s="41"/>
      <c r="BN94" s="37"/>
      <c r="BO94" s="41"/>
      <c r="BP94" s="37"/>
      <c r="BR94" s="41"/>
      <c r="BS94" s="37"/>
      <c r="BT94" s="41"/>
      <c r="BU94" s="37"/>
      <c r="BV94" s="41"/>
      <c r="BW94" s="37"/>
      <c r="BX94" s="41"/>
      <c r="BY94" s="37"/>
      <c r="BZ94" s="41"/>
      <c r="CA94" s="37"/>
      <c r="CC94" s="41"/>
      <c r="CD94" s="37"/>
      <c r="CE94" s="41"/>
      <c r="CF94" s="37"/>
      <c r="CG94" s="41"/>
      <c r="CH94" s="37"/>
      <c r="CI94" s="41"/>
      <c r="CJ94" s="37"/>
      <c r="CK94" s="41"/>
      <c r="CL94" s="37"/>
    </row>
    <row r="95" spans="1:90" s="38" customFormat="1" ht="15.75" customHeight="1" x14ac:dyDescent="0.25">
      <c r="A95" s="2">
        <f>'Raw Data'!B95</f>
        <v>142</v>
      </c>
      <c r="B95" s="2">
        <f>'Raw Data'!C95</f>
        <v>150</v>
      </c>
      <c r="C95" s="2" t="str">
        <f>'Raw Data'!D95</f>
        <v>FAEKNGLSF</v>
      </c>
      <c r="D95" s="14">
        <f>AVERAGE('Raw Data'!K95,'Raw Data'!Q95,'Raw Data'!W95)</f>
        <v>2.5783333333333336</v>
      </c>
      <c r="E95" s="14">
        <f>STDEV('Raw Data'!K95,'Raw Data'!Q95,'Raw Data'!W95)</f>
        <v>0.23568057478997562</v>
      </c>
      <c r="F95" s="14">
        <f>AVERAGE('Raw Data'!AC95,'Raw Data'!AI95,'Raw Data'!AO95)</f>
        <v>4.7296666666666667</v>
      </c>
      <c r="G95" s="14">
        <f>STDEV('Raw Data'!AC95,'Raw Data'!AI95,'Raw Data'!AO95)</f>
        <v>0.40422807093685764</v>
      </c>
      <c r="H95" s="14">
        <f>AVERAGE('Raw Data'!AU95,'Raw Data'!BA95,'Raw Data'!BG95)</f>
        <v>18.432666666666666</v>
      </c>
      <c r="I95" s="14">
        <f>STDEV('Raw Data'!AU95,'Raw Data'!BA95,'Raw Data'!BG95)</f>
        <v>0.25646117314972577</v>
      </c>
      <c r="J95" s="14">
        <f>AVERAGE('Raw Data'!BM95,'Raw Data'!BS95,'Raw Data'!BY95)</f>
        <v>24.201666666666668</v>
      </c>
      <c r="K95" s="14">
        <f>STDEV('Raw Data'!BM95,'Raw Data'!BS95,'Raw Data'!BY95)</f>
        <v>0.32864012739367854</v>
      </c>
      <c r="L95" s="14">
        <f>AVERAGE('Raw Data'!CE95,'Raw Data'!CK95,'Raw Data'!CQ95)</f>
        <v>35.68</v>
      </c>
      <c r="M95" s="14">
        <f>STDEV('Raw Data'!CE95,'Raw Data'!CK95,'Raw Data'!CQ95)</f>
        <v>0.31393789194679766</v>
      </c>
      <c r="O95" s="14">
        <f>AVERAGE('Raw Data'!K212,'Raw Data'!Q212,'Raw Data'!W212)</f>
        <v>2.508</v>
      </c>
      <c r="P95" s="14">
        <f>STDEV('Raw Data'!K212,'Raw Data'!Q212,'Raw Data'!W212)</f>
        <v>0.18457789683491363</v>
      </c>
      <c r="Q95" s="14">
        <f>AVERAGE('Raw Data'!AC212,'Raw Data'!AI212,'Raw Data'!AO212)</f>
        <v>4.0173333333333332</v>
      </c>
      <c r="R95" s="14">
        <f>STDEV('Raw Data'!AC212,'Raw Data'!AI212,'Raw Data'!AO212)</f>
        <v>0.50795308182285637</v>
      </c>
      <c r="S95" s="14">
        <f>AVERAGE('Raw Data'!AU212,'Raw Data'!BA212,'Raw Data'!BG212)</f>
        <v>18.911000000000001</v>
      </c>
      <c r="T95" s="14">
        <f>STDEV('Raw Data'!AU212,'Raw Data'!BA212,'Raw Data'!BG212)</f>
        <v>0.52184480451567172</v>
      </c>
      <c r="U95" s="14">
        <f>AVERAGE('Raw Data'!BM212,'Raw Data'!BS212,'Raw Data'!BY212)</f>
        <v>24.563333333333333</v>
      </c>
      <c r="V95" s="14">
        <f>STDEV('Raw Data'!BM212,'Raw Data'!BS212,'Raw Data'!BY212)</f>
        <v>0.26454552223262695</v>
      </c>
      <c r="W95" s="14">
        <f>AVERAGE('Raw Data'!CE212,'Raw Data'!CK212,'Raw Data'!CQ212)</f>
        <v>35.532666666666664</v>
      </c>
      <c r="X95" s="14">
        <f>STDEV('Raw Data'!CE212,'Raw Data'!CK212,'Raw Data'!CQ212)</f>
        <v>0.41255827871142164</v>
      </c>
      <c r="Z95" s="14">
        <f>AVERAGE('Raw Data'!K329,'Raw Data'!Q329,'Raw Data'!W329)</f>
        <v>2.3976666666666664</v>
      </c>
      <c r="AA95" s="14">
        <f>STDEV('Raw Data'!K329,'Raw Data'!Q329,'Raw Data'!W329)</f>
        <v>0.14188845384080179</v>
      </c>
      <c r="AB95" s="14">
        <f>AVERAGE('Raw Data'!AC329,'Raw Data'!AI329,'Raw Data'!AO329)</f>
        <v>4.7399999999999993</v>
      </c>
      <c r="AC95" s="14">
        <f>STDEV('Raw Data'!AC329,'Raw Data'!AI329,'Raw Data'!AO329)</f>
        <v>0.30414305844454215</v>
      </c>
      <c r="AD95" s="14">
        <f>AVERAGE('Raw Data'!AU329,'Raw Data'!BA329,'Raw Data'!BG329)</f>
        <v>18.792000000000002</v>
      </c>
      <c r="AE95" s="14">
        <f>STDEV('Raw Data'!AU329,'Raw Data'!BA329,'Raw Data'!BG329)</f>
        <v>0.42503764539155831</v>
      </c>
      <c r="AF95" s="14">
        <f>AVERAGE('Raw Data'!BM329,'Raw Data'!BS329,'Raw Data'!BY329)</f>
        <v>24.175666666666668</v>
      </c>
      <c r="AG95" s="14">
        <f>STDEV('Raw Data'!BM329,'Raw Data'!BS329,'Raw Data'!BY329)</f>
        <v>0.1156604225019659</v>
      </c>
      <c r="AH95" s="14">
        <f>AVERAGE('Raw Data'!CE329,'Raw Data'!CK329,'Raw Data'!CQ329)</f>
        <v>35.773333333333333</v>
      </c>
      <c r="AI95" s="14">
        <f>STDEV('Raw Data'!CE329,'Raw Data'!CK329,'Raw Data'!CQ329)</f>
        <v>0.78157362630358374</v>
      </c>
      <c r="AK95" s="41">
        <f t="shared" si="20"/>
        <v>0.1806666666666672</v>
      </c>
      <c r="AL95" s="37">
        <f t="shared" si="21"/>
        <v>0.27509574090971789</v>
      </c>
      <c r="AM95" s="41">
        <f t="shared" si="22"/>
        <v>-1.0333333333332639E-2</v>
      </c>
      <c r="AN95" s="37">
        <f t="shared" si="23"/>
        <v>0.50586888946972552</v>
      </c>
      <c r="AO95" s="41">
        <f t="shared" si="24"/>
        <v>-0.3593333333333355</v>
      </c>
      <c r="AP95" s="37">
        <f t="shared" si="25"/>
        <v>0.49641649180233094</v>
      </c>
      <c r="AQ95" s="41">
        <f t="shared" si="26"/>
        <v>2.5999999999999801E-2</v>
      </c>
      <c r="AR95" s="37">
        <f t="shared" si="27"/>
        <v>0.34839871794635885</v>
      </c>
      <c r="AS95" s="41">
        <f t="shared" si="28"/>
        <v>-9.3333333333333712E-2</v>
      </c>
      <c r="AT95" s="37">
        <f t="shared" si="29"/>
        <v>0.842267376391448</v>
      </c>
      <c r="AV95" s="41">
        <f t="shared" si="30"/>
        <v>0.11033333333333362</v>
      </c>
      <c r="AW95" s="37">
        <f t="shared" si="31"/>
        <v>0.23281179809737595</v>
      </c>
      <c r="AX95" s="41">
        <f t="shared" si="32"/>
        <v>-0.72266666666666612</v>
      </c>
      <c r="AY95" s="37">
        <f t="shared" si="33"/>
        <v>0.59204673238971395</v>
      </c>
      <c r="AZ95" s="41">
        <f t="shared" si="34"/>
        <v>0.11899999999999977</v>
      </c>
      <c r="BA95" s="37">
        <f t="shared" si="35"/>
        <v>0.67303714607739129</v>
      </c>
      <c r="BB95" s="41">
        <f t="shared" si="36"/>
        <v>0.38766666666666438</v>
      </c>
      <c r="BC95" s="37">
        <f t="shared" si="37"/>
        <v>0.28872420519704711</v>
      </c>
      <c r="BD95" s="41">
        <f t="shared" si="38"/>
        <v>-0.24066666666666947</v>
      </c>
      <c r="BE95" s="37">
        <f t="shared" si="39"/>
        <v>0.88377693264005541</v>
      </c>
      <c r="BG95" s="41"/>
      <c r="BH95" s="37"/>
      <c r="BI95" s="41"/>
      <c r="BJ95" s="37"/>
      <c r="BK95" s="41"/>
      <c r="BL95" s="37"/>
      <c r="BM95" s="41"/>
      <c r="BN95" s="37"/>
      <c r="BO95" s="41"/>
      <c r="BP95" s="37"/>
      <c r="BR95" s="41"/>
      <c r="BS95" s="37"/>
      <c r="BT95" s="41"/>
      <c r="BU95" s="37"/>
      <c r="BV95" s="41"/>
      <c r="BW95" s="37"/>
      <c r="BX95" s="41"/>
      <c r="BY95" s="37"/>
      <c r="BZ95" s="41"/>
      <c r="CA95" s="37"/>
      <c r="CC95" s="41"/>
      <c r="CD95" s="37"/>
      <c r="CE95" s="41"/>
      <c r="CF95" s="37"/>
      <c r="CG95" s="41"/>
      <c r="CH95" s="37"/>
      <c r="CI95" s="41"/>
      <c r="CJ95" s="37"/>
      <c r="CK95" s="41"/>
      <c r="CL95" s="37"/>
    </row>
    <row r="96" spans="1:90" s="38" customFormat="1" ht="15.75" customHeight="1" x14ac:dyDescent="0.25">
      <c r="A96" s="2">
        <f>'Raw Data'!B96</f>
        <v>142</v>
      </c>
      <c r="B96" s="2">
        <f>'Raw Data'!C96</f>
        <v>150</v>
      </c>
      <c r="C96" s="2" t="str">
        <f>'Raw Data'!D96</f>
        <v>FAEKNGLSF</v>
      </c>
      <c r="D96" s="14">
        <f>AVERAGE('Raw Data'!K96,'Raw Data'!Q96,'Raw Data'!W96)</f>
        <v>2.6806666666666672</v>
      </c>
      <c r="E96" s="14">
        <f>STDEV('Raw Data'!K96,'Raw Data'!Q96,'Raw Data'!W96)</f>
        <v>0.25662488837471187</v>
      </c>
      <c r="F96" s="14">
        <f>AVERAGE('Raw Data'!AC96,'Raw Data'!AI96,'Raw Data'!AO96)</f>
        <v>4.7549999999999999</v>
      </c>
      <c r="G96" s="14">
        <f>STDEV('Raw Data'!AC96,'Raw Data'!AI96,'Raw Data'!AO96)</f>
        <v>0.46227697325304906</v>
      </c>
      <c r="H96" s="14">
        <f>AVERAGE('Raw Data'!AU96,'Raw Data'!BA96,'Raw Data'!BG96)</f>
        <v>18.342666666666666</v>
      </c>
      <c r="I96" s="14">
        <f>STDEV('Raw Data'!AU96,'Raw Data'!BA96,'Raw Data'!BG96)</f>
        <v>6.0665750908838988E-2</v>
      </c>
      <c r="J96" s="14">
        <f>AVERAGE('Raw Data'!BM96,'Raw Data'!BS96,'Raw Data'!BY96)</f>
        <v>24.303333333333331</v>
      </c>
      <c r="K96" s="14">
        <f>STDEV('Raw Data'!BM96,'Raw Data'!BS96,'Raw Data'!BY96)</f>
        <v>0.35937770288838655</v>
      </c>
      <c r="L96" s="14">
        <f>AVERAGE('Raw Data'!CE96,'Raw Data'!CK96,'Raw Data'!CQ96)</f>
        <v>35.823666666666668</v>
      </c>
      <c r="M96" s="14">
        <f>STDEV('Raw Data'!CE96,'Raw Data'!CK96,'Raw Data'!CQ96)</f>
        <v>0.51037861762943404</v>
      </c>
      <c r="O96" s="14">
        <f>AVERAGE('Raw Data'!K213,'Raw Data'!Q213,'Raw Data'!W213)</f>
        <v>2.4296666666666664</v>
      </c>
      <c r="P96" s="14">
        <f>STDEV('Raw Data'!K213,'Raw Data'!Q213,'Raw Data'!W213)</f>
        <v>0.17801778937323484</v>
      </c>
      <c r="Q96" s="14">
        <f>AVERAGE('Raw Data'!AC213,'Raw Data'!AI213,'Raw Data'!AO213)</f>
        <v>3.9869999999999997</v>
      </c>
      <c r="R96" s="14">
        <f>STDEV('Raw Data'!AC213,'Raw Data'!AI213,'Raw Data'!AO213)</f>
        <v>0.45207632099016187</v>
      </c>
      <c r="S96" s="14">
        <f>AVERAGE('Raw Data'!AU213,'Raw Data'!BA213,'Raw Data'!BG213)</f>
        <v>19.263999999999999</v>
      </c>
      <c r="T96" s="14">
        <f>STDEV('Raw Data'!AU213,'Raw Data'!BA213,'Raw Data'!BG213)</f>
        <v>0.36486709909225729</v>
      </c>
      <c r="U96" s="14">
        <f>AVERAGE('Raw Data'!BM213,'Raw Data'!BS213,'Raw Data'!BY213)</f>
        <v>24.620333333333335</v>
      </c>
      <c r="V96" s="14">
        <f>STDEV('Raw Data'!BM213,'Raw Data'!BS213,'Raw Data'!BY213)</f>
        <v>0.31051140612436906</v>
      </c>
      <c r="W96" s="14">
        <f>AVERAGE('Raw Data'!CE213,'Raw Data'!CK213,'Raw Data'!CQ213)</f>
        <v>35.840666666666664</v>
      </c>
      <c r="X96" s="14">
        <f>STDEV('Raw Data'!CE213,'Raw Data'!CK213,'Raw Data'!CQ213)</f>
        <v>0.22922987007223394</v>
      </c>
      <c r="Z96" s="14">
        <f>AVERAGE('Raw Data'!K330,'Raw Data'!Q330,'Raw Data'!W330)</f>
        <v>2.4729999999999999</v>
      </c>
      <c r="AA96" s="14">
        <f>STDEV('Raw Data'!K330,'Raw Data'!Q330,'Raw Data'!W330)</f>
        <v>0.27156767112452851</v>
      </c>
      <c r="AB96" s="14">
        <f>AVERAGE('Raw Data'!AC330,'Raw Data'!AI330,'Raw Data'!AO330)</f>
        <v>4.7646666666666668</v>
      </c>
      <c r="AC96" s="14">
        <f>STDEV('Raw Data'!AC330,'Raw Data'!AI330,'Raw Data'!AO330)</f>
        <v>0.46615698357241547</v>
      </c>
      <c r="AD96" s="14">
        <f>AVERAGE('Raw Data'!AU330,'Raw Data'!BA330,'Raw Data'!BG330)</f>
        <v>19.075999999999997</v>
      </c>
      <c r="AE96" s="14">
        <f>STDEV('Raw Data'!AU330,'Raw Data'!BA330,'Raw Data'!BG330)</f>
        <v>0.6566193722393513</v>
      </c>
      <c r="AF96" s="14">
        <f>AVERAGE('Raw Data'!BM330,'Raw Data'!BS330,'Raw Data'!BY330)</f>
        <v>24.358666666666664</v>
      </c>
      <c r="AG96" s="14">
        <f>STDEV('Raw Data'!BM330,'Raw Data'!BS330,'Raw Data'!BY330)</f>
        <v>0.20165895302052339</v>
      </c>
      <c r="AH96" s="14">
        <f>AVERAGE('Raw Data'!CE330,'Raw Data'!CK330,'Raw Data'!CQ330)</f>
        <v>35.869</v>
      </c>
      <c r="AI96" s="14">
        <f>STDEV('Raw Data'!CE330,'Raw Data'!CK330,'Raw Data'!CQ330)</f>
        <v>0.74405040151860657</v>
      </c>
      <c r="AK96" s="41">
        <f t="shared" si="20"/>
        <v>0.20766666666666733</v>
      </c>
      <c r="AL96" s="37">
        <f t="shared" si="21"/>
        <v>0.37363797094692264</v>
      </c>
      <c r="AM96" s="41">
        <f t="shared" si="22"/>
        <v>-9.6666666666669343E-3</v>
      </c>
      <c r="AN96" s="37">
        <f t="shared" si="23"/>
        <v>0.65650767956919853</v>
      </c>
      <c r="AO96" s="41">
        <f t="shared" si="24"/>
        <v>-0.73333333333333073</v>
      </c>
      <c r="AP96" s="37">
        <f t="shared" si="25"/>
        <v>0.65941590315470333</v>
      </c>
      <c r="AQ96" s="41">
        <f t="shared" si="26"/>
        <v>-5.5333333333333456E-2</v>
      </c>
      <c r="AR96" s="37">
        <f t="shared" si="27"/>
        <v>0.41209060492404714</v>
      </c>
      <c r="AS96" s="41">
        <f t="shared" si="28"/>
        <v>-4.5333333333331893E-2</v>
      </c>
      <c r="AT96" s="37">
        <f t="shared" si="29"/>
        <v>0.9022734249291241</v>
      </c>
      <c r="AV96" s="41">
        <f t="shared" si="30"/>
        <v>-4.3333333333333446E-2</v>
      </c>
      <c r="AW96" s="37">
        <f t="shared" si="31"/>
        <v>0.3247142333396143</v>
      </c>
      <c r="AX96" s="41">
        <f t="shared" si="32"/>
        <v>-0.77766666666666717</v>
      </c>
      <c r="AY96" s="37">
        <f t="shared" si="33"/>
        <v>0.64936533117601303</v>
      </c>
      <c r="AZ96" s="41">
        <f t="shared" si="34"/>
        <v>0.18800000000000239</v>
      </c>
      <c r="BA96" s="37">
        <f t="shared" si="35"/>
        <v>0.75118373251821613</v>
      </c>
      <c r="BB96" s="41">
        <f t="shared" si="36"/>
        <v>0.26166666666667027</v>
      </c>
      <c r="BC96" s="37">
        <f t="shared" si="37"/>
        <v>0.37024811500758043</v>
      </c>
      <c r="BD96" s="41">
        <f t="shared" si="38"/>
        <v>-2.8333333333335986E-2</v>
      </c>
      <c r="BE96" s="37">
        <f t="shared" si="39"/>
        <v>0.77856106589870833</v>
      </c>
      <c r="BG96" s="41"/>
      <c r="BH96" s="37"/>
      <c r="BI96" s="41"/>
      <c r="BJ96" s="37"/>
      <c r="BK96" s="41"/>
      <c r="BL96" s="37"/>
      <c r="BM96" s="41"/>
      <c r="BN96" s="37"/>
      <c r="BO96" s="41"/>
      <c r="BP96" s="37"/>
      <c r="BR96" s="41"/>
      <c r="BS96" s="37"/>
      <c r="BT96" s="41"/>
      <c r="BU96" s="37"/>
      <c r="BV96" s="41"/>
      <c r="BW96" s="37"/>
      <c r="BX96" s="41"/>
      <c r="BY96" s="37"/>
      <c r="BZ96" s="41"/>
      <c r="CA96" s="37"/>
      <c r="CC96" s="41"/>
      <c r="CD96" s="37"/>
      <c r="CE96" s="41"/>
      <c r="CF96" s="37"/>
      <c r="CG96" s="41"/>
      <c r="CH96" s="37"/>
      <c r="CI96" s="41"/>
      <c r="CJ96" s="37"/>
      <c r="CK96" s="41"/>
      <c r="CL96" s="37"/>
    </row>
    <row r="97" spans="1:90" s="38" customFormat="1" ht="15.75" customHeight="1" x14ac:dyDescent="0.25">
      <c r="A97" s="2">
        <f>'Raw Data'!B97</f>
        <v>150</v>
      </c>
      <c r="B97" s="2">
        <f>'Raw Data'!C97</f>
        <v>156</v>
      </c>
      <c r="C97" s="2" t="str">
        <f>'Raw Data'!D97</f>
        <v>FIETSAL</v>
      </c>
      <c r="D97" s="14">
        <f>AVERAGE('Raw Data'!K97,'Raw Data'!Q97,'Raw Data'!W97)</f>
        <v>1.6406666666666665</v>
      </c>
      <c r="E97" s="14">
        <f>STDEV('Raw Data'!K97,'Raw Data'!Q97,'Raw Data'!W97)</f>
        <v>0.13645634222465924</v>
      </c>
      <c r="F97" s="14">
        <f>AVERAGE('Raw Data'!AC97,'Raw Data'!AI97,'Raw Data'!AO97)</f>
        <v>1.7426666666666666</v>
      </c>
      <c r="G97" s="14">
        <f>STDEV('Raw Data'!AC97,'Raw Data'!AI97,'Raw Data'!AO97)</f>
        <v>0.16221076824099362</v>
      </c>
      <c r="H97" s="14">
        <f>AVERAGE('Raw Data'!AU97,'Raw Data'!BA97,'Raw Data'!BG97)</f>
        <v>1.9216666666666666</v>
      </c>
      <c r="I97" s="14">
        <f>STDEV('Raw Data'!AU97,'Raw Data'!BA97,'Raw Data'!BG97)</f>
        <v>1.8339392937971846E-2</v>
      </c>
      <c r="J97" s="14">
        <f>AVERAGE('Raw Data'!BM97,'Raw Data'!BS97,'Raw Data'!BY97)</f>
        <v>4.4159999999999995</v>
      </c>
      <c r="K97" s="14">
        <f>STDEV('Raw Data'!BM97,'Raw Data'!BS97,'Raw Data'!BY97)</f>
        <v>0.22558147087028235</v>
      </c>
      <c r="L97" s="14">
        <f>AVERAGE('Raw Data'!CE97,'Raw Data'!CK97,'Raw Data'!CQ97)</f>
        <v>21.695999999999998</v>
      </c>
      <c r="M97" s="14">
        <f>STDEV('Raw Data'!CE97,'Raw Data'!CK97,'Raw Data'!CQ97)</f>
        <v>0.36936567247106189</v>
      </c>
      <c r="O97" s="14">
        <f>AVERAGE('Raw Data'!K214,'Raw Data'!Q214,'Raw Data'!W214)</f>
        <v>1.3659999999999999</v>
      </c>
      <c r="P97" s="14">
        <f>STDEV('Raw Data'!K214,'Raw Data'!Q214,'Raw Data'!W214)</f>
        <v>0.19400773180468858</v>
      </c>
      <c r="Q97" s="14">
        <f>AVERAGE('Raw Data'!AC214,'Raw Data'!AI214,'Raw Data'!AO214)</f>
        <v>1.6203333333333332</v>
      </c>
      <c r="R97" s="14">
        <f>STDEV('Raw Data'!AC214,'Raw Data'!AI214,'Raw Data'!AO214)</f>
        <v>0.25299077717050167</v>
      </c>
      <c r="S97" s="14">
        <f>AVERAGE('Raw Data'!AU214,'Raw Data'!BA214,'Raw Data'!BG214)</f>
        <v>1.9</v>
      </c>
      <c r="T97" s="14">
        <f>STDEV('Raw Data'!AU214,'Raw Data'!BA214,'Raw Data'!BG214)</f>
        <v>0.20647518010647176</v>
      </c>
      <c r="U97" s="14">
        <f>AVERAGE('Raw Data'!BM214,'Raw Data'!BS214,'Raw Data'!BY214)</f>
        <v>4.1303333333333336</v>
      </c>
      <c r="V97" s="14">
        <f>STDEV('Raw Data'!BM214,'Raw Data'!BS214,'Raw Data'!BY214)</f>
        <v>0.4419845396994484</v>
      </c>
      <c r="W97" s="14">
        <f>AVERAGE('Raw Data'!CE214,'Raw Data'!CK214,'Raw Data'!CQ214)</f>
        <v>19.610333333333333</v>
      </c>
      <c r="X97" s="14">
        <f>STDEV('Raw Data'!CE214,'Raw Data'!CK214,'Raw Data'!CQ214)</f>
        <v>0.38068666030389664</v>
      </c>
      <c r="Z97" s="14">
        <f>AVERAGE('Raw Data'!K331,'Raw Data'!Q331,'Raw Data'!W331)</f>
        <v>1.61</v>
      </c>
      <c r="AA97" s="14">
        <f>STDEV('Raw Data'!K331,'Raw Data'!Q331,'Raw Data'!W331)</f>
        <v>0.1706663411455229</v>
      </c>
      <c r="AB97" s="14">
        <f>AVERAGE('Raw Data'!AC331,'Raw Data'!AI331,'Raw Data'!AO331)</f>
        <v>1.5913333333333333</v>
      </c>
      <c r="AC97" s="14">
        <f>STDEV('Raw Data'!AC331,'Raw Data'!AI331,'Raw Data'!AO331)</f>
        <v>0.15545524543524844</v>
      </c>
      <c r="AD97" s="14">
        <f>AVERAGE('Raw Data'!AU331,'Raw Data'!BA331,'Raw Data'!BG331)</f>
        <v>1.8080000000000001</v>
      </c>
      <c r="AE97" s="14">
        <f>STDEV('Raw Data'!AU331,'Raw Data'!BA331,'Raw Data'!BG331)</f>
        <v>9.4503968170654068E-2</v>
      </c>
      <c r="AF97" s="14">
        <f>AVERAGE('Raw Data'!BM331,'Raw Data'!BS331,'Raw Data'!BY331)</f>
        <v>3.922333333333333</v>
      </c>
      <c r="AG97" s="14">
        <f>STDEV('Raw Data'!BM331,'Raw Data'!BS331,'Raw Data'!BY331)</f>
        <v>0.24233104079612522</v>
      </c>
      <c r="AH97" s="14">
        <f>AVERAGE('Raw Data'!CE331,'Raw Data'!CK331,'Raw Data'!CQ331)</f>
        <v>20.276999999999997</v>
      </c>
      <c r="AI97" s="14">
        <f>STDEV('Raw Data'!CE331,'Raw Data'!CK331,'Raw Data'!CQ331)</f>
        <v>0.92034721708711675</v>
      </c>
      <c r="AK97" s="41">
        <f t="shared" si="20"/>
        <v>3.0666666666666398E-2</v>
      </c>
      <c r="AL97" s="37">
        <f t="shared" si="21"/>
        <v>0.21851163203210333</v>
      </c>
      <c r="AM97" s="41">
        <f t="shared" si="22"/>
        <v>0.15133333333333332</v>
      </c>
      <c r="AN97" s="37">
        <f t="shared" si="23"/>
        <v>0.22467457948478878</v>
      </c>
      <c r="AO97" s="41">
        <f t="shared" si="24"/>
        <v>0.11366666666666658</v>
      </c>
      <c r="AP97" s="37">
        <f t="shared" si="25"/>
        <v>9.6266989842486134E-2</v>
      </c>
      <c r="AQ97" s="41">
        <f t="shared" si="26"/>
        <v>0.49366666666666648</v>
      </c>
      <c r="AR97" s="37">
        <f t="shared" si="27"/>
        <v>0.33107602349510806</v>
      </c>
      <c r="AS97" s="41">
        <f t="shared" si="28"/>
        <v>1.4190000000000005</v>
      </c>
      <c r="AT97" s="37">
        <f t="shared" si="29"/>
        <v>0.99170055964489612</v>
      </c>
      <c r="AV97" s="41">
        <f t="shared" si="30"/>
        <v>-0.24400000000000022</v>
      </c>
      <c r="AW97" s="37">
        <f t="shared" si="31"/>
        <v>0.25839117631993547</v>
      </c>
      <c r="AX97" s="41">
        <f t="shared" si="32"/>
        <v>2.8999999999999915E-2</v>
      </c>
      <c r="AY97" s="37">
        <f t="shared" si="33"/>
        <v>0.29693545875605315</v>
      </c>
      <c r="AZ97" s="41">
        <f t="shared" si="34"/>
        <v>9.199999999999986E-2</v>
      </c>
      <c r="BA97" s="37">
        <f t="shared" si="35"/>
        <v>0.22707487751840788</v>
      </c>
      <c r="BB97" s="41">
        <f t="shared" si="36"/>
        <v>0.20800000000000063</v>
      </c>
      <c r="BC97" s="37">
        <f t="shared" si="37"/>
        <v>0.50405819769810967</v>
      </c>
      <c r="BD97" s="41">
        <f t="shared" si="38"/>
        <v>-0.6666666666666643</v>
      </c>
      <c r="BE97" s="37">
        <f t="shared" si="39"/>
        <v>0.99597255651615968</v>
      </c>
      <c r="BG97" s="41"/>
      <c r="BH97" s="37"/>
      <c r="BI97" s="41"/>
      <c r="BJ97" s="37"/>
      <c r="BK97" s="41"/>
      <c r="BL97" s="37"/>
      <c r="BM97" s="41"/>
      <c r="BN97" s="37"/>
      <c r="BO97" s="41"/>
      <c r="BP97" s="37"/>
      <c r="BR97" s="41"/>
      <c r="BS97" s="37"/>
      <c r="BT97" s="41"/>
      <c r="BU97" s="37"/>
      <c r="BV97" s="41"/>
      <c r="BW97" s="37"/>
      <c r="BX97" s="41"/>
      <c r="BY97" s="37"/>
      <c r="BZ97" s="41"/>
      <c r="CA97" s="37"/>
      <c r="CC97" s="41"/>
      <c r="CD97" s="37"/>
      <c r="CE97" s="41"/>
      <c r="CF97" s="37"/>
      <c r="CG97" s="41"/>
      <c r="CH97" s="37"/>
      <c r="CI97" s="41"/>
      <c r="CJ97" s="37"/>
      <c r="CK97" s="41"/>
      <c r="CL97" s="37"/>
    </row>
    <row r="98" spans="1:90" s="38" customFormat="1" ht="15.75" customHeight="1" x14ac:dyDescent="0.25">
      <c r="A98" s="2">
        <f>'Raw Data'!B98</f>
        <v>150</v>
      </c>
      <c r="B98" s="2">
        <f>'Raw Data'!C98</f>
        <v>156</v>
      </c>
      <c r="C98" s="2" t="str">
        <f>'Raw Data'!D98</f>
        <v>FIETSAL</v>
      </c>
      <c r="D98" s="14">
        <f>AVERAGE('Raw Data'!K98,'Raw Data'!Q98,'Raw Data'!W98)</f>
        <v>1.3979999999999999</v>
      </c>
      <c r="E98" s="14">
        <f>STDEV('Raw Data'!K98,'Raw Data'!Q98,'Raw Data'!W98)</f>
        <v>6.5092242241299406E-2</v>
      </c>
      <c r="F98" s="14">
        <f>AVERAGE('Raw Data'!AC98,'Raw Data'!AI98,'Raw Data'!AO98)</f>
        <v>1.6539999999999999</v>
      </c>
      <c r="G98" s="14">
        <f>STDEV('Raw Data'!AC98,'Raw Data'!AI98,'Raw Data'!AO98)</f>
        <v>0.23985829149729435</v>
      </c>
      <c r="H98" s="14">
        <f>AVERAGE('Raw Data'!AU98,'Raw Data'!BA98,'Raw Data'!BG98)</f>
        <v>2.0156666666666667</v>
      </c>
      <c r="I98" s="14">
        <f>STDEV('Raw Data'!AU98,'Raw Data'!BA98,'Raw Data'!BG98)</f>
        <v>0.27375597405962548</v>
      </c>
      <c r="J98" s="14">
        <f>AVERAGE('Raw Data'!BM98,'Raw Data'!BS98,'Raw Data'!BY98)</f>
        <v>4.2183333333333337</v>
      </c>
      <c r="K98" s="14">
        <f>STDEV('Raw Data'!BM98,'Raw Data'!BS98,'Raw Data'!BY98)</f>
        <v>0.66590865239410191</v>
      </c>
      <c r="L98" s="14">
        <f>AVERAGE('Raw Data'!CE98,'Raw Data'!CK98,'Raw Data'!CQ98)</f>
        <v>19.168333333333333</v>
      </c>
      <c r="M98" s="14">
        <f>STDEV('Raw Data'!CE98,'Raw Data'!CK98,'Raw Data'!CQ98)</f>
        <v>0.40482877038734877</v>
      </c>
      <c r="O98" s="14">
        <f>AVERAGE('Raw Data'!K215,'Raw Data'!Q215,'Raw Data'!W215)</f>
        <v>1.1583333333333332</v>
      </c>
      <c r="P98" s="14">
        <f>STDEV('Raw Data'!K215,'Raw Data'!Q215,'Raw Data'!W215)</f>
        <v>0.16877598565356891</v>
      </c>
      <c r="Q98" s="14">
        <f>AVERAGE('Raw Data'!AC215,'Raw Data'!AI215,'Raw Data'!AO215)</f>
        <v>1.3340000000000003</v>
      </c>
      <c r="R98" s="14">
        <f>STDEV('Raw Data'!AC215,'Raw Data'!AI215,'Raw Data'!AO215)</f>
        <v>0.24054313542481209</v>
      </c>
      <c r="S98" s="14">
        <f>AVERAGE('Raw Data'!AU215,'Raw Data'!BA215,'Raw Data'!BG215)</f>
        <v>1.5255000000000001</v>
      </c>
      <c r="T98" s="14">
        <f>STDEV('Raw Data'!AU215,'Raw Data'!BA215,'Raw Data'!BG215)</f>
        <v>0.16617009357883875</v>
      </c>
      <c r="U98" s="14">
        <f>AVERAGE('Raw Data'!BM215,'Raw Data'!BS215,'Raw Data'!BY215)</f>
        <v>3.7509999999999999</v>
      </c>
      <c r="V98" s="14">
        <f>STDEV('Raw Data'!BM215,'Raw Data'!BS215,'Raw Data'!BY215)</f>
        <v>0.30393584849438227</v>
      </c>
      <c r="W98" s="14">
        <f>AVERAGE('Raw Data'!CE215,'Raw Data'!CK215,'Raw Data'!CQ215)</f>
        <v>17.452000000000002</v>
      </c>
      <c r="X98" s="14">
        <f>STDEV('Raw Data'!CE215,'Raw Data'!CK215,'Raw Data'!CQ215)</f>
        <v>0.40053963599124653</v>
      </c>
      <c r="Z98" s="14">
        <f>AVERAGE('Raw Data'!K332,'Raw Data'!Q332,'Raw Data'!W332)</f>
        <v>1.4103333333333332</v>
      </c>
      <c r="AA98" s="14">
        <f>STDEV('Raw Data'!K332,'Raw Data'!Q332,'Raw Data'!W332)</f>
        <v>0.49655446159845695</v>
      </c>
      <c r="AB98" s="14">
        <f>AVERAGE('Raw Data'!AC332,'Raw Data'!AI332,'Raw Data'!AO332)</f>
        <v>1.359</v>
      </c>
      <c r="AC98" s="14">
        <f>STDEV('Raw Data'!AC332,'Raw Data'!AI332,'Raw Data'!AO332)</f>
        <v>0.37644123047296502</v>
      </c>
      <c r="AD98" s="14">
        <f>AVERAGE('Raw Data'!AU332,'Raw Data'!BA332,'Raw Data'!BG332)</f>
        <v>1.8406666666666667</v>
      </c>
      <c r="AE98" s="14">
        <f>STDEV('Raw Data'!AU332,'Raw Data'!BA332,'Raw Data'!BG332)</f>
        <v>0.25002066581251436</v>
      </c>
      <c r="AF98" s="14">
        <f>AVERAGE('Raw Data'!BM332,'Raw Data'!BS332,'Raw Data'!BY332)</f>
        <v>3.793333333333333</v>
      </c>
      <c r="AG98" s="14">
        <f>STDEV('Raw Data'!BM332,'Raw Data'!BS332,'Raw Data'!BY332)</f>
        <v>0.18635807826153755</v>
      </c>
      <c r="AH98" s="14">
        <f>AVERAGE('Raw Data'!CE332,'Raw Data'!CK332,'Raw Data'!CQ332)</f>
        <v>18.277666666666669</v>
      </c>
      <c r="AI98" s="14">
        <f>STDEV('Raw Data'!CE332,'Raw Data'!CK332,'Raw Data'!CQ332)</f>
        <v>0.37461491338884623</v>
      </c>
      <c r="AK98" s="41">
        <f t="shared" si="20"/>
        <v>-1.2333333333333307E-2</v>
      </c>
      <c r="AL98" s="37">
        <f t="shared" si="21"/>
        <v>0.50080268902366476</v>
      </c>
      <c r="AM98" s="41">
        <f t="shared" si="22"/>
        <v>0.29499999999999993</v>
      </c>
      <c r="AN98" s="37">
        <f t="shared" si="23"/>
        <v>0.44636308091059795</v>
      </c>
      <c r="AO98" s="41">
        <f t="shared" si="24"/>
        <v>0.17500000000000004</v>
      </c>
      <c r="AP98" s="37">
        <f t="shared" si="25"/>
        <v>0.37074609460743796</v>
      </c>
      <c r="AQ98" s="41">
        <f t="shared" si="26"/>
        <v>0.42500000000000071</v>
      </c>
      <c r="AR98" s="37">
        <f t="shared" si="27"/>
        <v>0.69149379365737051</v>
      </c>
      <c r="AS98" s="41">
        <f t="shared" si="28"/>
        <v>0.8906666666666645</v>
      </c>
      <c r="AT98" s="37">
        <f t="shared" si="29"/>
        <v>0.55156383734493097</v>
      </c>
      <c r="AV98" s="41">
        <f t="shared" si="30"/>
        <v>-0.252</v>
      </c>
      <c r="AW98" s="37">
        <f t="shared" si="31"/>
        <v>0.52445368400523906</v>
      </c>
      <c r="AX98" s="41">
        <f t="shared" si="32"/>
        <v>-2.4999999999999689E-2</v>
      </c>
      <c r="AY98" s="37">
        <f t="shared" si="33"/>
        <v>0.44673146296181049</v>
      </c>
      <c r="AZ98" s="41">
        <f t="shared" si="34"/>
        <v>-0.3151666666666666</v>
      </c>
      <c r="BA98" s="37">
        <f t="shared" si="35"/>
        <v>0.30020465241786815</v>
      </c>
      <c r="BB98" s="41">
        <f t="shared" si="36"/>
        <v>-4.2333333333333112E-2</v>
      </c>
      <c r="BC98" s="37">
        <f t="shared" si="37"/>
        <v>0.35651975167349903</v>
      </c>
      <c r="BD98" s="41">
        <f t="shared" si="38"/>
        <v>-0.82566666666666677</v>
      </c>
      <c r="BE98" s="37">
        <f t="shared" si="39"/>
        <v>0.54842349815934499</v>
      </c>
      <c r="BG98" s="41"/>
      <c r="BH98" s="37"/>
      <c r="BI98" s="41"/>
      <c r="BJ98" s="37"/>
      <c r="BK98" s="41"/>
      <c r="BL98" s="37"/>
      <c r="BM98" s="41"/>
      <c r="BN98" s="37"/>
      <c r="BO98" s="41"/>
      <c r="BP98" s="37"/>
      <c r="BR98" s="41"/>
      <c r="BS98" s="37"/>
      <c r="BT98" s="41"/>
      <c r="BU98" s="37"/>
      <c r="BV98" s="41"/>
      <c r="BW98" s="37"/>
      <c r="BX98" s="41"/>
      <c r="BY98" s="37"/>
      <c r="BZ98" s="41"/>
      <c r="CA98" s="37"/>
      <c r="CC98" s="41"/>
      <c r="CD98" s="37"/>
      <c r="CE98" s="41"/>
      <c r="CF98" s="37"/>
      <c r="CG98" s="41"/>
      <c r="CH98" s="37"/>
      <c r="CI98" s="41"/>
      <c r="CJ98" s="37"/>
      <c r="CK98" s="41"/>
      <c r="CL98" s="37"/>
    </row>
    <row r="99" spans="1:90" s="38" customFormat="1" ht="15.75" customHeight="1" x14ac:dyDescent="0.25">
      <c r="A99" s="2">
        <f>'Raw Data'!B99</f>
        <v>151</v>
      </c>
      <c r="B99" s="2">
        <f>'Raw Data'!C99</f>
        <v>156</v>
      </c>
      <c r="C99" s="2" t="str">
        <f>'Raw Data'!D99</f>
        <v>IETSAL</v>
      </c>
      <c r="D99" s="14">
        <f>AVERAGE('Raw Data'!K99,'Raw Data'!Q99,'Raw Data'!W99)</f>
        <v>1.2266666666666666</v>
      </c>
      <c r="E99" s="14">
        <f>STDEV('Raw Data'!K99,'Raw Data'!Q99,'Raw Data'!W99)</f>
        <v>0.69003792166324729</v>
      </c>
      <c r="F99" s="14">
        <f>AVERAGE('Raw Data'!AC99,'Raw Data'!AI99,'Raw Data'!AO99)</f>
        <v>1.7790000000000001</v>
      </c>
      <c r="G99" s="14">
        <f>STDEV('Raw Data'!AC99,'Raw Data'!AI99,'Raw Data'!AO99)</f>
        <v>0.54399632351698812</v>
      </c>
      <c r="H99" s="14">
        <f>AVERAGE('Raw Data'!AU99,'Raw Data'!BA99,'Raw Data'!BG99)</f>
        <v>1.2756666666666667</v>
      </c>
      <c r="I99" s="14">
        <f>STDEV('Raw Data'!AU99,'Raw Data'!BA99,'Raw Data'!BG99)</f>
        <v>0.74102721497481649</v>
      </c>
      <c r="J99" s="14">
        <f>AVERAGE('Raw Data'!BM99,'Raw Data'!BS99,'Raw Data'!BY99)</f>
        <v>3.0053333333333332</v>
      </c>
      <c r="K99" s="14">
        <f>STDEV('Raw Data'!BM99,'Raw Data'!BS99,'Raw Data'!BY99)</f>
        <v>0.5673317665469958</v>
      </c>
      <c r="L99" s="14">
        <f>AVERAGE('Raw Data'!CE99,'Raw Data'!CK99,'Raw Data'!CQ99)</f>
        <v>16.628333333333334</v>
      </c>
      <c r="M99" s="14">
        <f>STDEV('Raw Data'!CE99,'Raw Data'!CK99,'Raw Data'!CQ99)</f>
        <v>3.4528747925943142</v>
      </c>
      <c r="O99" s="14">
        <f>AVERAGE('Raw Data'!K216,'Raw Data'!Q216,'Raw Data'!W216)</f>
        <v>1.0203333333333333</v>
      </c>
      <c r="P99" s="14">
        <f>STDEV('Raw Data'!K216,'Raw Data'!Q216,'Raw Data'!W216)</f>
        <v>0.21313219684818488</v>
      </c>
      <c r="Q99" s="14">
        <f>AVERAGE('Raw Data'!AC216,'Raw Data'!AI216,'Raw Data'!AO216)</f>
        <v>0.56300000000000006</v>
      </c>
      <c r="R99" s="14">
        <f>STDEV('Raw Data'!AC216,'Raw Data'!AI216,'Raw Data'!AO216)</f>
        <v>0.4345238773646391</v>
      </c>
      <c r="S99" s="14">
        <f>AVERAGE('Raw Data'!AU216,'Raw Data'!BA216,'Raw Data'!BG216)</f>
        <v>0.67449999999999999</v>
      </c>
      <c r="T99" s="14">
        <f>STDEV('Raw Data'!AU216,'Raw Data'!BA216,'Raw Data'!BG216)</f>
        <v>0.72478445071621123</v>
      </c>
      <c r="U99" s="14">
        <f>AVERAGE('Raw Data'!BM216,'Raw Data'!BS216,'Raw Data'!BY216)</f>
        <v>3.1356666666666668</v>
      </c>
      <c r="V99" s="14">
        <f>STDEV('Raw Data'!BM216,'Raw Data'!BS216,'Raw Data'!BY216)</f>
        <v>0.36682602597598418</v>
      </c>
      <c r="W99" s="14">
        <f>AVERAGE('Raw Data'!CE216,'Raw Data'!CK216,'Raw Data'!CQ216)</f>
        <v>12.481999999999999</v>
      </c>
      <c r="X99" s="14">
        <f>STDEV('Raw Data'!CE216,'Raw Data'!CK216,'Raw Data'!CQ216)</f>
        <v>0.24770143318115881</v>
      </c>
      <c r="Z99" s="14">
        <f>AVERAGE('Raw Data'!K333,'Raw Data'!Q333,'Raw Data'!W333)</f>
        <v>0.89733333333333343</v>
      </c>
      <c r="AA99" s="14">
        <f>STDEV('Raw Data'!K333,'Raw Data'!Q333,'Raw Data'!W333)</f>
        <v>0.25262686581860833</v>
      </c>
      <c r="AB99" s="14">
        <f>AVERAGE('Raw Data'!AC333,'Raw Data'!AI333,'Raw Data'!AO333)</f>
        <v>1.1193333333333333</v>
      </c>
      <c r="AC99" s="14">
        <f>STDEV('Raw Data'!AC333,'Raw Data'!AI333,'Raw Data'!AO333)</f>
        <v>0.45459029172798404</v>
      </c>
      <c r="AD99" s="14">
        <f>AVERAGE('Raw Data'!AU333,'Raw Data'!BA333,'Raw Data'!BG333)</f>
        <v>1.3166666666666667</v>
      </c>
      <c r="AE99" s="14">
        <f>STDEV('Raw Data'!AU333,'Raw Data'!BA333,'Raw Data'!BG333)</f>
        <v>0.25679628761594936</v>
      </c>
      <c r="AF99" s="14">
        <f>AVERAGE('Raw Data'!BM333,'Raw Data'!BS333,'Raw Data'!BY333)</f>
        <v>2.9986666666666668</v>
      </c>
      <c r="AG99" s="14">
        <f>STDEV('Raw Data'!BM333,'Raw Data'!BS333,'Raw Data'!BY333)</f>
        <v>0.47331420149128506</v>
      </c>
      <c r="AH99" s="14">
        <f>AVERAGE('Raw Data'!CE333,'Raw Data'!CK333,'Raw Data'!CQ333)</f>
        <v>13.251333333333335</v>
      </c>
      <c r="AI99" s="14">
        <f>STDEV('Raw Data'!CE333,'Raw Data'!CK333,'Raw Data'!CQ333)</f>
        <v>0.79968139489007339</v>
      </c>
      <c r="AK99" s="41">
        <f t="shared" si="20"/>
        <v>0.32933333333333314</v>
      </c>
      <c r="AL99" s="37">
        <f t="shared" si="21"/>
        <v>0.73482832462192615</v>
      </c>
      <c r="AM99" s="41">
        <f t="shared" si="22"/>
        <v>0.65966666666666685</v>
      </c>
      <c r="AN99" s="37">
        <f t="shared" si="23"/>
        <v>0.70893182558926859</v>
      </c>
      <c r="AO99" s="41">
        <f t="shared" si="24"/>
        <v>-4.0999999999999925E-2</v>
      </c>
      <c r="AP99" s="37">
        <f t="shared" si="25"/>
        <v>0.78426122348785443</v>
      </c>
      <c r="AQ99" s="41">
        <f t="shared" si="26"/>
        <v>6.6666666666663765E-3</v>
      </c>
      <c r="AR99" s="37">
        <f t="shared" si="27"/>
        <v>0.73884481907005872</v>
      </c>
      <c r="AS99" s="41">
        <f t="shared" si="28"/>
        <v>3.3769999999999989</v>
      </c>
      <c r="AT99" s="37">
        <f t="shared" si="29"/>
        <v>3.5442678604567348</v>
      </c>
      <c r="AV99" s="41">
        <f t="shared" si="30"/>
        <v>0.12299999999999989</v>
      </c>
      <c r="AW99" s="37">
        <f t="shared" si="31"/>
        <v>0.33052332242470661</v>
      </c>
      <c r="AX99" s="41">
        <f t="shared" si="32"/>
        <v>-0.55633333333333324</v>
      </c>
      <c r="AY99" s="37">
        <f t="shared" si="33"/>
        <v>0.62885875467654384</v>
      </c>
      <c r="AZ99" s="41">
        <f t="shared" si="34"/>
        <v>-0.64216666666666666</v>
      </c>
      <c r="BA99" s="37">
        <f t="shared" si="35"/>
        <v>0.76893226836525297</v>
      </c>
      <c r="BB99" s="41">
        <f t="shared" si="36"/>
        <v>0.13700000000000001</v>
      </c>
      <c r="BC99" s="37">
        <f t="shared" si="37"/>
        <v>0.59882189895382598</v>
      </c>
      <c r="BD99" s="41">
        <f t="shared" si="38"/>
        <v>-0.76933333333333564</v>
      </c>
      <c r="BE99" s="37">
        <f t="shared" si="39"/>
        <v>0.83716565465464099</v>
      </c>
      <c r="BG99" s="41"/>
      <c r="BH99" s="37"/>
      <c r="BI99" s="41"/>
      <c r="BJ99" s="37"/>
      <c r="BK99" s="41"/>
      <c r="BL99" s="37"/>
      <c r="BM99" s="41"/>
      <c r="BN99" s="37"/>
      <c r="BO99" s="41"/>
      <c r="BP99" s="37"/>
      <c r="BR99" s="41"/>
      <c r="BS99" s="37"/>
      <c r="BT99" s="41"/>
      <c r="BU99" s="37"/>
      <c r="BV99" s="41"/>
      <c r="BW99" s="37"/>
      <c r="BX99" s="41"/>
      <c r="BY99" s="37"/>
      <c r="BZ99" s="41"/>
      <c r="CA99" s="37"/>
      <c r="CC99" s="41"/>
      <c r="CD99" s="37"/>
      <c r="CE99" s="41"/>
      <c r="CF99" s="37"/>
      <c r="CG99" s="41"/>
      <c r="CH99" s="37"/>
      <c r="CI99" s="41"/>
      <c r="CJ99" s="37"/>
      <c r="CK99" s="41"/>
      <c r="CL99" s="37"/>
    </row>
    <row r="100" spans="1:90" s="38" customFormat="1" ht="15.75" customHeight="1" x14ac:dyDescent="0.25">
      <c r="A100" s="2">
        <f>'Raw Data'!B100</f>
        <v>151</v>
      </c>
      <c r="B100" s="2">
        <f>'Raw Data'!C100</f>
        <v>165</v>
      </c>
      <c r="C100" s="2" t="str">
        <f>'Raw Data'!D100</f>
        <v>IETSALDSTNVEAAF</v>
      </c>
      <c r="D100" s="14">
        <f>AVERAGE('Raw Data'!K100,'Raw Data'!Q100,'Raw Data'!W100)</f>
        <v>3.2929999999999997</v>
      </c>
      <c r="E100" s="14">
        <f>STDEV('Raw Data'!K100,'Raw Data'!Q100,'Raw Data'!W100)</f>
        <v>0.33853655637168634</v>
      </c>
      <c r="F100" s="14">
        <f>AVERAGE('Raw Data'!AC100,'Raw Data'!AI100,'Raw Data'!AO100)</f>
        <v>6.1390000000000002</v>
      </c>
      <c r="G100" s="14">
        <f>STDEV('Raw Data'!AC100,'Raw Data'!AI100,'Raw Data'!AO100)</f>
        <v>0.41136237066605907</v>
      </c>
      <c r="H100" s="14">
        <f>AVERAGE('Raw Data'!AU100,'Raw Data'!BA100,'Raw Data'!BG100)</f>
        <v>15.985999999999999</v>
      </c>
      <c r="I100" s="14">
        <f>STDEV('Raw Data'!AU100,'Raw Data'!BA100,'Raw Data'!BG100)</f>
        <v>0.12529565036345042</v>
      </c>
      <c r="J100" s="14">
        <f>AVERAGE('Raw Data'!BM100,'Raw Data'!BS100,'Raw Data'!BY100)</f>
        <v>25.833666666666669</v>
      </c>
      <c r="K100" s="14">
        <f>STDEV('Raw Data'!BM100,'Raw Data'!BS100,'Raw Data'!BY100)</f>
        <v>0.63594208331681668</v>
      </c>
      <c r="L100" s="14">
        <f>AVERAGE('Raw Data'!CE100,'Raw Data'!CK100,'Raw Data'!CQ100)</f>
        <v>38.846000000000004</v>
      </c>
      <c r="M100" s="14">
        <f>STDEV('Raw Data'!CE100,'Raw Data'!CK100,'Raw Data'!CQ100)</f>
        <v>0.35691595649396352</v>
      </c>
      <c r="O100" s="14">
        <f>AVERAGE('Raw Data'!K217,'Raw Data'!Q217,'Raw Data'!W217)</f>
        <v>3.4306666666666668</v>
      </c>
      <c r="P100" s="14">
        <f>STDEV('Raw Data'!K217,'Raw Data'!Q217,'Raw Data'!W217)</f>
        <v>0.21678176430072099</v>
      </c>
      <c r="Q100" s="14">
        <f>AVERAGE('Raw Data'!AC217,'Raw Data'!AI217,'Raw Data'!AO217)</f>
        <v>5.3836666666666666</v>
      </c>
      <c r="R100" s="14">
        <f>STDEV('Raw Data'!AC217,'Raw Data'!AI217,'Raw Data'!AO217)</f>
        <v>0.36101846674835503</v>
      </c>
      <c r="S100" s="14">
        <f>AVERAGE('Raw Data'!AU217,'Raw Data'!BA217,'Raw Data'!BG217)</f>
        <v>16.283000000000001</v>
      </c>
      <c r="T100" s="14">
        <f>STDEV('Raw Data'!AU217,'Raw Data'!BA217,'Raw Data'!BG217)</f>
        <v>0.11737972567696715</v>
      </c>
      <c r="U100" s="14">
        <f>AVERAGE('Raw Data'!BM217,'Raw Data'!BS217,'Raw Data'!BY217)</f>
        <v>25.393333333333334</v>
      </c>
      <c r="V100" s="14">
        <f>STDEV('Raw Data'!BM217,'Raw Data'!BS217,'Raw Data'!BY217)</f>
        <v>0.38225166230290408</v>
      </c>
      <c r="W100" s="14">
        <f>AVERAGE('Raw Data'!CE217,'Raw Data'!CK217,'Raw Data'!CQ217)</f>
        <v>38.085333333333331</v>
      </c>
      <c r="X100" s="14">
        <f>STDEV('Raw Data'!CE217,'Raw Data'!CK217,'Raw Data'!CQ217)</f>
        <v>0.19993082136912668</v>
      </c>
      <c r="Z100" s="14">
        <f>AVERAGE('Raw Data'!K334,'Raw Data'!Q334,'Raw Data'!W334)</f>
        <v>3.3013333333333335</v>
      </c>
      <c r="AA100" s="14">
        <f>STDEV('Raw Data'!K334,'Raw Data'!Q334,'Raw Data'!W334)</f>
        <v>0.24404371193155813</v>
      </c>
      <c r="AB100" s="14">
        <f>AVERAGE('Raw Data'!AC334,'Raw Data'!AI334,'Raw Data'!AO334)</f>
        <v>6.0663333333333327</v>
      </c>
      <c r="AC100" s="14">
        <f>STDEV('Raw Data'!AC334,'Raw Data'!AI334,'Raw Data'!AO334)</f>
        <v>0.36607148664343347</v>
      </c>
      <c r="AD100" s="14">
        <f>AVERAGE('Raw Data'!AU334,'Raw Data'!BA334,'Raw Data'!BG334)</f>
        <v>16.727</v>
      </c>
      <c r="AE100" s="14">
        <f>STDEV('Raw Data'!AU334,'Raw Data'!BA334,'Raw Data'!BG334)</f>
        <v>0.52090210212668475</v>
      </c>
      <c r="AF100" s="14">
        <f>AVERAGE('Raw Data'!BM334,'Raw Data'!BS334,'Raw Data'!BY334)</f>
        <v>25.532</v>
      </c>
      <c r="AG100" s="14">
        <f>STDEV('Raw Data'!BM334,'Raw Data'!BS334,'Raw Data'!BY334)</f>
        <v>0.14148144754701822</v>
      </c>
      <c r="AH100" s="14">
        <f>AVERAGE('Raw Data'!CE334,'Raw Data'!CK334,'Raw Data'!CQ334)</f>
        <v>38.767333333333333</v>
      </c>
      <c r="AI100" s="14">
        <f>STDEV('Raw Data'!CE334,'Raw Data'!CK334,'Raw Data'!CQ334)</f>
        <v>1.1115360243075041</v>
      </c>
      <c r="AK100" s="41">
        <f t="shared" si="20"/>
        <v>-8.3333333333337478E-3</v>
      </c>
      <c r="AL100" s="37">
        <f t="shared" si="21"/>
        <v>0.41733000531154391</v>
      </c>
      <c r="AM100" s="41">
        <f t="shared" si="22"/>
        <v>7.2666666666667545E-2</v>
      </c>
      <c r="AN100" s="37">
        <f t="shared" si="23"/>
        <v>0.55066081514243737</v>
      </c>
      <c r="AO100" s="41">
        <f t="shared" si="24"/>
        <v>-0.74100000000000144</v>
      </c>
      <c r="AP100" s="37">
        <f t="shared" si="25"/>
        <v>0.53575927430143389</v>
      </c>
      <c r="AQ100" s="41">
        <f t="shared" si="26"/>
        <v>0.30166666666666941</v>
      </c>
      <c r="AR100" s="37">
        <f t="shared" si="27"/>
        <v>0.65149008690334853</v>
      </c>
      <c r="AS100" s="41">
        <f t="shared" si="28"/>
        <v>7.8666666666670437E-2</v>
      </c>
      <c r="AT100" s="37">
        <f t="shared" si="29"/>
        <v>1.1674336526472642</v>
      </c>
      <c r="AV100" s="41">
        <f t="shared" si="30"/>
        <v>0.1293333333333333</v>
      </c>
      <c r="AW100" s="37">
        <f t="shared" si="31"/>
        <v>0.32642252781734699</v>
      </c>
      <c r="AX100" s="41">
        <f t="shared" si="32"/>
        <v>-0.68266666666666609</v>
      </c>
      <c r="AY100" s="37">
        <f t="shared" si="33"/>
        <v>0.51414265205939358</v>
      </c>
      <c r="AZ100" s="41">
        <f t="shared" si="34"/>
        <v>-0.44399999999999906</v>
      </c>
      <c r="BA100" s="37">
        <f t="shared" si="35"/>
        <v>0.53396348189740395</v>
      </c>
      <c r="BB100" s="41">
        <f t="shared" si="36"/>
        <v>-0.13866666666666561</v>
      </c>
      <c r="BC100" s="37">
        <f t="shared" si="37"/>
        <v>0.40759456980354031</v>
      </c>
      <c r="BD100" s="41">
        <f t="shared" si="38"/>
        <v>-0.68200000000000216</v>
      </c>
      <c r="BE100" s="37">
        <f t="shared" si="39"/>
        <v>1.129373572679415</v>
      </c>
      <c r="BG100" s="41"/>
      <c r="BH100" s="37"/>
      <c r="BI100" s="41"/>
      <c r="BJ100" s="37"/>
      <c r="BK100" s="41"/>
      <c r="BL100" s="37"/>
      <c r="BM100" s="41"/>
      <c r="BN100" s="37"/>
      <c r="BO100" s="41"/>
      <c r="BP100" s="37"/>
      <c r="BR100" s="41"/>
      <c r="BS100" s="37"/>
      <c r="BT100" s="41"/>
      <c r="BU100" s="37"/>
      <c r="BV100" s="41"/>
      <c r="BW100" s="37"/>
      <c r="BX100" s="41"/>
      <c r="BY100" s="37"/>
      <c r="BZ100" s="41"/>
      <c r="CA100" s="37"/>
      <c r="CC100" s="41"/>
      <c r="CD100" s="37"/>
      <c r="CE100" s="41"/>
      <c r="CF100" s="37"/>
      <c r="CG100" s="41"/>
      <c r="CH100" s="37"/>
      <c r="CI100" s="41"/>
      <c r="CJ100" s="37"/>
      <c r="CK100" s="41"/>
      <c r="CL100" s="37"/>
    </row>
    <row r="101" spans="1:90" s="38" customFormat="1" ht="15.75" customHeight="1" x14ac:dyDescent="0.25">
      <c r="A101" s="2">
        <f>'Raw Data'!B101</f>
        <v>157</v>
      </c>
      <c r="B101" s="2">
        <f>'Raw Data'!C101</f>
        <v>162</v>
      </c>
      <c r="C101" s="2" t="str">
        <f>'Raw Data'!D101</f>
        <v>DSTNVE</v>
      </c>
      <c r="D101" s="14">
        <f>AVERAGE('Raw Data'!K101,'Raw Data'!Q101,'Raw Data'!W101)</f>
        <v>7.4020000000000001</v>
      </c>
      <c r="E101" s="14">
        <f>STDEV('Raw Data'!K101,'Raw Data'!Q101,'Raw Data'!W101)</f>
        <v>0.732026638859543</v>
      </c>
      <c r="F101" s="14">
        <f>AVERAGE('Raw Data'!AC101,'Raw Data'!AI101,'Raw Data'!AO101)</f>
        <v>12.709666666666669</v>
      </c>
      <c r="G101" s="14">
        <f>STDEV('Raw Data'!AC101,'Raw Data'!AI101,'Raw Data'!AO101)</f>
        <v>0.16350025484179906</v>
      </c>
      <c r="H101" s="14">
        <f>AVERAGE('Raw Data'!AU101,'Raw Data'!BA101,'Raw Data'!BG101)</f>
        <v>27.08</v>
      </c>
      <c r="I101" s="14">
        <f>STDEV('Raw Data'!AU101,'Raw Data'!BA101,'Raw Data'!BG101)</f>
        <v>0.40332988979246354</v>
      </c>
      <c r="J101" s="14">
        <f>AVERAGE('Raw Data'!BM101,'Raw Data'!BS101,'Raw Data'!BY101)</f>
        <v>45.656666666666666</v>
      </c>
      <c r="K101" s="14">
        <f>STDEV('Raw Data'!BM101,'Raw Data'!BS101,'Raw Data'!BY101)</f>
        <v>0.90178508156507708</v>
      </c>
      <c r="L101" s="14">
        <f>AVERAGE('Raw Data'!CE101,'Raw Data'!CK101,'Raw Data'!CQ101)</f>
        <v>62.661666666666662</v>
      </c>
      <c r="M101" s="14">
        <f>STDEV('Raw Data'!CE101,'Raw Data'!CK101,'Raw Data'!CQ101)</f>
        <v>1.1309961685758858</v>
      </c>
      <c r="O101" s="14">
        <f>AVERAGE('Raw Data'!K218,'Raw Data'!Q218,'Raw Data'!W218)</f>
        <v>8.1590000000000007</v>
      </c>
      <c r="P101" s="14">
        <f>STDEV('Raw Data'!K218,'Raw Data'!Q218,'Raw Data'!W218)</f>
        <v>0.36060920675989411</v>
      </c>
      <c r="Q101" s="14">
        <f>AVERAGE('Raw Data'!AC218,'Raw Data'!AI218,'Raw Data'!AO218)</f>
        <v>12.319333333333333</v>
      </c>
      <c r="R101" s="14">
        <f>STDEV('Raw Data'!AC218,'Raw Data'!AI218,'Raw Data'!AO218)</f>
        <v>0.25454731059929397</v>
      </c>
      <c r="S101" s="14">
        <f>AVERAGE('Raw Data'!AU218,'Raw Data'!BA218,'Raw Data'!BG218)</f>
        <v>28.350999999999999</v>
      </c>
      <c r="T101" s="14">
        <f>STDEV('Raw Data'!AU218,'Raw Data'!BA218,'Raw Data'!BG218)</f>
        <v>0.97439314447506253</v>
      </c>
      <c r="U101" s="14">
        <f>AVERAGE('Raw Data'!BM218,'Raw Data'!BS218,'Raw Data'!BY218)</f>
        <v>43.681666666666672</v>
      </c>
      <c r="V101" s="14">
        <f>STDEV('Raw Data'!BM218,'Raw Data'!BS218,'Raw Data'!BY218)</f>
        <v>0.54268437727037422</v>
      </c>
      <c r="W101" s="14">
        <f>AVERAGE('Raw Data'!CE218,'Raw Data'!CK218,'Raw Data'!CQ218)</f>
        <v>61.985333333333337</v>
      </c>
      <c r="X101" s="14">
        <f>STDEV('Raw Data'!CE218,'Raw Data'!CK218,'Raw Data'!CQ218)</f>
        <v>0.96158324305976373</v>
      </c>
      <c r="Z101" s="14">
        <f>AVERAGE('Raw Data'!K335,'Raw Data'!Q335,'Raw Data'!W335)</f>
        <v>6.8376666666666663</v>
      </c>
      <c r="AA101" s="14">
        <f>STDEV('Raw Data'!K335,'Raw Data'!Q335,'Raw Data'!W335)</f>
        <v>0.19031640321667842</v>
      </c>
      <c r="AB101" s="14">
        <f>AVERAGE('Raw Data'!AC335,'Raw Data'!AI335,'Raw Data'!AO335)</f>
        <v>13.368</v>
      </c>
      <c r="AC101" s="14">
        <f>STDEV('Raw Data'!AC335,'Raw Data'!AI335,'Raw Data'!AO335)</f>
        <v>0.94265635307889373</v>
      </c>
      <c r="AD101" s="14">
        <f>AVERAGE('Raw Data'!AU335,'Raw Data'!BA335,'Raw Data'!BG335)</f>
        <v>28.59866666666667</v>
      </c>
      <c r="AE101" s="14">
        <f>STDEV('Raw Data'!AU335,'Raw Data'!BA335,'Raw Data'!BG335)</f>
        <v>0.80674428001277765</v>
      </c>
      <c r="AF101" s="14">
        <f>AVERAGE('Raw Data'!BM335,'Raw Data'!BS335,'Raw Data'!BY335)</f>
        <v>44.026666666666664</v>
      </c>
      <c r="AG101" s="14">
        <f>STDEV('Raw Data'!BM335,'Raw Data'!BS335,'Raw Data'!BY335)</f>
        <v>0.30158304550045945</v>
      </c>
      <c r="AH101" s="14">
        <f>AVERAGE('Raw Data'!CE335,'Raw Data'!CK335,'Raw Data'!CQ335)</f>
        <v>62.931333333333328</v>
      </c>
      <c r="AI101" s="14">
        <f>STDEV('Raw Data'!CE335,'Raw Data'!CK335,'Raw Data'!CQ335)</f>
        <v>0.98718657473312676</v>
      </c>
      <c r="AK101" s="41">
        <f t="shared" si="20"/>
        <v>0.5643333333333338</v>
      </c>
      <c r="AL101" s="37">
        <f t="shared" si="21"/>
        <v>0.75636190632086509</v>
      </c>
      <c r="AM101" s="41">
        <f t="shared" si="22"/>
        <v>-0.65833333333333144</v>
      </c>
      <c r="AN101" s="37">
        <f t="shared" si="23"/>
        <v>0.95673054374433619</v>
      </c>
      <c r="AO101" s="41">
        <f t="shared" si="24"/>
        <v>-1.5186666666666717</v>
      </c>
      <c r="AP101" s="37">
        <f t="shared" si="25"/>
        <v>0.90194863120542279</v>
      </c>
      <c r="AQ101" s="41">
        <f t="shared" si="26"/>
        <v>1.6300000000000026</v>
      </c>
      <c r="AR101" s="37">
        <f t="shared" si="27"/>
        <v>0.95087784003344245</v>
      </c>
      <c r="AS101" s="41">
        <f t="shared" si="28"/>
        <v>-0.26966666666666583</v>
      </c>
      <c r="AT101" s="37">
        <f t="shared" si="29"/>
        <v>1.5012293850929832</v>
      </c>
      <c r="AV101" s="41">
        <f t="shared" si="30"/>
        <v>1.3213333333333344</v>
      </c>
      <c r="AW101" s="37">
        <f t="shared" si="31"/>
        <v>0.40774910586454188</v>
      </c>
      <c r="AX101" s="41">
        <f t="shared" si="32"/>
        <v>-1.0486666666666675</v>
      </c>
      <c r="AY101" s="37">
        <f t="shared" si="33"/>
        <v>0.97641965021876398</v>
      </c>
      <c r="AZ101" s="41">
        <f t="shared" si="34"/>
        <v>-0.24766666666667092</v>
      </c>
      <c r="BA101" s="37">
        <f t="shared" si="35"/>
        <v>1.2650210801932651</v>
      </c>
      <c r="BB101" s="41">
        <f t="shared" si="36"/>
        <v>-0.34499999999999176</v>
      </c>
      <c r="BC101" s="37">
        <f t="shared" si="37"/>
        <v>0.62085317641666782</v>
      </c>
      <c r="BD101" s="41">
        <f t="shared" si="38"/>
        <v>-0.94599999999999085</v>
      </c>
      <c r="BE101" s="37">
        <f t="shared" si="39"/>
        <v>1.3781072769079539</v>
      </c>
      <c r="BG101" s="41"/>
      <c r="BH101" s="37"/>
      <c r="BI101" s="41"/>
      <c r="BJ101" s="37"/>
      <c r="BK101" s="41"/>
      <c r="BL101" s="37"/>
      <c r="BM101" s="41"/>
      <c r="BN101" s="37"/>
      <c r="BO101" s="41"/>
      <c r="BP101" s="37"/>
      <c r="BR101" s="41"/>
      <c r="BS101" s="37"/>
      <c r="BT101" s="41"/>
      <c r="BU101" s="37"/>
      <c r="BV101" s="41"/>
      <c r="BW101" s="37"/>
      <c r="BX101" s="41"/>
      <c r="BY101" s="37"/>
      <c r="BZ101" s="41"/>
      <c r="CA101" s="37"/>
      <c r="CC101" s="41"/>
      <c r="CD101" s="37"/>
      <c r="CE101" s="41"/>
      <c r="CF101" s="37"/>
      <c r="CG101" s="41"/>
      <c r="CH101" s="37"/>
      <c r="CI101" s="41"/>
      <c r="CJ101" s="37"/>
      <c r="CK101" s="41"/>
      <c r="CL101" s="37"/>
    </row>
    <row r="102" spans="1:90" s="38" customFormat="1" ht="15.75" customHeight="1" x14ac:dyDescent="0.25">
      <c r="A102" s="2">
        <f>'Raw Data'!B102</f>
        <v>157</v>
      </c>
      <c r="B102" s="2">
        <f>'Raw Data'!C102</f>
        <v>162</v>
      </c>
      <c r="C102" s="2" t="str">
        <f>'Raw Data'!D102</f>
        <v>DSTNVE</v>
      </c>
      <c r="D102" s="14">
        <f>AVERAGE('Raw Data'!K102,'Raw Data'!Q102,'Raw Data'!W102)</f>
        <v>6.887666666666667</v>
      </c>
      <c r="E102" s="14">
        <f>STDEV('Raw Data'!K102,'Raw Data'!Q102,'Raw Data'!W102)</f>
        <v>0.5928999353460358</v>
      </c>
      <c r="F102" s="14">
        <f>AVERAGE('Raw Data'!AC102,'Raw Data'!AI102,'Raw Data'!AO102)</f>
        <v>11.994999999999999</v>
      </c>
      <c r="G102" s="14">
        <f>STDEV('Raw Data'!AC102,'Raw Data'!AI102,'Raw Data'!AO102)</f>
        <v>1.0720974769114979</v>
      </c>
      <c r="H102" s="14">
        <f>AVERAGE('Raw Data'!AU102,'Raw Data'!BA102,'Raw Data'!BG102)</f>
        <v>25.099999999999998</v>
      </c>
      <c r="I102" s="14">
        <f>STDEV('Raw Data'!AU102,'Raw Data'!BA102,'Raw Data'!BG102)</f>
        <v>0.72229010792063186</v>
      </c>
      <c r="J102" s="14">
        <f>AVERAGE('Raw Data'!BM102,'Raw Data'!BS102,'Raw Data'!BY102)</f>
        <v>42.245666666666665</v>
      </c>
      <c r="K102" s="14">
        <f>STDEV('Raw Data'!BM102,'Raw Data'!BS102,'Raw Data'!BY102)</f>
        <v>1.5784588475260697</v>
      </c>
      <c r="L102" s="14">
        <f>AVERAGE('Raw Data'!CE102,'Raw Data'!CK102,'Raw Data'!CQ102)</f>
        <v>59.404666666666664</v>
      </c>
      <c r="M102" s="14">
        <f>STDEV('Raw Data'!CE102,'Raw Data'!CK102,'Raw Data'!CQ102)</f>
        <v>0.53073188460213316</v>
      </c>
      <c r="O102" s="14">
        <f>AVERAGE('Raw Data'!K219,'Raw Data'!Q219,'Raw Data'!W219)</f>
        <v>6.7546666666666662</v>
      </c>
      <c r="P102" s="14">
        <f>STDEV('Raw Data'!K219,'Raw Data'!Q219,'Raw Data'!W219)</f>
        <v>0.3075846766881169</v>
      </c>
      <c r="Q102" s="14">
        <f>AVERAGE('Raw Data'!AC219,'Raw Data'!AI219,'Raw Data'!AO219)</f>
        <v>11.543333333333331</v>
      </c>
      <c r="R102" s="14">
        <f>STDEV('Raw Data'!AC219,'Raw Data'!AI219,'Raw Data'!AO219)</f>
        <v>1.7253105034553533</v>
      </c>
      <c r="S102" s="14">
        <f>AVERAGE('Raw Data'!AU219,'Raw Data'!BA219,'Raw Data'!BG219)</f>
        <v>25.415500000000002</v>
      </c>
      <c r="T102" s="14">
        <f>STDEV('Raw Data'!AU219,'Raw Data'!BA219,'Raw Data'!BG219)</f>
        <v>0.23263813101037206</v>
      </c>
      <c r="U102" s="14">
        <f>AVERAGE('Raw Data'!BM219,'Raw Data'!BS219,'Raw Data'!BY219)</f>
        <v>41.022999999999996</v>
      </c>
      <c r="V102" s="14">
        <f>STDEV('Raw Data'!BM219,'Raw Data'!BS219,'Raw Data'!BY219)</f>
        <v>1.1198406136589254</v>
      </c>
      <c r="W102" s="14">
        <f>AVERAGE('Raw Data'!CE219,'Raw Data'!CK219,'Raw Data'!CQ219)</f>
        <v>58.608333333333327</v>
      </c>
      <c r="X102" s="14">
        <f>STDEV('Raw Data'!CE219,'Raw Data'!CK219,'Raw Data'!CQ219)</f>
        <v>0.19479305257973795</v>
      </c>
      <c r="Z102" s="14">
        <f>AVERAGE('Raw Data'!K336,'Raw Data'!Q336,'Raw Data'!W336)</f>
        <v>6.1470000000000011</v>
      </c>
      <c r="AA102" s="14">
        <f>STDEV('Raw Data'!K336,'Raw Data'!Q336,'Raw Data'!W336)</f>
        <v>1.0710896321036749</v>
      </c>
      <c r="AB102" s="14">
        <f>AVERAGE('Raw Data'!AC336,'Raw Data'!AI336,'Raw Data'!AO336)</f>
        <v>13.021666666666668</v>
      </c>
      <c r="AC102" s="14">
        <f>STDEV('Raw Data'!AC336,'Raw Data'!AI336,'Raw Data'!AO336)</f>
        <v>1.7727654479183934</v>
      </c>
      <c r="AD102" s="14">
        <f>AVERAGE('Raw Data'!AU336,'Raw Data'!BA336,'Raw Data'!BG336)</f>
        <v>26.489666666666668</v>
      </c>
      <c r="AE102" s="14">
        <f>STDEV('Raw Data'!AU336,'Raw Data'!BA336,'Raw Data'!BG336)</f>
        <v>0.82283736748724012</v>
      </c>
      <c r="AF102" s="14">
        <f>AVERAGE('Raw Data'!BM336,'Raw Data'!BS336,'Raw Data'!BY336)</f>
        <v>41.276666666666664</v>
      </c>
      <c r="AG102" s="14">
        <f>STDEV('Raw Data'!BM336,'Raw Data'!BS336,'Raw Data'!BY336)</f>
        <v>0.64600103199091696</v>
      </c>
      <c r="AH102" s="14">
        <f>AVERAGE('Raw Data'!CE336,'Raw Data'!CK336,'Raw Data'!CQ336)</f>
        <v>59.324000000000005</v>
      </c>
      <c r="AI102" s="14">
        <f>STDEV('Raw Data'!CE336,'Raw Data'!CK336,'Raw Data'!CQ336)</f>
        <v>0.30820285527554819</v>
      </c>
      <c r="AK102" s="41">
        <f t="shared" si="20"/>
        <v>0.74066666666666592</v>
      </c>
      <c r="AL102" s="37">
        <f t="shared" si="21"/>
        <v>1.2242399002374165</v>
      </c>
      <c r="AM102" s="41">
        <f t="shared" si="22"/>
        <v>-1.0266666666666691</v>
      </c>
      <c r="AN102" s="37">
        <f t="shared" si="23"/>
        <v>2.0717360674886418</v>
      </c>
      <c r="AO102" s="41">
        <f t="shared" si="24"/>
        <v>-1.3896666666666704</v>
      </c>
      <c r="AP102" s="37">
        <f t="shared" si="25"/>
        <v>1.0948809676550824</v>
      </c>
      <c r="AQ102" s="41">
        <f t="shared" si="26"/>
        <v>0.96900000000000119</v>
      </c>
      <c r="AR102" s="37">
        <f t="shared" si="27"/>
        <v>1.7055350089243719</v>
      </c>
      <c r="AS102" s="41">
        <f t="shared" si="28"/>
        <v>8.0666666666658671E-2</v>
      </c>
      <c r="AT102" s="37">
        <f t="shared" si="29"/>
        <v>0.61373066839887713</v>
      </c>
      <c r="AV102" s="41">
        <f t="shared" si="30"/>
        <v>0.60766666666666502</v>
      </c>
      <c r="AW102" s="37">
        <f t="shared" si="31"/>
        <v>1.1143793489352354</v>
      </c>
      <c r="AX102" s="41">
        <f t="shared" si="32"/>
        <v>-1.4783333333333371</v>
      </c>
      <c r="AY102" s="37">
        <f t="shared" si="33"/>
        <v>2.4737408244734667</v>
      </c>
      <c r="AZ102" s="41">
        <f t="shared" si="34"/>
        <v>-1.0741666666666667</v>
      </c>
      <c r="BA102" s="37">
        <f t="shared" si="35"/>
        <v>0.85509171048100474</v>
      </c>
      <c r="BB102" s="41">
        <f t="shared" si="36"/>
        <v>-0.2536666666666676</v>
      </c>
      <c r="BC102" s="37">
        <f t="shared" si="37"/>
        <v>1.2928110199612812</v>
      </c>
      <c r="BD102" s="41">
        <f t="shared" si="38"/>
        <v>-0.715666666666678</v>
      </c>
      <c r="BE102" s="37">
        <f t="shared" si="39"/>
        <v>0.36460023770334143</v>
      </c>
      <c r="BG102" s="41"/>
      <c r="BH102" s="37"/>
      <c r="BI102" s="41"/>
      <c r="BJ102" s="37"/>
      <c r="BK102" s="41"/>
      <c r="BL102" s="37"/>
      <c r="BM102" s="41"/>
      <c r="BN102" s="37"/>
      <c r="BO102" s="41"/>
      <c r="BP102" s="37"/>
      <c r="BR102" s="41"/>
      <c r="BS102" s="37"/>
      <c r="BT102" s="41"/>
      <c r="BU102" s="37"/>
      <c r="BV102" s="41"/>
      <c r="BW102" s="37"/>
      <c r="BX102" s="41"/>
      <c r="BY102" s="37"/>
      <c r="BZ102" s="41"/>
      <c r="CA102" s="37"/>
      <c r="CC102" s="41"/>
      <c r="CD102" s="37"/>
      <c r="CE102" s="41"/>
      <c r="CF102" s="37"/>
      <c r="CG102" s="41"/>
      <c r="CH102" s="37"/>
      <c r="CI102" s="41"/>
      <c r="CJ102" s="37"/>
      <c r="CK102" s="41"/>
      <c r="CL102" s="37"/>
    </row>
    <row r="103" spans="1:90" s="38" customFormat="1" ht="15.75" customHeight="1" x14ac:dyDescent="0.25">
      <c r="A103" s="2">
        <f>'Raw Data'!B103</f>
        <v>157</v>
      </c>
      <c r="B103" s="2">
        <f>'Raw Data'!C103</f>
        <v>164</v>
      </c>
      <c r="C103" s="2" t="str">
        <f>'Raw Data'!D103</f>
        <v>DSTNVEAA</v>
      </c>
      <c r="D103" s="14">
        <f>AVERAGE('Raw Data'!K103,'Raw Data'!Q103,'Raw Data'!W103)</f>
        <v>5.5636666666666672</v>
      </c>
      <c r="E103" s="14">
        <f>STDEV('Raw Data'!K103,'Raw Data'!Q103,'Raw Data'!W103)</f>
        <v>0.45767382854313748</v>
      </c>
      <c r="F103" s="14">
        <f>AVERAGE('Raw Data'!AC103,'Raw Data'!AI103,'Raw Data'!AO103)</f>
        <v>10.26</v>
      </c>
      <c r="G103" s="14">
        <f>STDEV('Raw Data'!AC103,'Raw Data'!AI103,'Raw Data'!AO103)</f>
        <v>0.61184066553311078</v>
      </c>
      <c r="H103" s="14">
        <f>AVERAGE('Raw Data'!AU103,'Raw Data'!BA103,'Raw Data'!BG103)</f>
        <v>26.978666666666665</v>
      </c>
      <c r="I103" s="14">
        <f>STDEV('Raw Data'!AU103,'Raw Data'!BA103,'Raw Data'!BG103)</f>
        <v>0.52858332676441144</v>
      </c>
      <c r="J103" s="14">
        <f>AVERAGE('Raw Data'!BM103,'Raw Data'!BS103,'Raw Data'!BY103)</f>
        <v>40.818333333333335</v>
      </c>
      <c r="K103" s="14">
        <f>STDEV('Raw Data'!BM103,'Raw Data'!BS103,'Raw Data'!BY103)</f>
        <v>0.74896884670414254</v>
      </c>
      <c r="L103" s="14">
        <f>AVERAGE('Raw Data'!CE103,'Raw Data'!CK103,'Raw Data'!CQ103)</f>
        <v>53.81</v>
      </c>
      <c r="M103" s="14">
        <f>STDEV('Raw Data'!CE103,'Raw Data'!CK103,'Raw Data'!CQ103)</f>
        <v>1.5881054750865899</v>
      </c>
      <c r="O103" s="14">
        <f>AVERAGE('Raw Data'!K220,'Raw Data'!Q220,'Raw Data'!W220)</f>
        <v>5.7913333333333341</v>
      </c>
      <c r="P103" s="14">
        <f>STDEV('Raw Data'!K220,'Raw Data'!Q220,'Raw Data'!W220)</f>
        <v>0.33108508473402015</v>
      </c>
      <c r="Q103" s="14">
        <f>AVERAGE('Raw Data'!AC220,'Raw Data'!AI220,'Raw Data'!AO220)</f>
        <v>9.6736666666666675</v>
      </c>
      <c r="R103" s="14">
        <f>STDEV('Raw Data'!AC220,'Raw Data'!AI220,'Raw Data'!AO220)</f>
        <v>0.65740728116848024</v>
      </c>
      <c r="S103" s="14">
        <f>AVERAGE('Raw Data'!AU220,'Raw Data'!BA220,'Raw Data'!BG220)</f>
        <v>27.756</v>
      </c>
      <c r="T103" s="14">
        <f>STDEV('Raw Data'!AU220,'Raw Data'!BA220,'Raw Data'!BG220)</f>
        <v>0.26304372260139558</v>
      </c>
      <c r="U103" s="14">
        <f>AVERAGE('Raw Data'!BM220,'Raw Data'!BS220,'Raw Data'!BY220)</f>
        <v>40.476333333333336</v>
      </c>
      <c r="V103" s="14">
        <f>STDEV('Raw Data'!BM220,'Raw Data'!BS220,'Raw Data'!BY220)</f>
        <v>0.89227368745992541</v>
      </c>
      <c r="W103" s="14">
        <f>AVERAGE('Raw Data'!CE220,'Raw Data'!CK220,'Raw Data'!CQ220)</f>
        <v>52.812666666666672</v>
      </c>
      <c r="X103" s="14">
        <f>STDEV('Raw Data'!CE220,'Raw Data'!CK220,'Raw Data'!CQ220)</f>
        <v>0.47041719072896693</v>
      </c>
      <c r="Z103" s="14">
        <f>AVERAGE('Raw Data'!K337,'Raw Data'!Q337,'Raw Data'!W337)</f>
        <v>5.1553333333333331</v>
      </c>
      <c r="AA103" s="14">
        <f>STDEV('Raw Data'!K337,'Raw Data'!Q337,'Raw Data'!W337)</f>
        <v>0.4269535493860348</v>
      </c>
      <c r="AB103" s="14">
        <f>AVERAGE('Raw Data'!AC337,'Raw Data'!AI337,'Raw Data'!AO337)</f>
        <v>10.464666666666668</v>
      </c>
      <c r="AC103" s="14">
        <f>STDEV('Raw Data'!AC337,'Raw Data'!AI337,'Raw Data'!AO337)</f>
        <v>0.77641762817013271</v>
      </c>
      <c r="AD103" s="14">
        <f>AVERAGE('Raw Data'!AU337,'Raw Data'!BA337,'Raw Data'!BG337)</f>
        <v>28.160666666666668</v>
      </c>
      <c r="AE103" s="14">
        <f>STDEV('Raw Data'!AU337,'Raw Data'!BA337,'Raw Data'!BG337)</f>
        <v>0.8903956049607008</v>
      </c>
      <c r="AF103" s="14">
        <f>AVERAGE('Raw Data'!BM337,'Raw Data'!BS337,'Raw Data'!BY337)</f>
        <v>40.660333333333334</v>
      </c>
      <c r="AG103" s="14">
        <f>STDEV('Raw Data'!BM337,'Raw Data'!BS337,'Raw Data'!BY337)</f>
        <v>0.68328203059449466</v>
      </c>
      <c r="AH103" s="14">
        <f>AVERAGE('Raw Data'!CE337,'Raw Data'!CK337,'Raw Data'!CQ337)</f>
        <v>53.791666666666664</v>
      </c>
      <c r="AI103" s="14">
        <f>STDEV('Raw Data'!CE337,'Raw Data'!CK337,'Raw Data'!CQ337)</f>
        <v>0.4181319568429725</v>
      </c>
      <c r="AK103" s="41">
        <f t="shared" si="20"/>
        <v>0.4083333333333341</v>
      </c>
      <c r="AL103" s="37">
        <f t="shared" si="21"/>
        <v>0.62590308088925917</v>
      </c>
      <c r="AM103" s="41">
        <f t="shared" si="22"/>
        <v>-0.20466666666666811</v>
      </c>
      <c r="AN103" s="37">
        <f t="shared" si="23"/>
        <v>0.98852078042564906</v>
      </c>
      <c r="AO103" s="41">
        <f t="shared" si="24"/>
        <v>-1.1820000000000022</v>
      </c>
      <c r="AP103" s="37">
        <f t="shared" si="25"/>
        <v>1.0354731607659684</v>
      </c>
      <c r="AQ103" s="41">
        <f t="shared" si="26"/>
        <v>0.15800000000000125</v>
      </c>
      <c r="AR103" s="37">
        <f t="shared" si="27"/>
        <v>1.0138188529844321</v>
      </c>
      <c r="AS103" s="41">
        <f t="shared" si="28"/>
        <v>1.8333333333337976E-2</v>
      </c>
      <c r="AT103" s="37">
        <f t="shared" si="29"/>
        <v>1.6422281611680325</v>
      </c>
      <c r="AV103" s="41">
        <f t="shared" si="30"/>
        <v>0.63600000000000101</v>
      </c>
      <c r="AW103" s="37">
        <f t="shared" si="31"/>
        <v>0.54028387600100236</v>
      </c>
      <c r="AX103" s="41">
        <f t="shared" si="32"/>
        <v>-0.79100000000000037</v>
      </c>
      <c r="AY103" s="37">
        <f t="shared" si="33"/>
        <v>1.0173537568941629</v>
      </c>
      <c r="AZ103" s="41">
        <f t="shared" si="34"/>
        <v>-0.4046666666666674</v>
      </c>
      <c r="BA103" s="37">
        <f t="shared" si="35"/>
        <v>0.92843757643329594</v>
      </c>
      <c r="BB103" s="41">
        <f t="shared" si="36"/>
        <v>-0.1839999999999975</v>
      </c>
      <c r="BC103" s="37">
        <f t="shared" si="37"/>
        <v>1.1238445918660944</v>
      </c>
      <c r="BD103" s="41">
        <f t="shared" si="38"/>
        <v>-0.9789999999999921</v>
      </c>
      <c r="BE103" s="37">
        <f t="shared" si="39"/>
        <v>0.62938594412861393</v>
      </c>
      <c r="BG103" s="41"/>
      <c r="BH103" s="37"/>
      <c r="BI103" s="41"/>
      <c r="BJ103" s="37"/>
      <c r="BK103" s="41"/>
      <c r="BL103" s="37"/>
      <c r="BM103" s="41"/>
      <c r="BN103" s="37"/>
      <c r="BO103" s="41"/>
      <c r="BP103" s="37"/>
      <c r="BR103" s="41"/>
      <c r="BS103" s="37"/>
      <c r="BT103" s="41"/>
      <c r="BU103" s="37"/>
      <c r="BV103" s="41"/>
      <c r="BW103" s="37"/>
      <c r="BX103" s="41"/>
      <c r="BY103" s="37"/>
      <c r="BZ103" s="41"/>
      <c r="CA103" s="37"/>
      <c r="CC103" s="41"/>
      <c r="CD103" s="37"/>
      <c r="CE103" s="41"/>
      <c r="CF103" s="37"/>
      <c r="CG103" s="41"/>
      <c r="CH103" s="37"/>
      <c r="CI103" s="41"/>
      <c r="CJ103" s="37"/>
      <c r="CK103" s="41"/>
      <c r="CL103" s="37"/>
    </row>
    <row r="104" spans="1:90" s="38" customFormat="1" ht="15.75" customHeight="1" x14ac:dyDescent="0.25">
      <c r="A104" s="2">
        <f>'Raw Data'!B104</f>
        <v>157</v>
      </c>
      <c r="B104" s="2">
        <f>'Raw Data'!C104</f>
        <v>165</v>
      </c>
      <c r="C104" s="2" t="str">
        <f>'Raw Data'!D104</f>
        <v>DSTNVEAAF</v>
      </c>
      <c r="D104" s="14">
        <f>AVERAGE('Raw Data'!K104,'Raw Data'!Q104,'Raw Data'!W104)</f>
        <v>4.6383333333333328</v>
      </c>
      <c r="E104" s="14">
        <f>STDEV('Raw Data'!K104,'Raw Data'!Q104,'Raw Data'!W104)</f>
        <v>0.59858360596773308</v>
      </c>
      <c r="F104" s="14">
        <f>AVERAGE('Raw Data'!AC104,'Raw Data'!AI104,'Raw Data'!AO104)</f>
        <v>8.9106666666666658</v>
      </c>
      <c r="G104" s="14">
        <f>STDEV('Raw Data'!AC104,'Raw Data'!AI104,'Raw Data'!AO104)</f>
        <v>0.53769539084256024</v>
      </c>
      <c r="H104" s="14">
        <f>AVERAGE('Raw Data'!AU104,'Raw Data'!BA104,'Raw Data'!BG104)</f>
        <v>25.011666666666667</v>
      </c>
      <c r="I104" s="14">
        <f>STDEV('Raw Data'!AU104,'Raw Data'!BA104,'Raw Data'!BG104)</f>
        <v>0.27416479229349205</v>
      </c>
      <c r="J104" s="14">
        <f>AVERAGE('Raw Data'!BM104,'Raw Data'!BS104,'Raw Data'!BY104)</f>
        <v>37.198666666666668</v>
      </c>
      <c r="K104" s="14">
        <f>STDEV('Raw Data'!BM104,'Raw Data'!BS104,'Raw Data'!BY104)</f>
        <v>0.54228436574672845</v>
      </c>
      <c r="L104" s="14">
        <f>AVERAGE('Raw Data'!CE104,'Raw Data'!CK104,'Raw Data'!CQ104)</f>
        <v>48.161333333333339</v>
      </c>
      <c r="M104" s="14">
        <f>STDEV('Raw Data'!CE104,'Raw Data'!CK104,'Raw Data'!CQ104)</f>
        <v>0.42072595989947492</v>
      </c>
      <c r="O104" s="14">
        <f>AVERAGE('Raw Data'!K221,'Raw Data'!Q221,'Raw Data'!W221)</f>
        <v>5.077</v>
      </c>
      <c r="P104" s="14">
        <f>STDEV('Raw Data'!K221,'Raw Data'!Q221,'Raw Data'!W221)</f>
        <v>0.15099668870541494</v>
      </c>
      <c r="Q104" s="14">
        <f>AVERAGE('Raw Data'!AC221,'Raw Data'!AI221,'Raw Data'!AO221)</f>
        <v>7.9319999999999995</v>
      </c>
      <c r="R104" s="14">
        <f>STDEV('Raw Data'!AC221,'Raw Data'!AI221,'Raw Data'!AO221)</f>
        <v>0.35645055758127259</v>
      </c>
      <c r="S104" s="14">
        <f>AVERAGE('Raw Data'!AU221,'Raw Data'!BA221,'Raw Data'!BG221)</f>
        <v>26.132999999999999</v>
      </c>
      <c r="T104" s="14">
        <f>STDEV('Raw Data'!AU221,'Raw Data'!BA221,'Raw Data'!BG221)</f>
        <v>0.69579307268756396</v>
      </c>
      <c r="U104" s="14">
        <f>AVERAGE('Raw Data'!BM221,'Raw Data'!BS221,'Raw Data'!BY221)</f>
        <v>37.044666666666664</v>
      </c>
      <c r="V104" s="14">
        <f>STDEV('Raw Data'!BM221,'Raw Data'!BS221,'Raw Data'!BY221)</f>
        <v>0.45289108330075528</v>
      </c>
      <c r="W104" s="14">
        <f>AVERAGE('Raw Data'!CE221,'Raw Data'!CK221,'Raw Data'!CQ221)</f>
        <v>47.55233333333333</v>
      </c>
      <c r="X104" s="14">
        <f>STDEV('Raw Data'!CE221,'Raw Data'!CK221,'Raw Data'!CQ221)</f>
        <v>0.4742249817685017</v>
      </c>
      <c r="Z104" s="14">
        <f>AVERAGE('Raw Data'!K338,'Raw Data'!Q338,'Raw Data'!W338)</f>
        <v>4.4956666666666658</v>
      </c>
      <c r="AA104" s="14">
        <f>STDEV('Raw Data'!K338,'Raw Data'!Q338,'Raw Data'!W338)</f>
        <v>0.27670622207195361</v>
      </c>
      <c r="AB104" s="14">
        <f>AVERAGE('Raw Data'!AC338,'Raw Data'!AI338,'Raw Data'!AO338)</f>
        <v>8.9710000000000001</v>
      </c>
      <c r="AC104" s="14">
        <f>STDEV('Raw Data'!AC338,'Raw Data'!AI338,'Raw Data'!AO338)</f>
        <v>0.39202933563701636</v>
      </c>
      <c r="AD104" s="14">
        <f>AVERAGE('Raw Data'!AU338,'Raw Data'!BA338,'Raw Data'!BG338)</f>
        <v>26.231666666666666</v>
      </c>
      <c r="AE104" s="14">
        <f>STDEV('Raw Data'!AU338,'Raw Data'!BA338,'Raw Data'!BG338)</f>
        <v>0.79040833328940463</v>
      </c>
      <c r="AF104" s="14">
        <f>AVERAGE('Raw Data'!BM338,'Raw Data'!BS338,'Raw Data'!BY338)</f>
        <v>36.580333333333336</v>
      </c>
      <c r="AG104" s="14">
        <f>STDEV('Raw Data'!BM338,'Raw Data'!BS338,'Raw Data'!BY338)</f>
        <v>0.39123437135984668</v>
      </c>
      <c r="AH104" s="14">
        <f>AVERAGE('Raw Data'!CE338,'Raw Data'!CK338,'Raw Data'!CQ338)</f>
        <v>47.57266666666667</v>
      </c>
      <c r="AI104" s="14">
        <f>STDEV('Raw Data'!CE338,'Raw Data'!CK338,'Raw Data'!CQ338)</f>
        <v>1.068583330083964</v>
      </c>
      <c r="AK104" s="41">
        <f t="shared" si="20"/>
        <v>0.14266666666666694</v>
      </c>
      <c r="AL104" s="37">
        <f t="shared" si="21"/>
        <v>0.65944572685450586</v>
      </c>
      <c r="AM104" s="41">
        <f t="shared" si="22"/>
        <v>-6.0333333333334238E-2</v>
      </c>
      <c r="AN104" s="37">
        <f t="shared" si="23"/>
        <v>0.66543469501772601</v>
      </c>
      <c r="AO104" s="41">
        <f t="shared" si="24"/>
        <v>-1.2199999999999989</v>
      </c>
      <c r="AP104" s="37">
        <f t="shared" si="25"/>
        <v>0.83660723560501693</v>
      </c>
      <c r="AQ104" s="41">
        <f t="shared" si="26"/>
        <v>0.61833333333333229</v>
      </c>
      <c r="AR104" s="37">
        <f t="shared" si="27"/>
        <v>0.66868278478413512</v>
      </c>
      <c r="AS104" s="41">
        <f t="shared" si="28"/>
        <v>0.58866666666666845</v>
      </c>
      <c r="AT104" s="37">
        <f t="shared" si="29"/>
        <v>1.1484252986880203</v>
      </c>
      <c r="AV104" s="41">
        <f t="shared" si="30"/>
        <v>0.58133333333333415</v>
      </c>
      <c r="AW104" s="37">
        <f t="shared" si="31"/>
        <v>0.31522425879575527</v>
      </c>
      <c r="AX104" s="41">
        <f t="shared" si="32"/>
        <v>-1.0390000000000006</v>
      </c>
      <c r="AY104" s="37">
        <f t="shared" si="33"/>
        <v>0.52985280975002913</v>
      </c>
      <c r="AZ104" s="41">
        <f t="shared" si="34"/>
        <v>-9.8666666666666458E-2</v>
      </c>
      <c r="BA104" s="37">
        <f t="shared" si="35"/>
        <v>1.0530305471985779</v>
      </c>
      <c r="BB104" s="41">
        <f t="shared" si="36"/>
        <v>0.46433333333332882</v>
      </c>
      <c r="BC104" s="37">
        <f t="shared" si="37"/>
        <v>0.5984769558359504</v>
      </c>
      <c r="BD104" s="41">
        <f t="shared" si="38"/>
        <v>-2.033333333334042E-2</v>
      </c>
      <c r="BE104" s="37">
        <f t="shared" si="39"/>
        <v>1.1690849698232673</v>
      </c>
      <c r="BG104" s="41"/>
      <c r="BH104" s="37"/>
      <c r="BI104" s="41"/>
      <c r="BJ104" s="37"/>
      <c r="BK104" s="41"/>
      <c r="BL104" s="37"/>
      <c r="BM104" s="41"/>
      <c r="BN104" s="37"/>
      <c r="BO104" s="41"/>
      <c r="BP104" s="37"/>
      <c r="BR104" s="41"/>
      <c r="BS104" s="37"/>
      <c r="BT104" s="41"/>
      <c r="BU104" s="37"/>
      <c r="BV104" s="41"/>
      <c r="BW104" s="37"/>
      <c r="BX104" s="41"/>
      <c r="BY104" s="37"/>
      <c r="BZ104" s="41"/>
      <c r="CA104" s="37"/>
      <c r="CC104" s="41"/>
      <c r="CD104" s="37"/>
      <c r="CE104" s="41"/>
      <c r="CF104" s="37"/>
      <c r="CG104" s="41"/>
      <c r="CH104" s="37"/>
      <c r="CI104" s="41"/>
      <c r="CJ104" s="37"/>
      <c r="CK104" s="41"/>
      <c r="CL104" s="37"/>
    </row>
    <row r="105" spans="1:90" s="38" customFormat="1" ht="15.75" customHeight="1" x14ac:dyDescent="0.25">
      <c r="A105" s="2">
        <f>'Raw Data'!B105</f>
        <v>157</v>
      </c>
      <c r="B105" s="2">
        <f>'Raw Data'!C105</f>
        <v>165</v>
      </c>
      <c r="C105" s="2" t="str">
        <f>'Raw Data'!D105</f>
        <v>DSTNVEAAF</v>
      </c>
      <c r="D105" s="14">
        <f>AVERAGE('Raw Data'!K105,'Raw Data'!Q105,'Raw Data'!W105)</f>
        <v>4.8116666666666665</v>
      </c>
      <c r="E105" s="14">
        <f>STDEV('Raw Data'!K105,'Raw Data'!Q105,'Raw Data'!W105)</f>
        <v>0.52178954889239926</v>
      </c>
      <c r="F105" s="14">
        <f>AVERAGE('Raw Data'!AC105,'Raw Data'!AI105,'Raw Data'!AO105)</f>
        <v>8.7846666666666682</v>
      </c>
      <c r="G105" s="14">
        <f>STDEV('Raw Data'!AC105,'Raw Data'!AI105,'Raw Data'!AO105)</f>
        <v>0.41082396879117655</v>
      </c>
      <c r="H105" s="14">
        <f>AVERAGE('Raw Data'!AU105,'Raw Data'!BA105,'Raw Data'!BG105)</f>
        <v>25.105999999999998</v>
      </c>
      <c r="I105" s="14">
        <f>STDEV('Raw Data'!AU105,'Raw Data'!BA105,'Raw Data'!BG105)</f>
        <v>0.20854016399724981</v>
      </c>
      <c r="J105" s="14">
        <f>AVERAGE('Raw Data'!BM105,'Raw Data'!BS105,'Raw Data'!BY105)</f>
        <v>37.163333333333334</v>
      </c>
      <c r="K105" s="14">
        <f>STDEV('Raw Data'!BM105,'Raw Data'!BS105,'Raw Data'!BY105)</f>
        <v>0.55274436526601667</v>
      </c>
      <c r="L105" s="14">
        <f>AVERAGE('Raw Data'!CE105,'Raw Data'!CK105,'Raw Data'!CQ105)</f>
        <v>47.967000000000006</v>
      </c>
      <c r="M105" s="14">
        <f>STDEV('Raw Data'!CE105,'Raw Data'!CK105,'Raw Data'!CQ105)</f>
        <v>0.86172675483589123</v>
      </c>
      <c r="O105" s="14">
        <f>AVERAGE('Raw Data'!K222,'Raw Data'!Q222,'Raw Data'!W222)</f>
        <v>4.9786666666666664</v>
      </c>
      <c r="P105" s="14">
        <f>STDEV('Raw Data'!K222,'Raw Data'!Q222,'Raw Data'!W222)</f>
        <v>0.20856733525011362</v>
      </c>
      <c r="Q105" s="14">
        <f>AVERAGE('Raw Data'!AC222,'Raw Data'!AI222,'Raw Data'!AO222)</f>
        <v>8.1516666666666655</v>
      </c>
      <c r="R105" s="14">
        <f>STDEV('Raw Data'!AC222,'Raw Data'!AI222,'Raw Data'!AO222)</f>
        <v>0.71343698623868168</v>
      </c>
      <c r="S105" s="14">
        <f>AVERAGE('Raw Data'!AU222,'Raw Data'!BA222,'Raw Data'!BG222)</f>
        <v>26.122499999999999</v>
      </c>
      <c r="T105" s="14">
        <f>STDEV('Raw Data'!AU222,'Raw Data'!BA222,'Raw Data'!BG222)</f>
        <v>1.0260119395016809</v>
      </c>
      <c r="U105" s="14">
        <f>AVERAGE('Raw Data'!BM222,'Raw Data'!BS222,'Raw Data'!BY222)</f>
        <v>37.105000000000004</v>
      </c>
      <c r="V105" s="14">
        <f>STDEV('Raw Data'!BM222,'Raw Data'!BS222,'Raw Data'!BY222)</f>
        <v>0.29273195930748541</v>
      </c>
      <c r="W105" s="14">
        <f>AVERAGE('Raw Data'!CE222,'Raw Data'!CK222,'Raw Data'!CQ222)</f>
        <v>47.388333333333328</v>
      </c>
      <c r="X105" s="14">
        <f>STDEV('Raw Data'!CE222,'Raw Data'!CK222,'Raw Data'!CQ222)</f>
        <v>1.0700758540091149</v>
      </c>
      <c r="Z105" s="14">
        <f>AVERAGE('Raw Data'!K339,'Raw Data'!Q339,'Raw Data'!W339)</f>
        <v>4.4390000000000001</v>
      </c>
      <c r="AA105" s="14">
        <f>STDEV('Raw Data'!K339,'Raw Data'!Q339,'Raw Data'!W339)</f>
        <v>0.3232228333518532</v>
      </c>
      <c r="AB105" s="14">
        <f>AVERAGE('Raw Data'!AC339,'Raw Data'!AI339,'Raw Data'!AO339)</f>
        <v>9.109</v>
      </c>
      <c r="AC105" s="14">
        <f>STDEV('Raw Data'!AC339,'Raw Data'!AI339,'Raw Data'!AO339)</f>
        <v>0.23149298045513159</v>
      </c>
      <c r="AD105" s="14">
        <f>AVERAGE('Raw Data'!AU339,'Raw Data'!BA339,'Raw Data'!BG339)</f>
        <v>26.146333333333331</v>
      </c>
      <c r="AE105" s="14">
        <f>STDEV('Raw Data'!AU339,'Raw Data'!BA339,'Raw Data'!BG339)</f>
        <v>0.94850215251908199</v>
      </c>
      <c r="AF105" s="14">
        <f>AVERAGE('Raw Data'!BM339,'Raw Data'!BS339,'Raw Data'!BY339)</f>
        <v>36.445999999999998</v>
      </c>
      <c r="AG105" s="14">
        <f>STDEV('Raw Data'!BM339,'Raw Data'!BS339,'Raw Data'!BY339)</f>
        <v>0.56613514287668198</v>
      </c>
      <c r="AH105" s="14">
        <f>AVERAGE('Raw Data'!CE339,'Raw Data'!CK339,'Raw Data'!CQ339)</f>
        <v>47.642333333333333</v>
      </c>
      <c r="AI105" s="14">
        <f>STDEV('Raw Data'!CE339,'Raw Data'!CK339,'Raw Data'!CQ339)</f>
        <v>1.5010933792850218</v>
      </c>
      <c r="AK105" s="41">
        <f t="shared" si="20"/>
        <v>0.37266666666666648</v>
      </c>
      <c r="AL105" s="37">
        <f t="shared" si="21"/>
        <v>0.61378932324807778</v>
      </c>
      <c r="AM105" s="41">
        <f t="shared" si="22"/>
        <v>-0.32433333333333181</v>
      </c>
      <c r="AN105" s="37">
        <f t="shared" si="23"/>
        <v>0.47155628861603949</v>
      </c>
      <c r="AO105" s="41">
        <f t="shared" si="24"/>
        <v>-1.0403333333333329</v>
      </c>
      <c r="AP105" s="37">
        <f t="shared" si="25"/>
        <v>0.97115669865029075</v>
      </c>
      <c r="AQ105" s="41">
        <f t="shared" si="26"/>
        <v>0.71733333333333604</v>
      </c>
      <c r="AR105" s="37">
        <f t="shared" si="27"/>
        <v>0.79122394638517657</v>
      </c>
      <c r="AS105" s="41">
        <f t="shared" si="28"/>
        <v>0.32466666666667265</v>
      </c>
      <c r="AT105" s="37">
        <f t="shared" si="29"/>
        <v>1.7308536429557881</v>
      </c>
      <c r="AV105" s="41">
        <f t="shared" si="30"/>
        <v>0.53966666666666629</v>
      </c>
      <c r="AW105" s="37">
        <f t="shared" si="31"/>
        <v>0.38467302132243841</v>
      </c>
      <c r="AX105" s="41">
        <f t="shared" si="32"/>
        <v>-0.95733333333333448</v>
      </c>
      <c r="AY105" s="37">
        <f t="shared" si="33"/>
        <v>0.7500542202623306</v>
      </c>
      <c r="AZ105" s="41">
        <f t="shared" si="34"/>
        <v>-2.3833333333332263E-2</v>
      </c>
      <c r="BA105" s="37">
        <f t="shared" si="35"/>
        <v>1.397267631247977</v>
      </c>
      <c r="BB105" s="41">
        <f t="shared" si="36"/>
        <v>0.65900000000000603</v>
      </c>
      <c r="BC105" s="37">
        <f t="shared" si="37"/>
        <v>0.63733899927746485</v>
      </c>
      <c r="BD105" s="41">
        <f t="shared" si="38"/>
        <v>-0.25400000000000489</v>
      </c>
      <c r="BE105" s="37">
        <f t="shared" si="39"/>
        <v>1.8434597003098991</v>
      </c>
      <c r="BG105" s="41"/>
      <c r="BH105" s="37"/>
      <c r="BI105" s="41"/>
      <c r="BJ105" s="37"/>
      <c r="BK105" s="41"/>
      <c r="BL105" s="37"/>
      <c r="BM105" s="41"/>
      <c r="BN105" s="37"/>
      <c r="BO105" s="41"/>
      <c r="BP105" s="37"/>
      <c r="BR105" s="41"/>
      <c r="BS105" s="37"/>
      <c r="BT105" s="41"/>
      <c r="BU105" s="37"/>
      <c r="BV105" s="41"/>
      <c r="BW105" s="37"/>
      <c r="BX105" s="41"/>
      <c r="BY105" s="37"/>
      <c r="BZ105" s="41"/>
      <c r="CA105" s="37"/>
      <c r="CC105" s="41"/>
      <c r="CD105" s="37"/>
      <c r="CE105" s="41"/>
      <c r="CF105" s="37"/>
      <c r="CG105" s="41"/>
      <c r="CH105" s="37"/>
      <c r="CI105" s="41"/>
      <c r="CJ105" s="37"/>
      <c r="CK105" s="41"/>
      <c r="CL105" s="37"/>
    </row>
    <row r="106" spans="1:90" s="38" customFormat="1" ht="15.75" customHeight="1" x14ac:dyDescent="0.25">
      <c r="A106" s="2">
        <f>'Raw Data'!B106</f>
        <v>163</v>
      </c>
      <c r="B106" s="2">
        <f>'Raw Data'!C106</f>
        <v>169</v>
      </c>
      <c r="C106" s="2" t="str">
        <f>'Raw Data'!D106</f>
        <v>AAFQTIL</v>
      </c>
      <c r="D106" s="14">
        <f>AVERAGE('Raw Data'!K106,'Raw Data'!Q106,'Raw Data'!W106)</f>
        <v>0.97299999999999998</v>
      </c>
      <c r="E106" s="14">
        <f>STDEV('Raw Data'!K106,'Raw Data'!Q106,'Raw Data'!W106)</f>
        <v>6.8985505724028715E-2</v>
      </c>
      <c r="F106" s="14">
        <f>AVERAGE('Raw Data'!AC106,'Raw Data'!AI106,'Raw Data'!AO106)</f>
        <v>0.8843333333333333</v>
      </c>
      <c r="G106" s="14">
        <f>STDEV('Raw Data'!AC106,'Raw Data'!AI106,'Raw Data'!AO106)</f>
        <v>0.15800105484879956</v>
      </c>
      <c r="H106" s="14">
        <f>AVERAGE('Raw Data'!AU106,'Raw Data'!BA106,'Raw Data'!BG106)</f>
        <v>2.0926666666666667</v>
      </c>
      <c r="I106" s="14">
        <f>STDEV('Raw Data'!AU106,'Raw Data'!BA106,'Raw Data'!BG106)</f>
        <v>0.94083066134843407</v>
      </c>
      <c r="J106" s="14">
        <f>AVERAGE('Raw Data'!BM106,'Raw Data'!BS106,'Raw Data'!BY106)</f>
        <v>3.3450000000000002</v>
      </c>
      <c r="K106" s="14">
        <f>STDEV('Raw Data'!BM106,'Raw Data'!BS106,'Raw Data'!BY106)</f>
        <v>1.6899582835087956</v>
      </c>
      <c r="L106" s="14">
        <f>AVERAGE('Raw Data'!CE106,'Raw Data'!CK106,'Raw Data'!CQ106)</f>
        <v>11.244333333333335</v>
      </c>
      <c r="M106" s="14">
        <f>STDEV('Raw Data'!CE106,'Raw Data'!CK106,'Raw Data'!CQ106)</f>
        <v>0.26526276280950839</v>
      </c>
      <c r="O106" s="14">
        <f>AVERAGE('Raw Data'!K223,'Raw Data'!Q223,'Raw Data'!W223)</f>
        <v>1.1113333333333335</v>
      </c>
      <c r="P106" s="14">
        <f>STDEV('Raw Data'!K223,'Raw Data'!Q223,'Raw Data'!W223)</f>
        <v>0.20903667939702034</v>
      </c>
      <c r="Q106" s="14">
        <f>AVERAGE('Raw Data'!AC223,'Raw Data'!AI223,'Raw Data'!AO223)</f>
        <v>1.0503333333333333</v>
      </c>
      <c r="R106" s="14">
        <f>STDEV('Raw Data'!AC223,'Raw Data'!AI223,'Raw Data'!AO223)</f>
        <v>0.11815385450053385</v>
      </c>
      <c r="S106" s="14">
        <f>AVERAGE('Raw Data'!AU223,'Raw Data'!BA223,'Raw Data'!BG223)</f>
        <v>1.054</v>
      </c>
      <c r="T106" s="14">
        <f>STDEV('Raw Data'!AU223,'Raw Data'!BA223,'Raw Data'!BG223)</f>
        <v>0.12020815280171311</v>
      </c>
      <c r="U106" s="14">
        <f>AVERAGE('Raw Data'!BM223,'Raw Data'!BS223,'Raw Data'!BY223)</f>
        <v>2.3883333333333336</v>
      </c>
      <c r="V106" s="14">
        <f>STDEV('Raw Data'!BM223,'Raw Data'!BS223,'Raw Data'!BY223)</f>
        <v>0.49702146164258643</v>
      </c>
      <c r="W106" s="14">
        <f>AVERAGE('Raw Data'!CE223,'Raw Data'!CK223,'Raw Data'!CQ223)</f>
        <v>8.7143333333333342</v>
      </c>
      <c r="X106" s="14">
        <f>STDEV('Raw Data'!CE223,'Raw Data'!CK223,'Raw Data'!CQ223)</f>
        <v>0.27415384975107182</v>
      </c>
      <c r="Z106" s="14">
        <f>AVERAGE('Raw Data'!K340,'Raw Data'!Q340,'Raw Data'!W340)</f>
        <v>1.2306666666666668</v>
      </c>
      <c r="AA106" s="14">
        <f>STDEV('Raw Data'!K340,'Raw Data'!Q340,'Raw Data'!W340)</f>
        <v>0.47615263659181112</v>
      </c>
      <c r="AB106" s="14">
        <f>AVERAGE('Raw Data'!AC340,'Raw Data'!AI340,'Raw Data'!AO340)</f>
        <v>1.1546666666666667</v>
      </c>
      <c r="AC106" s="14">
        <f>STDEV('Raw Data'!AC340,'Raw Data'!AI340,'Raw Data'!AO340)</f>
        <v>0.24684070436889766</v>
      </c>
      <c r="AD106" s="14">
        <f>AVERAGE('Raw Data'!AU340,'Raw Data'!BA340,'Raw Data'!BG340)</f>
        <v>1.5716666666666665</v>
      </c>
      <c r="AE106" s="14">
        <f>STDEV('Raw Data'!AU340,'Raw Data'!BA340,'Raw Data'!BG340)</f>
        <v>0.28607749532833421</v>
      </c>
      <c r="AF106" s="14">
        <f>AVERAGE('Raw Data'!BM340,'Raw Data'!BS340,'Raw Data'!BY340)</f>
        <v>2.1073333333333335</v>
      </c>
      <c r="AG106" s="14">
        <f>STDEV('Raw Data'!BM340,'Raw Data'!BS340,'Raw Data'!BY340)</f>
        <v>0.31327995999318858</v>
      </c>
      <c r="AH106" s="14">
        <f>AVERAGE('Raw Data'!CE340,'Raw Data'!CK340,'Raw Data'!CQ340)</f>
        <v>9.7110000000000003</v>
      </c>
      <c r="AI106" s="14">
        <f>STDEV('Raw Data'!CE340,'Raw Data'!CK340,'Raw Data'!CQ340)</f>
        <v>0.18859745491389887</v>
      </c>
      <c r="AK106" s="41">
        <f t="shared" si="20"/>
        <v>-0.25766666666666682</v>
      </c>
      <c r="AL106" s="37">
        <f t="shared" si="21"/>
        <v>0.48112403113265223</v>
      </c>
      <c r="AM106" s="41">
        <f t="shared" si="22"/>
        <v>-0.27033333333333343</v>
      </c>
      <c r="AN106" s="37">
        <f t="shared" si="23"/>
        <v>0.29307791910457343</v>
      </c>
      <c r="AO106" s="41">
        <f t="shared" si="24"/>
        <v>0.52100000000000013</v>
      </c>
      <c r="AP106" s="37">
        <f t="shared" si="25"/>
        <v>0.98336293740747871</v>
      </c>
      <c r="AQ106" s="41">
        <f t="shared" si="26"/>
        <v>1.2376666666666667</v>
      </c>
      <c r="AR106" s="37">
        <f t="shared" si="27"/>
        <v>1.7187505151514366</v>
      </c>
      <c r="AS106" s="41">
        <f t="shared" si="28"/>
        <v>1.533333333333335</v>
      </c>
      <c r="AT106" s="37">
        <f t="shared" si="29"/>
        <v>0.32547401329957759</v>
      </c>
      <c r="AV106" s="41">
        <f t="shared" si="30"/>
        <v>-0.11933333333333329</v>
      </c>
      <c r="AW106" s="37">
        <f t="shared" si="31"/>
        <v>0.52001698690202991</v>
      </c>
      <c r="AX106" s="41">
        <f t="shared" si="32"/>
        <v>-0.10433333333333339</v>
      </c>
      <c r="AY106" s="37">
        <f t="shared" si="33"/>
        <v>0.27366159150795505</v>
      </c>
      <c r="AZ106" s="41">
        <f t="shared" si="34"/>
        <v>-0.5176666666666665</v>
      </c>
      <c r="BA106" s="37">
        <f t="shared" si="35"/>
        <v>0.31030683739378528</v>
      </c>
      <c r="BB106" s="41">
        <f t="shared" si="36"/>
        <v>0.28100000000000014</v>
      </c>
      <c r="BC106" s="37">
        <f t="shared" si="37"/>
        <v>0.58751567354979295</v>
      </c>
      <c r="BD106" s="41">
        <f t="shared" si="38"/>
        <v>-0.99666666666666615</v>
      </c>
      <c r="BE106" s="37">
        <f t="shared" si="39"/>
        <v>0.3327601738990611</v>
      </c>
      <c r="BG106" s="41"/>
      <c r="BH106" s="37"/>
      <c r="BI106" s="41"/>
      <c r="BJ106" s="37"/>
      <c r="BK106" s="41"/>
      <c r="BL106" s="37"/>
      <c r="BM106" s="41"/>
      <c r="BN106" s="37"/>
      <c r="BO106" s="41"/>
      <c r="BP106" s="37"/>
      <c r="BR106" s="41"/>
      <c r="BS106" s="37"/>
      <c r="BT106" s="41"/>
      <c r="BU106" s="37"/>
      <c r="BV106" s="41"/>
      <c r="BW106" s="37"/>
      <c r="BX106" s="41"/>
      <c r="BY106" s="37"/>
      <c r="BZ106" s="41"/>
      <c r="CA106" s="37"/>
      <c r="CC106" s="41"/>
      <c r="CD106" s="37"/>
      <c r="CE106" s="41"/>
      <c r="CF106" s="37"/>
      <c r="CG106" s="41"/>
      <c r="CH106" s="37"/>
      <c r="CI106" s="41"/>
      <c r="CJ106" s="37"/>
      <c r="CK106" s="41"/>
      <c r="CL106" s="37"/>
    </row>
    <row r="107" spans="1:90" s="38" customFormat="1" ht="15.75" customHeight="1" x14ac:dyDescent="0.25">
      <c r="A107" s="2">
        <f>'Raw Data'!B107</f>
        <v>166</v>
      </c>
      <c r="B107" s="2">
        <f>'Raw Data'!C107</f>
        <v>170</v>
      </c>
      <c r="C107" s="2" t="str">
        <f>'Raw Data'!D107</f>
        <v>QTILT</v>
      </c>
      <c r="D107" s="14">
        <f>AVERAGE('Raw Data'!K107,'Raw Data'!Q107,'Raw Data'!W107)</f>
        <v>1.1140000000000001</v>
      </c>
      <c r="E107" s="14">
        <f>STDEV('Raw Data'!K107,'Raw Data'!Q107,'Raw Data'!W107)</f>
        <v>0.63083753851526625</v>
      </c>
      <c r="F107" s="14">
        <f>AVERAGE('Raw Data'!AC107,'Raw Data'!AI107,'Raw Data'!AO107)</f>
        <v>0.61</v>
      </c>
      <c r="G107" s="14">
        <f>STDEV('Raw Data'!AC107,'Raw Data'!AI107,'Raw Data'!AO107)</f>
        <v>0.49459377270645039</v>
      </c>
      <c r="H107" s="14">
        <f>AVERAGE('Raw Data'!AU107,'Raw Data'!BA107,'Raw Data'!BG107)</f>
        <v>1.1450000000000002</v>
      </c>
      <c r="I107" s="14">
        <f>STDEV('Raw Data'!AU107,'Raw Data'!BA107,'Raw Data'!BG107)</f>
        <v>0.21611108254784023</v>
      </c>
      <c r="J107" s="14">
        <f>AVERAGE('Raw Data'!BM107,'Raw Data'!BS107,'Raw Data'!BY107)</f>
        <v>1.24</v>
      </c>
      <c r="K107" s="14">
        <f>STDEV('Raw Data'!BM107,'Raw Data'!BS107,'Raw Data'!BY107)</f>
        <v>0.29702693480558368</v>
      </c>
      <c r="L107" s="14">
        <f>AVERAGE('Raw Data'!CE107,'Raw Data'!CK107,'Raw Data'!CQ107)</f>
        <v>2.4860000000000002</v>
      </c>
      <c r="M107" s="14">
        <f>STDEV('Raw Data'!CE107,'Raw Data'!CK107,'Raw Data'!CQ107)</f>
        <v>0.35348408733632919</v>
      </c>
      <c r="O107" s="14">
        <f>AVERAGE('Raw Data'!K224,'Raw Data'!Q224,'Raw Data'!W224)</f>
        <v>1.1573333333333335</v>
      </c>
      <c r="P107" s="14">
        <f>STDEV('Raw Data'!K224,'Raw Data'!Q224,'Raw Data'!W224)</f>
        <v>0.527258317462449</v>
      </c>
      <c r="Q107" s="14">
        <f>AVERAGE('Raw Data'!AC224,'Raw Data'!AI224,'Raw Data'!AO224)</f>
        <v>0.86366666666666669</v>
      </c>
      <c r="R107" s="14">
        <f>STDEV('Raw Data'!AC224,'Raw Data'!AI224,'Raw Data'!AO224)</f>
        <v>0.36004629331980809</v>
      </c>
      <c r="S107" s="14">
        <f>AVERAGE('Raw Data'!AU224,'Raw Data'!BA224,'Raw Data'!BG224)</f>
        <v>0.9325</v>
      </c>
      <c r="T107" s="14">
        <f>STDEV('Raw Data'!AU224,'Raw Data'!BA224,'Raw Data'!BG224)</f>
        <v>3.1819805153394588E-2</v>
      </c>
      <c r="U107" s="14">
        <f>AVERAGE('Raw Data'!BM224,'Raw Data'!BS224,'Raw Data'!BY224)</f>
        <v>0.94633333333333347</v>
      </c>
      <c r="V107" s="14">
        <f>STDEV('Raw Data'!BM224,'Raw Data'!BS224,'Raw Data'!BY224)</f>
        <v>0.26073805501562863</v>
      </c>
      <c r="W107" s="14">
        <f>AVERAGE('Raw Data'!CE224,'Raw Data'!CK224,'Raw Data'!CQ224)</f>
        <v>2.0626666666666669</v>
      </c>
      <c r="X107" s="14">
        <f>STDEV('Raw Data'!CE224,'Raw Data'!CK224,'Raw Data'!CQ224)</f>
        <v>0.34405280602450028</v>
      </c>
      <c r="Z107" s="14">
        <f>AVERAGE('Raw Data'!K341,'Raw Data'!Q341,'Raw Data'!W341)</f>
        <v>0.627</v>
      </c>
      <c r="AA107" s="14">
        <f>STDEV('Raw Data'!K341,'Raw Data'!Q341,'Raw Data'!W341)</f>
        <v>0.32061347445171423</v>
      </c>
      <c r="AB107" s="14">
        <f>AVERAGE('Raw Data'!AC341,'Raw Data'!AI341,'Raw Data'!AO341)</f>
        <v>0.91933333333333334</v>
      </c>
      <c r="AC107" s="14">
        <f>STDEV('Raw Data'!AC341,'Raw Data'!AI341,'Raw Data'!AO341)</f>
        <v>0.37417821066082058</v>
      </c>
      <c r="AD107" s="14">
        <f>AVERAGE('Raw Data'!AU341,'Raw Data'!BA341,'Raw Data'!BG341)</f>
        <v>1.083</v>
      </c>
      <c r="AE107" s="14">
        <f>STDEV('Raw Data'!AU341,'Raw Data'!BA341,'Raw Data'!BG341)</f>
        <v>0.48452347724336337</v>
      </c>
      <c r="AF107" s="14">
        <f>AVERAGE('Raw Data'!BM341,'Raw Data'!BS341,'Raw Data'!BY341)</f>
        <v>0.99166666666666659</v>
      </c>
      <c r="AG107" s="14">
        <f>STDEV('Raw Data'!BM341,'Raw Data'!BS341,'Raw Data'!BY341)</f>
        <v>0.23295135400622541</v>
      </c>
      <c r="AH107" s="14">
        <f>AVERAGE('Raw Data'!CE341,'Raw Data'!CK341,'Raw Data'!CQ341)</f>
        <v>1.891</v>
      </c>
      <c r="AI107" s="14">
        <f>STDEV('Raw Data'!CE341,'Raw Data'!CK341,'Raw Data'!CQ341)</f>
        <v>0.23733731270072106</v>
      </c>
      <c r="AK107" s="41">
        <f t="shared" si="20"/>
        <v>0.4870000000000001</v>
      </c>
      <c r="AL107" s="37">
        <f t="shared" si="21"/>
        <v>0.7076362059702711</v>
      </c>
      <c r="AM107" s="41">
        <f t="shared" si="22"/>
        <v>-0.30933333333333335</v>
      </c>
      <c r="AN107" s="37">
        <f t="shared" si="23"/>
        <v>0.62018733728876907</v>
      </c>
      <c r="AO107" s="41">
        <f t="shared" si="24"/>
        <v>6.2000000000000277E-2</v>
      </c>
      <c r="AP107" s="37">
        <f t="shared" si="25"/>
        <v>0.53053463600409678</v>
      </c>
      <c r="AQ107" s="41">
        <f t="shared" si="26"/>
        <v>0.24833333333333341</v>
      </c>
      <c r="AR107" s="37">
        <f t="shared" si="27"/>
        <v>0.37748024230856664</v>
      </c>
      <c r="AS107" s="41">
        <f t="shared" si="28"/>
        <v>0.5950000000000002</v>
      </c>
      <c r="AT107" s="37">
        <f t="shared" si="29"/>
        <v>0.42576989090352246</v>
      </c>
      <c r="AV107" s="41">
        <f t="shared" si="30"/>
        <v>0.53033333333333355</v>
      </c>
      <c r="AW107" s="37">
        <f t="shared" si="31"/>
        <v>0.6170853533615368</v>
      </c>
      <c r="AX107" s="41">
        <f t="shared" si="32"/>
        <v>-5.5666666666666642E-2</v>
      </c>
      <c r="AY107" s="37">
        <f t="shared" si="33"/>
        <v>0.51927128426927938</v>
      </c>
      <c r="AZ107" s="41">
        <f t="shared" si="34"/>
        <v>-0.15049999999999997</v>
      </c>
      <c r="BA107" s="37">
        <f t="shared" si="35"/>
        <v>0.48556719411426474</v>
      </c>
      <c r="BB107" s="41">
        <f t="shared" si="36"/>
        <v>-4.5333333333333115E-2</v>
      </c>
      <c r="BC107" s="37">
        <f t="shared" si="37"/>
        <v>0.34964362809390181</v>
      </c>
      <c r="BD107" s="41">
        <f t="shared" si="38"/>
        <v>0.17166666666666686</v>
      </c>
      <c r="BE107" s="37">
        <f t="shared" si="39"/>
        <v>0.41797288588296283</v>
      </c>
      <c r="BG107" s="41"/>
      <c r="BH107" s="37"/>
      <c r="BI107" s="41"/>
      <c r="BJ107" s="37"/>
      <c r="BK107" s="41"/>
      <c r="BL107" s="37"/>
      <c r="BM107" s="41"/>
      <c r="BN107" s="37"/>
      <c r="BO107" s="41"/>
      <c r="BP107" s="37"/>
      <c r="BR107" s="41"/>
      <c r="BS107" s="37"/>
      <c r="BT107" s="41"/>
      <c r="BU107" s="37"/>
      <c r="BV107" s="41"/>
      <c r="BW107" s="37"/>
      <c r="BX107" s="41"/>
      <c r="BY107" s="37"/>
      <c r="BZ107" s="41"/>
      <c r="CA107" s="37"/>
      <c r="CC107" s="41"/>
      <c r="CD107" s="37"/>
      <c r="CE107" s="41"/>
      <c r="CF107" s="37"/>
      <c r="CG107" s="41"/>
      <c r="CH107" s="37"/>
      <c r="CI107" s="41"/>
      <c r="CJ107" s="37"/>
      <c r="CK107" s="41"/>
      <c r="CL107" s="37"/>
    </row>
    <row r="108" spans="1:90" s="38" customFormat="1" ht="15.75" customHeight="1" x14ac:dyDescent="0.25">
      <c r="A108" s="2">
        <f>'Raw Data'!B108</f>
        <v>166</v>
      </c>
      <c r="B108" s="2">
        <f>'Raw Data'!C108</f>
        <v>171</v>
      </c>
      <c r="C108" s="2" t="str">
        <f>'Raw Data'!D108</f>
        <v>QTILTE</v>
      </c>
      <c r="D108" s="14">
        <f>AVERAGE('Raw Data'!K108,'Raw Data'!Q108,'Raw Data'!W108)</f>
        <v>0.80999999999999994</v>
      </c>
      <c r="E108" s="14">
        <f>STDEV('Raw Data'!K108,'Raw Data'!Q108,'Raw Data'!W108)</f>
        <v>4.6184412955021938E-2</v>
      </c>
      <c r="F108" s="14">
        <f>AVERAGE('Raw Data'!AC108,'Raw Data'!AI108,'Raw Data'!AO108)</f>
        <v>0.85233333333333328</v>
      </c>
      <c r="G108" s="14">
        <f>STDEV('Raw Data'!AC108,'Raw Data'!AI108,'Raw Data'!AO108)</f>
        <v>0.14275970486567086</v>
      </c>
      <c r="H108" s="14">
        <f>AVERAGE('Raw Data'!AU108,'Raw Data'!BA108,'Raw Data'!BG108)</f>
        <v>1.0646666666666667</v>
      </c>
      <c r="I108" s="14">
        <f>STDEV('Raw Data'!AU108,'Raw Data'!BA108,'Raw Data'!BG108)</f>
        <v>4.7606022028030687E-2</v>
      </c>
      <c r="J108" s="14">
        <f>AVERAGE('Raw Data'!BM108,'Raw Data'!BS108,'Raw Data'!BY108)</f>
        <v>1.2956666666666667</v>
      </c>
      <c r="K108" s="14">
        <f>STDEV('Raw Data'!BM108,'Raw Data'!BS108,'Raw Data'!BY108)</f>
        <v>0.33650606730538085</v>
      </c>
      <c r="L108" s="14">
        <f>AVERAGE('Raw Data'!CE108,'Raw Data'!CK108,'Raw Data'!CQ108)</f>
        <v>2.5056666666666665</v>
      </c>
      <c r="M108" s="14">
        <f>STDEV('Raw Data'!CE108,'Raw Data'!CK108,'Raw Data'!CQ108)</f>
        <v>7.1988424995504091E-2</v>
      </c>
      <c r="O108" s="14">
        <f>AVERAGE('Raw Data'!K225,'Raw Data'!Q225,'Raw Data'!W225)</f>
        <v>0.68833333333333335</v>
      </c>
      <c r="P108" s="14">
        <f>STDEV('Raw Data'!K225,'Raw Data'!Q225,'Raw Data'!W225)</f>
        <v>0.21134174536360167</v>
      </c>
      <c r="Q108" s="14">
        <f>AVERAGE('Raw Data'!AC225,'Raw Data'!AI225,'Raw Data'!AO225)</f>
        <v>0.88833333333333331</v>
      </c>
      <c r="R108" s="14">
        <f>STDEV('Raw Data'!AC225,'Raw Data'!AI225,'Raw Data'!AO225)</f>
        <v>0.54691894585334422</v>
      </c>
      <c r="S108" s="14">
        <f>AVERAGE('Raw Data'!AU225,'Raw Data'!BA225,'Raw Data'!BG225)</f>
        <v>1.1779999999999999</v>
      </c>
      <c r="T108" s="14">
        <f>STDEV('Raw Data'!AU225,'Raw Data'!BA225,'Raw Data'!BG225)</f>
        <v>0.29274220741123114</v>
      </c>
      <c r="U108" s="14">
        <f>AVERAGE('Raw Data'!BM225,'Raw Data'!BS225,'Raw Data'!BY225)</f>
        <v>1.2699999999999998</v>
      </c>
      <c r="V108" s="14">
        <f>STDEV('Raw Data'!BM225,'Raw Data'!BS225,'Raw Data'!BY225)</f>
        <v>0.3036231216491927</v>
      </c>
      <c r="W108" s="14">
        <f>AVERAGE('Raw Data'!CE225,'Raw Data'!CK225,'Raw Data'!CQ225)</f>
        <v>1.8513333333333335</v>
      </c>
      <c r="X108" s="14">
        <f>STDEV('Raw Data'!CE225,'Raw Data'!CK225,'Raw Data'!CQ225)</f>
        <v>0.18917276054795348</v>
      </c>
      <c r="Z108" s="14">
        <f>AVERAGE('Raw Data'!K342,'Raw Data'!Q342,'Raw Data'!W342)</f>
        <v>0.82566666666666677</v>
      </c>
      <c r="AA108" s="14">
        <f>STDEV('Raw Data'!K342,'Raw Data'!Q342,'Raw Data'!W342)</f>
        <v>0.28954159171582394</v>
      </c>
      <c r="AB108" s="14">
        <f>AVERAGE('Raw Data'!AC342,'Raw Data'!AI342,'Raw Data'!AO342)</f>
        <v>1.0389999999999999</v>
      </c>
      <c r="AC108" s="14">
        <f>STDEV('Raw Data'!AC342,'Raw Data'!AI342,'Raw Data'!AO342)</f>
        <v>8.9599107138408518E-2</v>
      </c>
      <c r="AD108" s="14">
        <f>AVERAGE('Raw Data'!AU342,'Raw Data'!BA342,'Raw Data'!BG342)</f>
        <v>1.2793333333333334</v>
      </c>
      <c r="AE108" s="14">
        <f>STDEV('Raw Data'!AU342,'Raw Data'!BA342,'Raw Data'!BG342)</f>
        <v>0.1216894955751454</v>
      </c>
      <c r="AF108" s="14">
        <f>AVERAGE('Raw Data'!BM342,'Raw Data'!BS342,'Raw Data'!BY342)</f>
        <v>1.5816666666666668</v>
      </c>
      <c r="AG108" s="14">
        <f>STDEV('Raw Data'!BM342,'Raw Data'!BS342,'Raw Data'!BY342)</f>
        <v>0.42714907624075826</v>
      </c>
      <c r="AH108" s="14">
        <f>AVERAGE('Raw Data'!CE342,'Raw Data'!CK342,'Raw Data'!CQ342)</f>
        <v>2.2713333333333332</v>
      </c>
      <c r="AI108" s="14">
        <f>STDEV('Raw Data'!CE342,'Raw Data'!CK342,'Raw Data'!CQ342)</f>
        <v>0.41923302986922822</v>
      </c>
      <c r="AK108" s="41">
        <f t="shared" si="20"/>
        <v>-1.5666666666666829E-2</v>
      </c>
      <c r="AL108" s="37">
        <f t="shared" si="21"/>
        <v>0.29320186447792734</v>
      </c>
      <c r="AM108" s="41">
        <f t="shared" si="22"/>
        <v>-0.18666666666666665</v>
      </c>
      <c r="AN108" s="37">
        <f t="shared" si="23"/>
        <v>0.16854771826795359</v>
      </c>
      <c r="AO108" s="41">
        <f t="shared" si="24"/>
        <v>-0.21466666666666678</v>
      </c>
      <c r="AP108" s="37">
        <f t="shared" si="25"/>
        <v>0.13067006798294198</v>
      </c>
      <c r="AQ108" s="41">
        <f t="shared" si="26"/>
        <v>-0.28600000000000003</v>
      </c>
      <c r="AR108" s="37">
        <f t="shared" si="27"/>
        <v>0.54377630204585659</v>
      </c>
      <c r="AS108" s="41">
        <f t="shared" si="28"/>
        <v>0.23433333333333328</v>
      </c>
      <c r="AT108" s="37">
        <f t="shared" si="29"/>
        <v>0.42536885954036002</v>
      </c>
      <c r="AV108" s="41">
        <f t="shared" si="30"/>
        <v>-0.13733333333333342</v>
      </c>
      <c r="AW108" s="37">
        <f t="shared" si="31"/>
        <v>0.35846850163810257</v>
      </c>
      <c r="AX108" s="41">
        <f t="shared" si="32"/>
        <v>-0.15066666666666662</v>
      </c>
      <c r="AY108" s="37">
        <f t="shared" si="33"/>
        <v>0.55420964745602663</v>
      </c>
      <c r="AZ108" s="41">
        <f t="shared" si="34"/>
        <v>-0.1013333333333335</v>
      </c>
      <c r="BA108" s="37">
        <f t="shared" si="35"/>
        <v>0.3170273384636309</v>
      </c>
      <c r="BB108" s="41">
        <f t="shared" si="36"/>
        <v>-0.31166666666666698</v>
      </c>
      <c r="BC108" s="37">
        <f t="shared" si="37"/>
        <v>0.52406424542543784</v>
      </c>
      <c r="BD108" s="41">
        <f t="shared" si="38"/>
        <v>-0.41999999999999971</v>
      </c>
      <c r="BE108" s="37">
        <f t="shared" si="39"/>
        <v>0.45993767693750265</v>
      </c>
      <c r="BG108" s="41"/>
      <c r="BH108" s="37"/>
      <c r="BI108" s="41"/>
      <c r="BJ108" s="37"/>
      <c r="BK108" s="41"/>
      <c r="BL108" s="37"/>
      <c r="BM108" s="41"/>
      <c r="BN108" s="37"/>
      <c r="BO108" s="41"/>
      <c r="BP108" s="37"/>
      <c r="BR108" s="41"/>
      <c r="BS108" s="37"/>
      <c r="BT108" s="41"/>
      <c r="BU108" s="37"/>
      <c r="BV108" s="41"/>
      <c r="BW108" s="37"/>
      <c r="BX108" s="41"/>
      <c r="BY108" s="37"/>
      <c r="BZ108" s="41"/>
      <c r="CA108" s="37"/>
      <c r="CC108" s="41"/>
      <c r="CD108" s="37"/>
      <c r="CE108" s="41"/>
      <c r="CF108" s="37"/>
      <c r="CG108" s="41"/>
      <c r="CH108" s="37"/>
      <c r="CI108" s="41"/>
      <c r="CJ108" s="37"/>
      <c r="CK108" s="41"/>
      <c r="CL108" s="37"/>
    </row>
    <row r="109" spans="1:90" s="38" customFormat="1" ht="15.75" customHeight="1" x14ac:dyDescent="0.25">
      <c r="A109" s="2">
        <f>'Raw Data'!B109</f>
        <v>170</v>
      </c>
      <c r="B109" s="2">
        <f>'Raw Data'!C109</f>
        <v>183</v>
      </c>
      <c r="C109" s="2" t="str">
        <f>'Raw Data'!D109</f>
        <v>TEIYRIVSQKQMSD</v>
      </c>
      <c r="D109" s="14">
        <f>AVERAGE('Raw Data'!K109,'Raw Data'!Q109,'Raw Data'!W109)</f>
        <v>24.497</v>
      </c>
      <c r="E109" s="14">
        <f>STDEV('Raw Data'!K109,'Raw Data'!Q109,'Raw Data'!W109)</f>
        <v>1.5642672405954166</v>
      </c>
      <c r="F109" s="14">
        <f>AVERAGE('Raw Data'!AC109,'Raw Data'!AI109,'Raw Data'!AO109)</f>
        <v>28.635000000000002</v>
      </c>
      <c r="G109" s="14">
        <f>STDEV('Raw Data'!AC109,'Raw Data'!AI109,'Raw Data'!AO109)</f>
        <v>0.62864218757572932</v>
      </c>
      <c r="H109" s="14">
        <f>AVERAGE('Raw Data'!AU109,'Raw Data'!BA109,'Raw Data'!BG109)</f>
        <v>35.143000000000001</v>
      </c>
      <c r="I109" s="14">
        <f>STDEV('Raw Data'!AU109,'Raw Data'!BA109,'Raw Data'!BG109)</f>
        <v>9.9080775128175175E-2</v>
      </c>
      <c r="J109" s="14">
        <f>AVERAGE('Raw Data'!BM109,'Raw Data'!BS109,'Raw Data'!BY109)</f>
        <v>38.907333333333334</v>
      </c>
      <c r="K109" s="14">
        <f>STDEV('Raw Data'!BM109,'Raw Data'!BS109,'Raw Data'!BY109)</f>
        <v>0.74087065897721716</v>
      </c>
      <c r="L109" s="14">
        <f>AVERAGE('Raw Data'!CE109,'Raw Data'!CK109,'Raw Data'!CQ109)</f>
        <v>44.175333333333334</v>
      </c>
      <c r="M109" s="14">
        <f>STDEV('Raw Data'!CE109,'Raw Data'!CK109,'Raw Data'!CQ109)</f>
        <v>0.43065337956799427</v>
      </c>
      <c r="O109" s="14">
        <f>AVERAGE('Raw Data'!K226,'Raw Data'!Q226,'Raw Data'!W226)</f>
        <v>27.043000000000003</v>
      </c>
      <c r="P109" s="14">
        <f>STDEV('Raw Data'!K226,'Raw Data'!Q226,'Raw Data'!W226)</f>
        <v>0.67724367844964029</v>
      </c>
      <c r="Q109" s="14">
        <f>AVERAGE('Raw Data'!AC226,'Raw Data'!AI226,'Raw Data'!AO226)</f>
        <v>28.225666666666669</v>
      </c>
      <c r="R109" s="14">
        <f>STDEV('Raw Data'!AC226,'Raw Data'!AI226,'Raw Data'!AO226)</f>
        <v>0.97592076181077969</v>
      </c>
      <c r="S109" s="14">
        <f>AVERAGE('Raw Data'!AU226,'Raw Data'!BA226,'Raw Data'!BG226)</f>
        <v>33.898499999999999</v>
      </c>
      <c r="T109" s="14">
        <f>STDEV('Raw Data'!AU226,'Raw Data'!BA226,'Raw Data'!BG226)</f>
        <v>7.1417784899840658E-2</v>
      </c>
      <c r="U109" s="14">
        <f>AVERAGE('Raw Data'!BM226,'Raw Data'!BS226,'Raw Data'!BY226)</f>
        <v>38.542999999999999</v>
      </c>
      <c r="V109" s="14">
        <f>STDEV('Raw Data'!BM226,'Raw Data'!BS226,'Raw Data'!BY226)</f>
        <v>0.3721303535053298</v>
      </c>
      <c r="W109" s="14">
        <f>AVERAGE('Raw Data'!CE226,'Raw Data'!CK226,'Raw Data'!CQ226)</f>
        <v>41.792999999999999</v>
      </c>
      <c r="X109" s="14">
        <f>STDEV('Raw Data'!CE226,'Raw Data'!CK226,'Raw Data'!CQ226)</f>
        <v>0.83498323336459757</v>
      </c>
      <c r="Z109" s="14">
        <f>AVERAGE('Raw Data'!K343,'Raw Data'!Q343,'Raw Data'!W343)</f>
        <v>25.362333333333336</v>
      </c>
      <c r="AA109" s="14">
        <f>STDEV('Raw Data'!K343,'Raw Data'!Q343,'Raw Data'!W343)</f>
        <v>0.99482125697701818</v>
      </c>
      <c r="AB109" s="14">
        <f>AVERAGE('Raw Data'!AC343,'Raw Data'!AI343,'Raw Data'!AO343)</f>
        <v>28.005666666666666</v>
      </c>
      <c r="AC109" s="14">
        <f>STDEV('Raw Data'!AC343,'Raw Data'!AI343,'Raw Data'!AO343)</f>
        <v>1.4391182485582388</v>
      </c>
      <c r="AD109" s="14">
        <f>AVERAGE('Raw Data'!AU343,'Raw Data'!BA343,'Raw Data'!BG343)</f>
        <v>33.740666666666669</v>
      </c>
      <c r="AE109" s="14">
        <f>STDEV('Raw Data'!AU343,'Raw Data'!BA343,'Raw Data'!BG343)</f>
        <v>0.72723471680973306</v>
      </c>
      <c r="AF109" s="14">
        <f>AVERAGE('Raw Data'!BM343,'Raw Data'!BS343,'Raw Data'!BY343)</f>
        <v>37.790333333333329</v>
      </c>
      <c r="AG109" s="14">
        <f>STDEV('Raw Data'!BM343,'Raw Data'!BS343,'Raw Data'!BY343)</f>
        <v>0.53180948969845987</v>
      </c>
      <c r="AH109" s="14">
        <f>AVERAGE('Raw Data'!CE343,'Raw Data'!CK343,'Raw Data'!CQ343)</f>
        <v>41.633666666666663</v>
      </c>
      <c r="AI109" s="14">
        <f>STDEV('Raw Data'!CE343,'Raw Data'!CK343,'Raw Data'!CQ343)</f>
        <v>1.6135756360745359</v>
      </c>
      <c r="AK109" s="41">
        <f t="shared" si="20"/>
        <v>-0.86533333333333573</v>
      </c>
      <c r="AL109" s="37">
        <f t="shared" si="21"/>
        <v>1.8538072535550543</v>
      </c>
      <c r="AM109" s="41">
        <f t="shared" si="22"/>
        <v>0.62933333333333508</v>
      </c>
      <c r="AN109" s="37">
        <f t="shared" si="23"/>
        <v>1.5704306203501417</v>
      </c>
      <c r="AO109" s="41">
        <f t="shared" si="24"/>
        <v>1.4023333333333312</v>
      </c>
      <c r="AP109" s="37">
        <f t="shared" si="25"/>
        <v>0.73395322285097475</v>
      </c>
      <c r="AQ109" s="41">
        <f t="shared" si="26"/>
        <v>1.1170000000000044</v>
      </c>
      <c r="AR109" s="37">
        <f t="shared" si="27"/>
        <v>0.91198172496310048</v>
      </c>
      <c r="AS109" s="41">
        <f t="shared" si="28"/>
        <v>2.5416666666666714</v>
      </c>
      <c r="AT109" s="37">
        <f t="shared" si="29"/>
        <v>1.6700564860706593</v>
      </c>
      <c r="AV109" s="41">
        <f t="shared" si="30"/>
        <v>1.6806666666666672</v>
      </c>
      <c r="AW109" s="37">
        <f t="shared" si="31"/>
        <v>1.2034651359027124</v>
      </c>
      <c r="AX109" s="41">
        <f t="shared" si="32"/>
        <v>0.22000000000000242</v>
      </c>
      <c r="AY109" s="37">
        <f t="shared" si="33"/>
        <v>1.7388164557154</v>
      </c>
      <c r="AZ109" s="41">
        <f t="shared" si="34"/>
        <v>0.15783333333332905</v>
      </c>
      <c r="BA109" s="37">
        <f t="shared" si="35"/>
        <v>0.73073307940268628</v>
      </c>
      <c r="BB109" s="41">
        <f t="shared" si="36"/>
        <v>0.75266666666666993</v>
      </c>
      <c r="BC109" s="37">
        <f t="shared" si="37"/>
        <v>0.64907806412891356</v>
      </c>
      <c r="BD109" s="41">
        <f t="shared" si="38"/>
        <v>0.15933333333333621</v>
      </c>
      <c r="BE109" s="37">
        <f t="shared" si="39"/>
        <v>1.8168168133670883</v>
      </c>
      <c r="BG109" s="41"/>
      <c r="BH109" s="37"/>
      <c r="BI109" s="41"/>
      <c r="BJ109" s="37"/>
      <c r="BK109" s="41"/>
      <c r="BL109" s="37"/>
      <c r="BM109" s="41"/>
      <c r="BN109" s="37"/>
      <c r="BO109" s="41"/>
      <c r="BP109" s="37"/>
      <c r="BR109" s="41"/>
      <c r="BS109" s="37"/>
      <c r="BT109" s="41"/>
      <c r="BU109" s="37"/>
      <c r="BV109" s="41"/>
      <c r="BW109" s="37"/>
      <c r="BX109" s="41"/>
      <c r="BY109" s="37"/>
      <c r="BZ109" s="41"/>
      <c r="CA109" s="37"/>
      <c r="CC109" s="41"/>
      <c r="CD109" s="37"/>
      <c r="CE109" s="41"/>
      <c r="CF109" s="37"/>
      <c r="CG109" s="41"/>
      <c r="CH109" s="37"/>
      <c r="CI109" s="41"/>
      <c r="CJ109" s="37"/>
      <c r="CK109" s="41"/>
      <c r="CL109" s="37"/>
    </row>
    <row r="110" spans="1:90" s="38" customFormat="1" ht="15.75" customHeight="1" x14ac:dyDescent="0.25">
      <c r="A110" s="2">
        <f>'Raw Data'!B110</f>
        <v>170</v>
      </c>
      <c r="B110" s="2">
        <f>'Raw Data'!C110</f>
        <v>193</v>
      </c>
      <c r="C110" s="2" t="str">
        <f>'Raw Data'!D110</f>
        <v>TEIYRIVSQKQMSDRRENDMSPSN</v>
      </c>
      <c r="D110" s="14">
        <f>AVERAGE('Raw Data'!K110,'Raw Data'!Q110,'Raw Data'!W110)</f>
        <v>29.466666666666665</v>
      </c>
      <c r="E110" s="14">
        <f>STDEV('Raw Data'!K110,'Raw Data'!Q110,'Raw Data'!W110)</f>
        <v>2.6155613801502211</v>
      </c>
      <c r="F110" s="14">
        <f>AVERAGE('Raw Data'!AC110,'Raw Data'!AI110,'Raw Data'!AO110)</f>
        <v>32.649666666666668</v>
      </c>
      <c r="G110" s="14">
        <f>STDEV('Raw Data'!AC110,'Raw Data'!AI110,'Raw Data'!AO110)</f>
        <v>0.85461472801101079</v>
      </c>
      <c r="H110" s="14">
        <f>AVERAGE('Raw Data'!AU110,'Raw Data'!BA110,'Raw Data'!BG110)</f>
        <v>37.219666666666662</v>
      </c>
      <c r="I110" s="14">
        <f>STDEV('Raw Data'!AU110,'Raw Data'!BA110,'Raw Data'!BG110)</f>
        <v>0.18240157163065462</v>
      </c>
      <c r="J110" s="14">
        <f>AVERAGE('Raw Data'!BM110,'Raw Data'!BS110,'Raw Data'!BY110)</f>
        <v>38.335000000000001</v>
      </c>
      <c r="K110" s="14">
        <f>STDEV('Raw Data'!BM110,'Raw Data'!BS110,'Raw Data'!BY110)</f>
        <v>0.95164962039607681</v>
      </c>
      <c r="L110" s="14">
        <f>AVERAGE('Raw Data'!CE110,'Raw Data'!CK110,'Raw Data'!CQ110)</f>
        <v>41.735333333333337</v>
      </c>
      <c r="M110" s="14">
        <f>STDEV('Raw Data'!CE110,'Raw Data'!CK110,'Raw Data'!CQ110)</f>
        <v>0.35376027664695908</v>
      </c>
      <c r="O110" s="14">
        <f>AVERAGE('Raw Data'!K227,'Raw Data'!Q227,'Raw Data'!W227)</f>
        <v>33.002999999999993</v>
      </c>
      <c r="P110" s="14">
        <f>STDEV('Raw Data'!K227,'Raw Data'!Q227,'Raw Data'!W227)</f>
        <v>1.3757089081633529</v>
      </c>
      <c r="Q110" s="14">
        <f>AVERAGE('Raw Data'!AC227,'Raw Data'!AI227,'Raw Data'!AO227)</f>
        <v>32.137333333333338</v>
      </c>
      <c r="R110" s="14">
        <f>STDEV('Raw Data'!AC227,'Raw Data'!AI227,'Raw Data'!AO227)</f>
        <v>1.6550215507156805</v>
      </c>
      <c r="S110" s="14">
        <f>AVERAGE('Raw Data'!AU227,'Raw Data'!BA227,'Raw Data'!BG227)</f>
        <v>36.212500000000006</v>
      </c>
      <c r="T110" s="14">
        <f>STDEV('Raw Data'!AU227,'Raw Data'!BA227,'Raw Data'!BG227)</f>
        <v>0.62578950135009315</v>
      </c>
      <c r="U110" s="14">
        <f>AVERAGE('Raw Data'!BM227,'Raw Data'!BS227,'Raw Data'!BY227)</f>
        <v>38.704000000000001</v>
      </c>
      <c r="V110" s="14">
        <f>STDEV('Raw Data'!BM227,'Raw Data'!BS227,'Raw Data'!BY227)</f>
        <v>0.41381638440255147</v>
      </c>
      <c r="W110" s="14">
        <f>AVERAGE('Raw Data'!CE227,'Raw Data'!CK227,'Raw Data'!CQ227)</f>
        <v>40.957333333333331</v>
      </c>
      <c r="X110" s="14">
        <f>STDEV('Raw Data'!CE227,'Raw Data'!CK227,'Raw Data'!CQ227)</f>
        <v>0.95409450964426912</v>
      </c>
      <c r="Z110" s="14">
        <f>AVERAGE('Raw Data'!K344,'Raw Data'!Q344,'Raw Data'!W344)</f>
        <v>31.117333333333335</v>
      </c>
      <c r="AA110" s="14">
        <f>STDEV('Raw Data'!K344,'Raw Data'!Q344,'Raw Data'!W344)</f>
        <v>1.0186581042397556</v>
      </c>
      <c r="AB110" s="14">
        <f>AVERAGE('Raw Data'!AC344,'Raw Data'!AI344,'Raw Data'!AO344)</f>
        <v>31.134666666666671</v>
      </c>
      <c r="AC110" s="14">
        <f>STDEV('Raw Data'!AC344,'Raw Data'!AI344,'Raw Data'!AO344)</f>
        <v>2.4340914800667082</v>
      </c>
      <c r="AD110" s="14">
        <f>AVERAGE('Raw Data'!AU344,'Raw Data'!BA344,'Raw Data'!BG344)</f>
        <v>35.384666666666668</v>
      </c>
      <c r="AE110" s="14">
        <f>STDEV('Raw Data'!AU344,'Raw Data'!BA344,'Raw Data'!BG344)</f>
        <v>1.0685056543291345</v>
      </c>
      <c r="AF110" s="14">
        <f>AVERAGE('Raw Data'!BM344,'Raw Data'!BS344,'Raw Data'!BY344)</f>
        <v>37.529333333333334</v>
      </c>
      <c r="AG110" s="14">
        <f>STDEV('Raw Data'!BM344,'Raw Data'!BS344,'Raw Data'!BY344)</f>
        <v>0.45917571073972441</v>
      </c>
      <c r="AH110" s="14">
        <f>AVERAGE('Raw Data'!CE344,'Raw Data'!CK344,'Raw Data'!CQ344)</f>
        <v>40.049666666666667</v>
      </c>
      <c r="AI110" s="14">
        <f>STDEV('Raw Data'!CE344,'Raw Data'!CK344,'Raw Data'!CQ344)</f>
        <v>1.0093544141347659</v>
      </c>
      <c r="AK110" s="41">
        <f t="shared" si="20"/>
        <v>-1.6506666666666696</v>
      </c>
      <c r="AL110" s="37">
        <f t="shared" si="21"/>
        <v>2.8069245922658239</v>
      </c>
      <c r="AM110" s="41">
        <f t="shared" si="22"/>
        <v>1.514999999999997</v>
      </c>
      <c r="AN110" s="37">
        <f t="shared" si="23"/>
        <v>2.5797611646558818</v>
      </c>
      <c r="AO110" s="41">
        <f t="shared" si="24"/>
        <v>1.8349999999999937</v>
      </c>
      <c r="AP110" s="37">
        <f t="shared" si="25"/>
        <v>1.0839624839756516</v>
      </c>
      <c r="AQ110" s="41">
        <f t="shared" si="26"/>
        <v>0.8056666666666672</v>
      </c>
      <c r="AR110" s="37">
        <f t="shared" si="27"/>
        <v>1.0566358565434586</v>
      </c>
      <c r="AS110" s="41">
        <f t="shared" si="28"/>
        <v>1.6856666666666698</v>
      </c>
      <c r="AT110" s="37">
        <f t="shared" si="29"/>
        <v>1.0695525544201507</v>
      </c>
      <c r="AV110" s="41">
        <f t="shared" si="30"/>
        <v>1.8856666666666584</v>
      </c>
      <c r="AW110" s="37">
        <f t="shared" si="31"/>
        <v>1.7117941854479286</v>
      </c>
      <c r="AX110" s="41">
        <f t="shared" si="32"/>
        <v>1.0026666666666664</v>
      </c>
      <c r="AY110" s="37">
        <f t="shared" si="33"/>
        <v>2.9434499599393011</v>
      </c>
      <c r="AZ110" s="41">
        <f t="shared" si="34"/>
        <v>0.82783333333333786</v>
      </c>
      <c r="BA110" s="37">
        <f t="shared" si="35"/>
        <v>1.2382717122398177</v>
      </c>
      <c r="BB110" s="41">
        <f t="shared" si="36"/>
        <v>1.174666666666667</v>
      </c>
      <c r="BC110" s="37">
        <f t="shared" si="37"/>
        <v>0.61813132369532231</v>
      </c>
      <c r="BD110" s="41">
        <f t="shared" si="38"/>
        <v>0.90766666666666396</v>
      </c>
      <c r="BE110" s="37">
        <f t="shared" si="39"/>
        <v>1.3889178041434544</v>
      </c>
      <c r="BG110" s="41"/>
      <c r="BH110" s="37"/>
      <c r="BI110" s="41"/>
      <c r="BJ110" s="37"/>
      <c r="BK110" s="41"/>
      <c r="BL110" s="37"/>
      <c r="BM110" s="41"/>
      <c r="BN110" s="37"/>
      <c r="BO110" s="41"/>
      <c r="BP110" s="37"/>
      <c r="BR110" s="41"/>
      <c r="BS110" s="37"/>
      <c r="BT110" s="41"/>
      <c r="BU110" s="37"/>
      <c r="BV110" s="41"/>
      <c r="BW110" s="37"/>
      <c r="BX110" s="41"/>
      <c r="BY110" s="37"/>
      <c r="BZ110" s="41"/>
      <c r="CA110" s="37"/>
      <c r="CC110" s="41"/>
      <c r="CD110" s="37"/>
      <c r="CE110" s="41"/>
      <c r="CF110" s="37"/>
      <c r="CG110" s="41"/>
      <c r="CH110" s="37"/>
      <c r="CI110" s="41"/>
      <c r="CJ110" s="37"/>
      <c r="CK110" s="41"/>
      <c r="CL110" s="37"/>
    </row>
    <row r="111" spans="1:90" s="38" customFormat="1" ht="15.75" customHeight="1" x14ac:dyDescent="0.25">
      <c r="A111" s="2">
        <f>'Raw Data'!B111</f>
        <v>170</v>
      </c>
      <c r="B111" s="2">
        <f>'Raw Data'!C111</f>
        <v>193</v>
      </c>
      <c r="C111" s="2" t="str">
        <f>'Raw Data'!D111</f>
        <v>TEIYRIVSQKQMSDRRENDMSPSN</v>
      </c>
      <c r="D111" s="14">
        <f>AVERAGE('Raw Data'!K111,'Raw Data'!Q111,'Raw Data'!W111)</f>
        <v>29.572999999999997</v>
      </c>
      <c r="E111" s="14">
        <f>STDEV('Raw Data'!K111,'Raw Data'!Q111,'Raw Data'!W111)</f>
        <v>2.3576732173904014</v>
      </c>
      <c r="F111" s="14">
        <f>AVERAGE('Raw Data'!AC111,'Raw Data'!AI111,'Raw Data'!AO111)</f>
        <v>32.954999999999998</v>
      </c>
      <c r="G111" s="14">
        <f>STDEV('Raw Data'!AC111,'Raw Data'!AI111,'Raw Data'!AO111)</f>
        <v>1.151367447863624</v>
      </c>
      <c r="H111" s="14">
        <f>AVERAGE('Raw Data'!AU111,'Raw Data'!BA111,'Raw Data'!BG111)</f>
        <v>37.369999999999997</v>
      </c>
      <c r="I111" s="14">
        <f>STDEV('Raw Data'!AU111,'Raw Data'!BA111,'Raw Data'!BG111)</f>
        <v>0.46150731305148035</v>
      </c>
      <c r="J111" s="14">
        <f>AVERAGE('Raw Data'!BM111,'Raw Data'!BS111,'Raw Data'!BY111)</f>
        <v>39.072333333333333</v>
      </c>
      <c r="K111" s="14">
        <f>STDEV('Raw Data'!BM111,'Raw Data'!BS111,'Raw Data'!BY111)</f>
        <v>0.44765649032861293</v>
      </c>
      <c r="L111" s="14">
        <f>AVERAGE('Raw Data'!CE111,'Raw Data'!CK111,'Raw Data'!CQ111)</f>
        <v>42.256</v>
      </c>
      <c r="M111" s="14">
        <f>STDEV('Raw Data'!CE111,'Raw Data'!CK111,'Raw Data'!CQ111)</f>
        <v>0.70419599544444955</v>
      </c>
      <c r="O111" s="14">
        <f>AVERAGE('Raw Data'!K228,'Raw Data'!Q228,'Raw Data'!W228)</f>
        <v>32.836333333333336</v>
      </c>
      <c r="P111" s="14">
        <f>STDEV('Raw Data'!K228,'Raw Data'!Q228,'Raw Data'!W228)</f>
        <v>1.3361969665185345</v>
      </c>
      <c r="Q111" s="14">
        <f>AVERAGE('Raw Data'!AC228,'Raw Data'!AI228,'Raw Data'!AO228)</f>
        <v>31.737666666666666</v>
      </c>
      <c r="R111" s="14">
        <f>STDEV('Raw Data'!AC228,'Raw Data'!AI228,'Raw Data'!AO228)</f>
        <v>1.7223136570710138</v>
      </c>
      <c r="S111" s="14">
        <f>AVERAGE('Raw Data'!AU228,'Raw Data'!BA228,'Raw Data'!BG228)</f>
        <v>35.849500000000006</v>
      </c>
      <c r="T111" s="14">
        <f>STDEV('Raw Data'!AU228,'Raw Data'!BA228,'Raw Data'!BG228)</f>
        <v>0.27647875144393885</v>
      </c>
      <c r="U111" s="14">
        <f>AVERAGE('Raw Data'!BM228,'Raw Data'!BS228,'Raw Data'!BY228)</f>
        <v>38.674666666666667</v>
      </c>
      <c r="V111" s="14">
        <f>STDEV('Raw Data'!BM228,'Raw Data'!BS228,'Raw Data'!BY228)</f>
        <v>0.38724970411006859</v>
      </c>
      <c r="W111" s="14">
        <f>AVERAGE('Raw Data'!CE228,'Raw Data'!CK228,'Raw Data'!CQ228)</f>
        <v>40.337333333333333</v>
      </c>
      <c r="X111" s="14">
        <f>STDEV('Raw Data'!CE228,'Raw Data'!CK228,'Raw Data'!CQ228)</f>
        <v>0.73925255044087024</v>
      </c>
      <c r="Z111" s="14">
        <f>AVERAGE('Raw Data'!K345,'Raw Data'!Q345,'Raw Data'!W345)</f>
        <v>30.908333333333335</v>
      </c>
      <c r="AA111" s="14">
        <f>STDEV('Raw Data'!K345,'Raw Data'!Q345,'Raw Data'!W345)</f>
        <v>1.1492050875859088</v>
      </c>
      <c r="AB111" s="14">
        <f>AVERAGE('Raw Data'!AC345,'Raw Data'!AI345,'Raw Data'!AO345)</f>
        <v>32.329333333333331</v>
      </c>
      <c r="AC111" s="14">
        <f>STDEV('Raw Data'!AC345,'Raw Data'!AI345,'Raw Data'!AO345)</f>
        <v>0.7408571612216045</v>
      </c>
      <c r="AD111" s="14">
        <f>AVERAGE('Raw Data'!AU345,'Raw Data'!BA345,'Raw Data'!BG345)</f>
        <v>35.175666666666665</v>
      </c>
      <c r="AE111" s="14">
        <f>STDEV('Raw Data'!AU345,'Raw Data'!BA345,'Raw Data'!BG345)</f>
        <v>1.3141393888523891</v>
      </c>
      <c r="AF111" s="14">
        <f>AVERAGE('Raw Data'!BM345,'Raw Data'!BS345,'Raw Data'!BY345)</f>
        <v>37.615666666666662</v>
      </c>
      <c r="AG111" s="14">
        <f>STDEV('Raw Data'!BM345,'Raw Data'!BS345,'Raw Data'!BY345)</f>
        <v>0.66727830275930022</v>
      </c>
      <c r="AH111" s="14">
        <f>AVERAGE('Raw Data'!CE345,'Raw Data'!CK345,'Raw Data'!CQ345)</f>
        <v>39.705999999999996</v>
      </c>
      <c r="AI111" s="14">
        <f>STDEV('Raw Data'!CE345,'Raw Data'!CK345,'Raw Data'!CQ345)</f>
        <v>1.1411064805705025</v>
      </c>
      <c r="AK111" s="41">
        <f t="shared" si="20"/>
        <v>-1.3353333333333381</v>
      </c>
      <c r="AL111" s="37">
        <f t="shared" si="21"/>
        <v>2.6228410804570954</v>
      </c>
      <c r="AM111" s="41">
        <f t="shared" si="22"/>
        <v>0.62566666666666748</v>
      </c>
      <c r="AN111" s="37">
        <f t="shared" si="23"/>
        <v>1.3691297722762912</v>
      </c>
      <c r="AO111" s="41">
        <f t="shared" si="24"/>
        <v>2.1943333333333328</v>
      </c>
      <c r="AP111" s="37">
        <f t="shared" si="25"/>
        <v>1.3928213572936508</v>
      </c>
      <c r="AQ111" s="41">
        <f t="shared" si="26"/>
        <v>1.4566666666666706</v>
      </c>
      <c r="AR111" s="37">
        <f t="shared" si="27"/>
        <v>0.80352763901851187</v>
      </c>
      <c r="AS111" s="41">
        <f t="shared" si="28"/>
        <v>2.5500000000000043</v>
      </c>
      <c r="AT111" s="37">
        <f t="shared" si="29"/>
        <v>1.3409011894990615</v>
      </c>
      <c r="AV111" s="41">
        <f t="shared" si="30"/>
        <v>1.9280000000000008</v>
      </c>
      <c r="AW111" s="37">
        <f t="shared" si="31"/>
        <v>1.7624116053483845</v>
      </c>
      <c r="AX111" s="41">
        <f t="shared" si="32"/>
        <v>-0.59166666666666501</v>
      </c>
      <c r="AY111" s="37">
        <f t="shared" si="33"/>
        <v>1.8748956415402602</v>
      </c>
      <c r="AZ111" s="41">
        <f t="shared" si="34"/>
        <v>0.6738333333333415</v>
      </c>
      <c r="BA111" s="37">
        <f t="shared" si="35"/>
        <v>1.3429083488210691</v>
      </c>
      <c r="BB111" s="41">
        <f t="shared" si="36"/>
        <v>1.0590000000000046</v>
      </c>
      <c r="BC111" s="37">
        <f t="shared" si="37"/>
        <v>0.77150675088858944</v>
      </c>
      <c r="BD111" s="41">
        <f t="shared" si="38"/>
        <v>0.63133333333333752</v>
      </c>
      <c r="BE111" s="37">
        <f t="shared" si="39"/>
        <v>1.3596390452371283</v>
      </c>
      <c r="BG111" s="41"/>
      <c r="BH111" s="37"/>
      <c r="BI111" s="41"/>
      <c r="BJ111" s="37"/>
      <c r="BK111" s="41"/>
      <c r="BL111" s="37"/>
      <c r="BM111" s="41"/>
      <c r="BN111" s="37"/>
      <c r="BO111" s="41"/>
      <c r="BP111" s="37"/>
      <c r="BR111" s="41"/>
      <c r="BS111" s="37"/>
      <c r="BT111" s="41"/>
      <c r="BU111" s="37"/>
      <c r="BV111" s="41"/>
      <c r="BW111" s="37"/>
      <c r="BX111" s="41"/>
      <c r="BY111" s="37"/>
      <c r="BZ111" s="41"/>
      <c r="CA111" s="37"/>
      <c r="CC111" s="41"/>
      <c r="CD111" s="37"/>
      <c r="CE111" s="41"/>
      <c r="CF111" s="37"/>
      <c r="CG111" s="41"/>
      <c r="CH111" s="37"/>
      <c r="CI111" s="41"/>
      <c r="CJ111" s="37"/>
      <c r="CK111" s="41"/>
      <c r="CL111" s="37"/>
    </row>
    <row r="112" spans="1:90" s="38" customFormat="1" ht="15.75" customHeight="1" x14ac:dyDescent="0.25">
      <c r="A112" s="2">
        <f>'Raw Data'!B112</f>
        <v>173</v>
      </c>
      <c r="B112" s="2">
        <f>'Raw Data'!C112</f>
        <v>182</v>
      </c>
      <c r="C112" s="2" t="str">
        <f>'Raw Data'!D112</f>
        <v>YRIVSQKQMS</v>
      </c>
      <c r="D112" s="14">
        <f>AVERAGE('Raw Data'!K112,'Raw Data'!Q112,'Raw Data'!W112)</f>
        <v>34.69466666666667</v>
      </c>
      <c r="E112" s="14">
        <f>STDEV('Raw Data'!K112,'Raw Data'!Q112,'Raw Data'!W112)</f>
        <v>2.5239543049218089</v>
      </c>
      <c r="F112" s="14">
        <f>AVERAGE('Raw Data'!AC112,'Raw Data'!AI112,'Raw Data'!AO112)</f>
        <v>38.479666666666667</v>
      </c>
      <c r="G112" s="14">
        <f>STDEV('Raw Data'!AC112,'Raw Data'!AI112,'Raw Data'!AO112)</f>
        <v>1.1755655376597856</v>
      </c>
      <c r="H112" s="14">
        <f>AVERAGE('Raw Data'!AU112,'Raw Data'!BA112,'Raw Data'!BG112)</f>
        <v>48.536000000000001</v>
      </c>
      <c r="I112" s="14">
        <f>STDEV('Raw Data'!AU112,'Raw Data'!BA112,'Raw Data'!BG112)</f>
        <v>1.2078460166759684</v>
      </c>
      <c r="J112" s="14">
        <f>AVERAGE('Raw Data'!BM112,'Raw Data'!BS112,'Raw Data'!BY112)</f>
        <v>50.277000000000008</v>
      </c>
      <c r="K112" s="14">
        <f>STDEV('Raw Data'!BM112,'Raw Data'!BS112,'Raw Data'!BY112)</f>
        <v>3.9456168085611165</v>
      </c>
      <c r="L112" s="14">
        <f>AVERAGE('Raw Data'!CE112,'Raw Data'!CK112,'Raw Data'!CQ112)</f>
        <v>55.762</v>
      </c>
      <c r="M112" s="14">
        <f>STDEV('Raw Data'!CE112,'Raw Data'!CK112,'Raw Data'!CQ112)</f>
        <v>5.1518028883100726</v>
      </c>
      <c r="O112" s="14">
        <f>AVERAGE('Raw Data'!K229,'Raw Data'!Q229,'Raw Data'!W229)</f>
        <v>38.30466666666667</v>
      </c>
      <c r="P112" s="14">
        <f>STDEV('Raw Data'!K229,'Raw Data'!Q229,'Raw Data'!W229)</f>
        <v>1.0309943420471961</v>
      </c>
      <c r="Q112" s="14">
        <f>AVERAGE('Raw Data'!AC229,'Raw Data'!AI229,'Raw Data'!AO229)</f>
        <v>39.196999999999996</v>
      </c>
      <c r="R112" s="14">
        <f>STDEV('Raw Data'!AC229,'Raw Data'!AI229,'Raw Data'!AO229)</f>
        <v>0.85681444899114445</v>
      </c>
      <c r="S112" s="14">
        <f>AVERAGE('Raw Data'!AU229,'Raw Data'!BA229,'Raw Data'!BG229)</f>
        <v>44.636499999999998</v>
      </c>
      <c r="T112" s="14">
        <f>STDEV('Raw Data'!AU229,'Raw Data'!BA229,'Raw Data'!BG229)</f>
        <v>2.2012234098337222</v>
      </c>
      <c r="U112" s="14">
        <f>AVERAGE('Raw Data'!BM229,'Raw Data'!BS229,'Raw Data'!BY229)</f>
        <v>52.221000000000004</v>
      </c>
      <c r="V112" s="14">
        <f>STDEV('Raw Data'!BM229,'Raw Data'!BS229,'Raw Data'!BY229)</f>
        <v>0.55175084956889897</v>
      </c>
      <c r="W112" s="14">
        <f>AVERAGE('Raw Data'!CE229,'Raw Data'!CK229,'Raw Data'!CQ229)</f>
        <v>56.728000000000002</v>
      </c>
      <c r="X112" s="14">
        <f>STDEV('Raw Data'!CE229,'Raw Data'!CK229,'Raw Data'!CQ229)</f>
        <v>2.3226646335620642</v>
      </c>
      <c r="Z112" s="14">
        <f>AVERAGE('Raw Data'!K346,'Raw Data'!Q346,'Raw Data'!W346)</f>
        <v>35.46</v>
      </c>
      <c r="AA112" s="14">
        <f>STDEV('Raw Data'!K346,'Raw Data'!Q346,'Raw Data'!W346)</f>
        <v>2.3339410875169926</v>
      </c>
      <c r="AB112" s="14">
        <f>AVERAGE('Raw Data'!AC346,'Raw Data'!AI346,'Raw Data'!AO346)</f>
        <v>39.329666666666668</v>
      </c>
      <c r="AC112" s="14">
        <f>STDEV('Raw Data'!AC346,'Raw Data'!AI346,'Raw Data'!AO346)</f>
        <v>1.9353698182345755</v>
      </c>
      <c r="AD112" s="14">
        <f>AVERAGE('Raw Data'!AU346,'Raw Data'!BA346,'Raw Data'!BG346)</f>
        <v>47.040999999999997</v>
      </c>
      <c r="AE112" s="14">
        <f>STDEV('Raw Data'!AU346,'Raw Data'!BA346,'Raw Data'!BG346)</f>
        <v>2.7587803464574687</v>
      </c>
      <c r="AF112" s="14">
        <f>AVERAGE('Raw Data'!BM346,'Raw Data'!BS346,'Raw Data'!BY346)</f>
        <v>53.381666666666668</v>
      </c>
      <c r="AG112" s="14">
        <f>STDEV('Raw Data'!BM346,'Raw Data'!BS346,'Raw Data'!BY346)</f>
        <v>1.0096654561454153</v>
      </c>
      <c r="AH112" s="14">
        <f>AVERAGE('Raw Data'!CE346,'Raw Data'!CK346,'Raw Data'!CQ346)</f>
        <v>55.590333333333341</v>
      </c>
      <c r="AI112" s="14">
        <f>STDEV('Raw Data'!CE346,'Raw Data'!CK346,'Raw Data'!CQ346)</f>
        <v>4.184402267150392</v>
      </c>
      <c r="AK112" s="41">
        <f t="shared" si="20"/>
        <v>-0.76533333333333076</v>
      </c>
      <c r="AL112" s="37">
        <f t="shared" si="21"/>
        <v>3.437677462085897</v>
      </c>
      <c r="AM112" s="41">
        <f t="shared" si="22"/>
        <v>-0.85000000000000142</v>
      </c>
      <c r="AN112" s="37">
        <f t="shared" si="23"/>
        <v>2.2644228109314466</v>
      </c>
      <c r="AO112" s="41">
        <f t="shared" si="24"/>
        <v>1.4950000000000045</v>
      </c>
      <c r="AP112" s="37">
        <f t="shared" si="25"/>
        <v>3.0116043896899862</v>
      </c>
      <c r="AQ112" s="41">
        <f t="shared" si="26"/>
        <v>-3.1046666666666596</v>
      </c>
      <c r="AR112" s="37">
        <f t="shared" si="27"/>
        <v>4.0727529182769411</v>
      </c>
      <c r="AS112" s="41">
        <f t="shared" si="28"/>
        <v>0.17166666666665975</v>
      </c>
      <c r="AT112" s="37">
        <f t="shared" si="29"/>
        <v>6.6370396513305048</v>
      </c>
      <c r="AV112" s="41">
        <f t="shared" si="30"/>
        <v>2.8446666666666687</v>
      </c>
      <c r="AW112" s="37">
        <f t="shared" si="31"/>
        <v>2.5515153014107779</v>
      </c>
      <c r="AX112" s="41">
        <f t="shared" si="32"/>
        <v>-0.13266666666667248</v>
      </c>
      <c r="AY112" s="37">
        <f t="shared" si="33"/>
        <v>2.1165508104775874</v>
      </c>
      <c r="AZ112" s="41">
        <f t="shared" si="34"/>
        <v>-2.4044999999999987</v>
      </c>
      <c r="BA112" s="37">
        <f t="shared" si="35"/>
        <v>3.529341794159357</v>
      </c>
      <c r="BB112" s="41">
        <f t="shared" si="36"/>
        <v>-1.1606666666666641</v>
      </c>
      <c r="BC112" s="37">
        <f t="shared" si="37"/>
        <v>1.150588255343036</v>
      </c>
      <c r="BD112" s="41">
        <f t="shared" si="38"/>
        <v>1.1376666666666608</v>
      </c>
      <c r="BE112" s="37">
        <f t="shared" si="39"/>
        <v>4.785811669229509</v>
      </c>
      <c r="BG112" s="41"/>
      <c r="BH112" s="37"/>
      <c r="BI112" s="41"/>
      <c r="BJ112" s="37"/>
      <c r="BK112" s="41"/>
      <c r="BL112" s="37"/>
      <c r="BM112" s="41"/>
      <c r="BN112" s="37"/>
      <c r="BO112" s="41"/>
      <c r="BP112" s="37"/>
      <c r="BR112" s="41"/>
      <c r="BS112" s="37"/>
      <c r="BT112" s="41"/>
      <c r="BU112" s="37"/>
      <c r="BV112" s="41"/>
      <c r="BW112" s="37"/>
      <c r="BX112" s="41"/>
      <c r="BY112" s="37"/>
      <c r="BZ112" s="41"/>
      <c r="CA112" s="37"/>
      <c r="CC112" s="41"/>
      <c r="CD112" s="37"/>
      <c r="CE112" s="41"/>
      <c r="CF112" s="37"/>
      <c r="CG112" s="41"/>
      <c r="CH112" s="37"/>
      <c r="CI112" s="41"/>
      <c r="CJ112" s="37"/>
      <c r="CK112" s="41"/>
      <c r="CL112" s="37"/>
    </row>
    <row r="113" spans="1:90" s="38" customFormat="1" ht="15.75" customHeight="1" x14ac:dyDescent="0.25">
      <c r="A113" s="2">
        <f>'Raw Data'!B113</f>
        <v>173</v>
      </c>
      <c r="B113" s="2">
        <f>'Raw Data'!C113</f>
        <v>183</v>
      </c>
      <c r="C113" s="2" t="str">
        <f>'Raw Data'!D113</f>
        <v>YRIVSQKQMSD</v>
      </c>
      <c r="D113" s="14">
        <f>AVERAGE('Raw Data'!K113,'Raw Data'!Q113,'Raw Data'!W113)</f>
        <v>34.761000000000003</v>
      </c>
      <c r="E113" s="14">
        <f>STDEV('Raw Data'!K113,'Raw Data'!Q113,'Raw Data'!W113)</f>
        <v>2.1355540264765023</v>
      </c>
      <c r="F113" s="14">
        <f>AVERAGE('Raw Data'!AC113,'Raw Data'!AI113,'Raw Data'!AO113)</f>
        <v>39.561666666666667</v>
      </c>
      <c r="G113" s="14">
        <f>STDEV('Raw Data'!AC113,'Raw Data'!AI113,'Raw Data'!AO113)</f>
        <v>1.8568686903853318</v>
      </c>
      <c r="H113" s="14">
        <f>AVERAGE('Raw Data'!AU113,'Raw Data'!BA113,'Raw Data'!BG113)</f>
        <v>48.812666666666665</v>
      </c>
      <c r="I113" s="14">
        <f>STDEV('Raw Data'!AU113,'Raw Data'!BA113,'Raw Data'!BG113)</f>
        <v>0.42839506688725276</v>
      </c>
      <c r="J113" s="14">
        <f>AVERAGE('Raw Data'!BM113,'Raw Data'!BS113,'Raw Data'!BY113)</f>
        <v>52.492999999999995</v>
      </c>
      <c r="K113" s="14">
        <f>STDEV('Raw Data'!BM113,'Raw Data'!BS113,'Raw Data'!BY113)</f>
        <v>0.85870425642359849</v>
      </c>
      <c r="L113" s="14">
        <f>AVERAGE('Raw Data'!CE113,'Raw Data'!CK113,'Raw Data'!CQ113)</f>
        <v>58.959666666666671</v>
      </c>
      <c r="M113" s="14">
        <f>STDEV('Raw Data'!CE113,'Raw Data'!CK113,'Raw Data'!CQ113)</f>
        <v>1.0127992561871946</v>
      </c>
      <c r="O113" s="14">
        <f>AVERAGE('Raw Data'!K230,'Raw Data'!Q230,'Raw Data'!W230)</f>
        <v>39.371000000000002</v>
      </c>
      <c r="P113" s="14">
        <f>STDEV('Raw Data'!K230,'Raw Data'!Q230,'Raw Data'!W230)</f>
        <v>1.3795111452974926</v>
      </c>
      <c r="Q113" s="14">
        <f>AVERAGE('Raw Data'!AC230,'Raw Data'!AI230,'Raw Data'!AO230)</f>
        <v>40.091666666666669</v>
      </c>
      <c r="R113" s="14">
        <f>STDEV('Raw Data'!AC230,'Raw Data'!AI230,'Raw Data'!AO230)</f>
        <v>1.3325165414858184</v>
      </c>
      <c r="S113" s="14">
        <f>AVERAGE('Raw Data'!AU230,'Raw Data'!BA230,'Raw Data'!BG230)</f>
        <v>46.528999999999996</v>
      </c>
      <c r="T113" s="14">
        <f>STDEV('Raw Data'!AU230,'Raw Data'!BA230,'Raw Data'!BG230)</f>
        <v>0.89378297141979812</v>
      </c>
      <c r="U113" s="14">
        <f>AVERAGE('Raw Data'!BM230,'Raw Data'!BS230,'Raw Data'!BY230)</f>
        <v>52.538666666666664</v>
      </c>
      <c r="V113" s="14">
        <f>STDEV('Raw Data'!BM230,'Raw Data'!BS230,'Raw Data'!BY230)</f>
        <v>0.85848781781300276</v>
      </c>
      <c r="W113" s="14">
        <f>AVERAGE('Raw Data'!CE230,'Raw Data'!CK230,'Raw Data'!CQ230)</f>
        <v>56.516999999999996</v>
      </c>
      <c r="X113" s="14">
        <f>STDEV('Raw Data'!CE230,'Raw Data'!CK230,'Raw Data'!CQ230)</f>
        <v>0.60684182453090729</v>
      </c>
      <c r="Z113" s="14">
        <f>AVERAGE('Raw Data'!K347,'Raw Data'!Q347,'Raw Data'!W347)</f>
        <v>36.460666666666668</v>
      </c>
      <c r="AA113" s="14">
        <f>STDEV('Raw Data'!K347,'Raw Data'!Q347,'Raw Data'!W347)</f>
        <v>1.4932361947573236</v>
      </c>
      <c r="AB113" s="14">
        <f>AVERAGE('Raw Data'!AC347,'Raw Data'!AI347,'Raw Data'!AO347)</f>
        <v>39.05866666666666</v>
      </c>
      <c r="AC113" s="14">
        <f>STDEV('Raw Data'!AC347,'Raw Data'!AI347,'Raw Data'!AO347)</f>
        <v>2.6738463555958756</v>
      </c>
      <c r="AD113" s="14">
        <f>AVERAGE('Raw Data'!AU347,'Raw Data'!BA347,'Raw Data'!BG347)</f>
        <v>46.435333333333325</v>
      </c>
      <c r="AE113" s="14">
        <f>STDEV('Raw Data'!AU347,'Raw Data'!BA347,'Raw Data'!BG347)</f>
        <v>0.72594237604188072</v>
      </c>
      <c r="AF113" s="14">
        <f>AVERAGE('Raw Data'!BM347,'Raw Data'!BS347,'Raw Data'!BY347)</f>
        <v>52.197000000000003</v>
      </c>
      <c r="AG113" s="14">
        <f>STDEV('Raw Data'!BM347,'Raw Data'!BS347,'Raw Data'!BY347)</f>
        <v>0.31153009485441524</v>
      </c>
      <c r="AH113" s="14">
        <f>AVERAGE('Raw Data'!CE347,'Raw Data'!CK347,'Raw Data'!CQ347)</f>
        <v>56.43633333333333</v>
      </c>
      <c r="AI113" s="14">
        <f>STDEV('Raw Data'!CE347,'Raw Data'!CK347,'Raw Data'!CQ347)</f>
        <v>1.2442095214767244</v>
      </c>
      <c r="AK113" s="41">
        <f t="shared" si="20"/>
        <v>-1.6996666666666655</v>
      </c>
      <c r="AL113" s="37">
        <f t="shared" si="21"/>
        <v>2.6058291067016142</v>
      </c>
      <c r="AM113" s="41">
        <f t="shared" si="22"/>
        <v>0.50300000000000722</v>
      </c>
      <c r="AN113" s="37">
        <f t="shared" si="23"/>
        <v>3.2553672091895689</v>
      </c>
      <c r="AO113" s="41">
        <f t="shared" si="24"/>
        <v>2.3773333333333397</v>
      </c>
      <c r="AP113" s="37">
        <f t="shared" si="25"/>
        <v>0.84292032047321364</v>
      </c>
      <c r="AQ113" s="41">
        <f t="shared" si="26"/>
        <v>0.29599999999999227</v>
      </c>
      <c r="AR113" s="37">
        <f t="shared" si="27"/>
        <v>0.91346811657550819</v>
      </c>
      <c r="AS113" s="41">
        <f t="shared" si="28"/>
        <v>2.5233333333333405</v>
      </c>
      <c r="AT113" s="37">
        <f t="shared" si="29"/>
        <v>1.6043128331677317</v>
      </c>
      <c r="AV113" s="41">
        <f t="shared" si="30"/>
        <v>2.9103333333333339</v>
      </c>
      <c r="AW113" s="37">
        <f t="shared" si="31"/>
        <v>2.0329302332675687</v>
      </c>
      <c r="AX113" s="41">
        <f t="shared" si="32"/>
        <v>1.0330000000000084</v>
      </c>
      <c r="AY113" s="37">
        <f t="shared" si="33"/>
        <v>2.9874829985569242</v>
      </c>
      <c r="AZ113" s="41">
        <f t="shared" si="34"/>
        <v>9.3666666666671006E-2</v>
      </c>
      <c r="BA113" s="37">
        <f t="shared" si="35"/>
        <v>1.1514514029403651</v>
      </c>
      <c r="BB113" s="41">
        <f t="shared" si="36"/>
        <v>0.34166666666666146</v>
      </c>
      <c r="BC113" s="37">
        <f t="shared" si="37"/>
        <v>0.91326465678538793</v>
      </c>
      <c r="BD113" s="41">
        <f t="shared" si="38"/>
        <v>8.0666666666665776E-2</v>
      </c>
      <c r="BE113" s="37">
        <f t="shared" si="39"/>
        <v>1.3843100567912305</v>
      </c>
      <c r="BG113" s="41"/>
      <c r="BH113" s="37"/>
      <c r="BI113" s="41"/>
      <c r="BJ113" s="37"/>
      <c r="BK113" s="41"/>
      <c r="BL113" s="37"/>
      <c r="BM113" s="41"/>
      <c r="BN113" s="37"/>
      <c r="BO113" s="41"/>
      <c r="BP113" s="37"/>
      <c r="BR113" s="41"/>
      <c r="BS113" s="37"/>
      <c r="BT113" s="41"/>
      <c r="BU113" s="37"/>
      <c r="BV113" s="41"/>
      <c r="BW113" s="37"/>
      <c r="BX113" s="41"/>
      <c r="BY113" s="37"/>
      <c r="BZ113" s="41"/>
      <c r="CA113" s="37"/>
      <c r="CC113" s="41"/>
      <c r="CD113" s="37"/>
      <c r="CE113" s="41"/>
      <c r="CF113" s="37"/>
      <c r="CG113" s="41"/>
      <c r="CH113" s="37"/>
      <c r="CI113" s="41"/>
      <c r="CJ113" s="37"/>
      <c r="CK113" s="41"/>
      <c r="CL113" s="37"/>
    </row>
    <row r="114" spans="1:90" s="38" customFormat="1" ht="15.75" customHeight="1" x14ac:dyDescent="0.25">
      <c r="A114" s="2">
        <f>'Raw Data'!B114</f>
        <v>173</v>
      </c>
      <c r="B114" s="2">
        <f>'Raw Data'!C114</f>
        <v>183</v>
      </c>
      <c r="C114" s="2" t="str">
        <f>'Raw Data'!D114</f>
        <v>YRIVSQKQMSD</v>
      </c>
      <c r="D114" s="14">
        <f>AVERAGE('Raw Data'!K114,'Raw Data'!Q114,'Raw Data'!W114)</f>
        <v>34.31133333333333</v>
      </c>
      <c r="E114" s="14">
        <f>STDEV('Raw Data'!K114,'Raw Data'!Q114,'Raw Data'!W114)</f>
        <v>2.4251516103809525</v>
      </c>
      <c r="F114" s="14">
        <f>AVERAGE('Raw Data'!AC114,'Raw Data'!AI114,'Raw Data'!AO114)</f>
        <v>39.850666666666662</v>
      </c>
      <c r="G114" s="14">
        <f>STDEV('Raw Data'!AC114,'Raw Data'!AI114,'Raw Data'!AO114)</f>
        <v>1.6141909222063335</v>
      </c>
      <c r="H114" s="14">
        <f>AVERAGE('Raw Data'!AU114,'Raw Data'!BA114,'Raw Data'!BG114)</f>
        <v>48.14233333333334</v>
      </c>
      <c r="I114" s="14">
        <f>STDEV('Raw Data'!AU114,'Raw Data'!BA114,'Raw Data'!BG114)</f>
        <v>0.17956707196291211</v>
      </c>
      <c r="J114" s="14">
        <f>AVERAGE('Raw Data'!BM114,'Raw Data'!BS114,'Raw Data'!BY114)</f>
        <v>52.506</v>
      </c>
      <c r="K114" s="14">
        <f>STDEV('Raw Data'!BM114,'Raw Data'!BS114,'Raw Data'!BY114)</f>
        <v>0.98276497699093768</v>
      </c>
      <c r="L114" s="14">
        <f>AVERAGE('Raw Data'!CE114,'Raw Data'!CK114,'Raw Data'!CQ114)</f>
        <v>58.12766666666667</v>
      </c>
      <c r="M114" s="14">
        <f>STDEV('Raw Data'!CE114,'Raw Data'!CK114,'Raw Data'!CQ114)</f>
        <v>1.0945530290183905</v>
      </c>
      <c r="O114" s="14">
        <f>AVERAGE('Raw Data'!K231,'Raw Data'!Q231,'Raw Data'!W231)</f>
        <v>39.204999999999991</v>
      </c>
      <c r="P114" s="14">
        <f>STDEV('Raw Data'!K231,'Raw Data'!Q231,'Raw Data'!W231)</f>
        <v>1.0915525640114629</v>
      </c>
      <c r="Q114" s="14">
        <f>AVERAGE('Raw Data'!AC231,'Raw Data'!AI231,'Raw Data'!AO231)</f>
        <v>40.17133333333333</v>
      </c>
      <c r="R114" s="14">
        <f>STDEV('Raw Data'!AC231,'Raw Data'!AI231,'Raw Data'!AO231)</f>
        <v>1.0859522702832474</v>
      </c>
      <c r="S114" s="14">
        <f>AVERAGE('Raw Data'!AU231,'Raw Data'!BA231,'Raw Data'!BG231)</f>
        <v>46.478000000000002</v>
      </c>
      <c r="T114" s="14">
        <f>STDEV('Raw Data'!AU231,'Raw Data'!BA231,'Raw Data'!BG231)</f>
        <v>0.72973419818451457</v>
      </c>
      <c r="U114" s="14">
        <f>AVERAGE('Raw Data'!BM231,'Raw Data'!BS231,'Raw Data'!BY231)</f>
        <v>51.925000000000004</v>
      </c>
      <c r="V114" s="14">
        <f>STDEV('Raw Data'!BM231,'Raw Data'!BS231,'Raw Data'!BY231)</f>
        <v>0.71032105417198399</v>
      </c>
      <c r="W114" s="14">
        <f>AVERAGE('Raw Data'!CE231,'Raw Data'!CK231,'Raw Data'!CQ231)</f>
        <v>56.544000000000004</v>
      </c>
      <c r="X114" s="14">
        <f>STDEV('Raw Data'!CE231,'Raw Data'!CK231,'Raw Data'!CQ231)</f>
        <v>0.89226733662059132</v>
      </c>
      <c r="Z114" s="14">
        <f>AVERAGE('Raw Data'!K348,'Raw Data'!Q348,'Raw Data'!W348)</f>
        <v>36.356999999999999</v>
      </c>
      <c r="AA114" s="14">
        <f>STDEV('Raw Data'!K348,'Raw Data'!Q348,'Raw Data'!W348)</f>
        <v>1.2776623184550751</v>
      </c>
      <c r="AB114" s="14">
        <f>AVERAGE('Raw Data'!AC348,'Raw Data'!AI348,'Raw Data'!AO348)</f>
        <v>39.377999999999993</v>
      </c>
      <c r="AC114" s="14">
        <f>STDEV('Raw Data'!AC348,'Raw Data'!AI348,'Raw Data'!AO348)</f>
        <v>1.9017594485107732</v>
      </c>
      <c r="AD114" s="14">
        <f>AVERAGE('Raw Data'!AU348,'Raw Data'!BA348,'Raw Data'!BG348)</f>
        <v>46.014666666666663</v>
      </c>
      <c r="AE114" s="14">
        <f>STDEV('Raw Data'!AU348,'Raw Data'!BA348,'Raw Data'!BG348)</f>
        <v>0.94301131134961957</v>
      </c>
      <c r="AF114" s="14">
        <f>AVERAGE('Raw Data'!BM348,'Raw Data'!BS348,'Raw Data'!BY348)</f>
        <v>51.320333333333338</v>
      </c>
      <c r="AG114" s="14">
        <f>STDEV('Raw Data'!BM348,'Raw Data'!BS348,'Raw Data'!BY348)</f>
        <v>0.70759475219459789</v>
      </c>
      <c r="AH114" s="14">
        <f>AVERAGE('Raw Data'!CE348,'Raw Data'!CK348,'Raw Data'!CQ348)</f>
        <v>56.317</v>
      </c>
      <c r="AI114" s="14">
        <f>STDEV('Raw Data'!CE348,'Raw Data'!CK348,'Raw Data'!CQ348)</f>
        <v>1.4443071003079635</v>
      </c>
      <c r="AK114" s="41">
        <f t="shared" si="20"/>
        <v>-2.0456666666666692</v>
      </c>
      <c r="AL114" s="37">
        <f t="shared" si="21"/>
        <v>2.7411277484519623</v>
      </c>
      <c r="AM114" s="41">
        <f t="shared" si="22"/>
        <v>0.47266666666666879</v>
      </c>
      <c r="AN114" s="37">
        <f t="shared" si="23"/>
        <v>2.4944541152992441</v>
      </c>
      <c r="AO114" s="41">
        <f t="shared" si="24"/>
        <v>2.127666666666677</v>
      </c>
      <c r="AP114" s="37">
        <f t="shared" si="25"/>
        <v>0.95995555452669934</v>
      </c>
      <c r="AQ114" s="41">
        <f t="shared" si="26"/>
        <v>1.1856666666666626</v>
      </c>
      <c r="AR114" s="37">
        <f t="shared" si="27"/>
        <v>1.2109984860986955</v>
      </c>
      <c r="AS114" s="41">
        <f t="shared" si="28"/>
        <v>1.8106666666666698</v>
      </c>
      <c r="AT114" s="37">
        <f t="shared" si="29"/>
        <v>1.8122001361144777</v>
      </c>
      <c r="AV114" s="41">
        <f t="shared" si="30"/>
        <v>2.8479999999999919</v>
      </c>
      <c r="AW114" s="37">
        <f t="shared" si="31"/>
        <v>1.6804487495904172</v>
      </c>
      <c r="AX114" s="41">
        <f t="shared" si="32"/>
        <v>0.79333333333333655</v>
      </c>
      <c r="AY114" s="37">
        <f t="shared" si="33"/>
        <v>2.1899729069861431</v>
      </c>
      <c r="AZ114" s="41">
        <f t="shared" si="34"/>
        <v>0.46333333333333826</v>
      </c>
      <c r="BA114" s="37">
        <f t="shared" si="35"/>
        <v>1.1923851447134544</v>
      </c>
      <c r="BB114" s="41">
        <f t="shared" si="36"/>
        <v>0.60466666666666669</v>
      </c>
      <c r="BC114" s="37">
        <f t="shared" si="37"/>
        <v>1.0026197351605108</v>
      </c>
      <c r="BD114" s="41">
        <f t="shared" si="38"/>
        <v>0.22700000000000387</v>
      </c>
      <c r="BE114" s="37">
        <f t="shared" si="39"/>
        <v>1.6976937297404386</v>
      </c>
      <c r="BG114" s="41"/>
      <c r="BH114" s="37"/>
      <c r="BI114" s="41"/>
      <c r="BJ114" s="37"/>
      <c r="BK114" s="41"/>
      <c r="BL114" s="37"/>
      <c r="BM114" s="41"/>
      <c r="BN114" s="37"/>
      <c r="BO114" s="41"/>
      <c r="BP114" s="37"/>
      <c r="BR114" s="41"/>
      <c r="BS114" s="37"/>
      <c r="BT114" s="41"/>
      <c r="BU114" s="37"/>
      <c r="BV114" s="41"/>
      <c r="BW114" s="37"/>
      <c r="BX114" s="41"/>
      <c r="BY114" s="37"/>
      <c r="BZ114" s="41"/>
      <c r="CA114" s="37"/>
      <c r="CC114" s="41"/>
      <c r="CD114" s="37"/>
      <c r="CE114" s="41"/>
      <c r="CF114" s="37"/>
      <c r="CG114" s="41"/>
      <c r="CH114" s="37"/>
      <c r="CI114" s="41"/>
      <c r="CJ114" s="37"/>
      <c r="CK114" s="41"/>
      <c r="CL114" s="37"/>
    </row>
    <row r="115" spans="1:90" s="38" customFormat="1" ht="15.75" customHeight="1" x14ac:dyDescent="0.25">
      <c r="A115" s="2">
        <f>'Raw Data'!B115</f>
        <v>173</v>
      </c>
      <c r="B115" s="2">
        <f>'Raw Data'!C115</f>
        <v>193</v>
      </c>
      <c r="C115" s="2" t="str">
        <f>'Raw Data'!D115</f>
        <v>YRIVSQKQMSDRRENDMSPSN</v>
      </c>
      <c r="D115" s="14">
        <f>AVERAGE('Raw Data'!K115,'Raw Data'!Q115,'Raw Data'!W115)</f>
        <v>35.901333333333334</v>
      </c>
      <c r="E115" s="14">
        <f>STDEV('Raw Data'!K115,'Raw Data'!Q115,'Raw Data'!W115)</f>
        <v>3.1945162909794873</v>
      </c>
      <c r="F115" s="14">
        <f>AVERAGE('Raw Data'!AC115,'Raw Data'!AI115,'Raw Data'!AO115)</f>
        <v>39.195333333333338</v>
      </c>
      <c r="G115" s="14">
        <f>STDEV('Raw Data'!AC115,'Raw Data'!AI115,'Raw Data'!AO115)</f>
        <v>1.9317433404397515</v>
      </c>
      <c r="H115" s="14">
        <f>AVERAGE('Raw Data'!AU115,'Raw Data'!BA115,'Raw Data'!BG115)</f>
        <v>43.937333333333335</v>
      </c>
      <c r="I115" s="14">
        <f>STDEV('Raw Data'!AU115,'Raw Data'!BA115,'Raw Data'!BG115)</f>
        <v>0.15912992595151093</v>
      </c>
      <c r="J115" s="14">
        <f>AVERAGE('Raw Data'!BM115,'Raw Data'!BS115,'Raw Data'!BY115)</f>
        <v>45.672666666666665</v>
      </c>
      <c r="K115" s="14">
        <f>STDEV('Raw Data'!BM115,'Raw Data'!BS115,'Raw Data'!BY115)</f>
        <v>0.75326577868195699</v>
      </c>
      <c r="L115" s="14">
        <f>AVERAGE('Raw Data'!CE115,'Raw Data'!CK115,'Raw Data'!CQ115)</f>
        <v>48.524666666666668</v>
      </c>
      <c r="M115" s="14">
        <f>STDEV('Raw Data'!CE115,'Raw Data'!CK115,'Raw Data'!CQ115)</f>
        <v>1.2727711237034491</v>
      </c>
      <c r="O115" s="14">
        <f>AVERAGE('Raw Data'!K232,'Raw Data'!Q232,'Raw Data'!W232)</f>
        <v>39.915999999999997</v>
      </c>
      <c r="P115" s="14">
        <f>STDEV('Raw Data'!K232,'Raw Data'!Q232,'Raw Data'!W232)</f>
        <v>0.88248682709715287</v>
      </c>
      <c r="Q115" s="14">
        <f>AVERAGE('Raw Data'!AC232,'Raw Data'!AI232,'Raw Data'!AO232)</f>
        <v>39.123666666666672</v>
      </c>
      <c r="R115" s="14">
        <f>STDEV('Raw Data'!AC232,'Raw Data'!AI232,'Raw Data'!AO232)</f>
        <v>1.1063662744920129</v>
      </c>
      <c r="S115" s="14">
        <f>AVERAGE('Raw Data'!AU232,'Raw Data'!BA232,'Raw Data'!BG232)</f>
        <v>42.024500000000003</v>
      </c>
      <c r="T115" s="14">
        <f>STDEV('Raw Data'!AU232,'Raw Data'!BA232,'Raw Data'!BG232)</f>
        <v>0.15909902576697421</v>
      </c>
      <c r="U115" s="14">
        <f>AVERAGE('Raw Data'!BM232,'Raw Data'!BS232,'Raw Data'!BY232)</f>
        <v>45.223333333333336</v>
      </c>
      <c r="V115" s="14">
        <f>STDEV('Raw Data'!BM232,'Raw Data'!BS232,'Raw Data'!BY232)</f>
        <v>0.77640732436868221</v>
      </c>
      <c r="W115" s="14">
        <f>AVERAGE('Raw Data'!CE232,'Raw Data'!CK232,'Raw Data'!CQ232)</f>
        <v>47.137333333333338</v>
      </c>
      <c r="X115" s="14">
        <f>STDEV('Raw Data'!CE232,'Raw Data'!CK232,'Raw Data'!CQ232)</f>
        <v>0.51334426395288957</v>
      </c>
      <c r="Z115" s="14">
        <f>AVERAGE('Raw Data'!K349,'Raw Data'!Q349,'Raw Data'!W349)</f>
        <v>37.983000000000004</v>
      </c>
      <c r="AA115" s="14">
        <f>STDEV('Raw Data'!K349,'Raw Data'!Q349,'Raw Data'!W349)</f>
        <v>1.8571752744423438</v>
      </c>
      <c r="AB115" s="14">
        <f>AVERAGE('Raw Data'!AC349,'Raw Data'!AI349,'Raw Data'!AO349)</f>
        <v>37.512999999999998</v>
      </c>
      <c r="AC115" s="14">
        <f>STDEV('Raw Data'!AC349,'Raw Data'!AI349,'Raw Data'!AO349)</f>
        <v>3.6507538947455762</v>
      </c>
      <c r="AD115" s="14">
        <f>AVERAGE('Raw Data'!AU349,'Raw Data'!BA349,'Raw Data'!BG349)</f>
        <v>42.387666666666668</v>
      </c>
      <c r="AE115" s="14">
        <f>STDEV('Raw Data'!AU349,'Raw Data'!BA349,'Raw Data'!BG349)</f>
        <v>0.71110782117294669</v>
      </c>
      <c r="AF115" s="14">
        <f>AVERAGE('Raw Data'!BM349,'Raw Data'!BS349,'Raw Data'!BY349)</f>
        <v>44.93866666666667</v>
      </c>
      <c r="AG115" s="14">
        <f>STDEV('Raw Data'!BM349,'Raw Data'!BS349,'Raw Data'!BY349)</f>
        <v>0.36081343286154388</v>
      </c>
      <c r="AH115" s="14">
        <f>AVERAGE('Raw Data'!CE349,'Raw Data'!CK349,'Raw Data'!CQ349)</f>
        <v>46.980999999999995</v>
      </c>
      <c r="AI115" s="14">
        <f>STDEV('Raw Data'!CE349,'Raw Data'!CK349,'Raw Data'!CQ349)</f>
        <v>1.2100657006956281</v>
      </c>
      <c r="AK115" s="41">
        <f t="shared" si="20"/>
        <v>-2.0816666666666706</v>
      </c>
      <c r="AL115" s="37">
        <f t="shared" si="21"/>
        <v>3.6951365784410912</v>
      </c>
      <c r="AM115" s="41">
        <f t="shared" si="22"/>
        <v>1.6823333333333395</v>
      </c>
      <c r="AN115" s="37">
        <f t="shared" si="23"/>
        <v>4.1303312619369068</v>
      </c>
      <c r="AO115" s="41">
        <f t="shared" si="24"/>
        <v>1.549666666666667</v>
      </c>
      <c r="AP115" s="37">
        <f t="shared" si="25"/>
        <v>0.72869518089985263</v>
      </c>
      <c r="AQ115" s="41">
        <f t="shared" si="26"/>
        <v>0.73399999999999466</v>
      </c>
      <c r="AR115" s="37">
        <f t="shared" si="27"/>
        <v>0.83522192659595984</v>
      </c>
      <c r="AS115" s="41">
        <f t="shared" si="28"/>
        <v>1.5436666666666738</v>
      </c>
      <c r="AT115" s="37">
        <f t="shared" si="29"/>
        <v>1.7561905743208344</v>
      </c>
      <c r="AV115" s="41">
        <f t="shared" si="30"/>
        <v>1.9329999999999927</v>
      </c>
      <c r="AW115" s="37">
        <f t="shared" si="31"/>
        <v>2.0561816553991514</v>
      </c>
      <c r="AX115" s="41">
        <f t="shared" si="32"/>
        <v>1.610666666666674</v>
      </c>
      <c r="AY115" s="37">
        <f t="shared" si="33"/>
        <v>3.8147149740620634</v>
      </c>
      <c r="AZ115" s="41">
        <f t="shared" si="34"/>
        <v>-0.36316666666666464</v>
      </c>
      <c r="BA115" s="37">
        <f t="shared" si="35"/>
        <v>0.72868843364865887</v>
      </c>
      <c r="BB115" s="41">
        <f t="shared" si="36"/>
        <v>0.2846666666666664</v>
      </c>
      <c r="BC115" s="37">
        <f t="shared" si="37"/>
        <v>0.85615107701075044</v>
      </c>
      <c r="BD115" s="41">
        <f t="shared" si="38"/>
        <v>0.15633333333334321</v>
      </c>
      <c r="BE115" s="37">
        <f t="shared" si="39"/>
        <v>1.3144509626963401</v>
      </c>
      <c r="BG115" s="41"/>
      <c r="BH115" s="37"/>
      <c r="BI115" s="41"/>
      <c r="BJ115" s="37"/>
      <c r="BK115" s="41"/>
      <c r="BL115" s="37"/>
      <c r="BM115" s="41"/>
      <c r="BN115" s="37"/>
      <c r="BO115" s="41"/>
      <c r="BP115" s="37"/>
      <c r="BR115" s="41"/>
      <c r="BS115" s="37"/>
      <c r="BT115" s="41"/>
      <c r="BU115" s="37"/>
      <c r="BV115" s="41"/>
      <c r="BW115" s="37"/>
      <c r="BX115" s="41"/>
      <c r="BY115" s="37"/>
      <c r="BZ115" s="41"/>
      <c r="CA115" s="37"/>
      <c r="CC115" s="41"/>
      <c r="CD115" s="37"/>
      <c r="CE115" s="41"/>
      <c r="CF115" s="37"/>
      <c r="CG115" s="41"/>
      <c r="CH115" s="37"/>
      <c r="CI115" s="41"/>
      <c r="CJ115" s="37"/>
      <c r="CK115" s="41"/>
      <c r="CL115" s="37"/>
    </row>
    <row r="116" spans="1:90" s="38" customFormat="1" ht="15.75" customHeight="1" x14ac:dyDescent="0.25">
      <c r="A116" s="2">
        <f>'Raw Data'!B116</f>
        <v>173</v>
      </c>
      <c r="B116" s="2">
        <f>'Raw Data'!C116</f>
        <v>212</v>
      </c>
      <c r="C116" s="2" t="str">
        <f>'Raw Data'!D116</f>
        <v>YRIVSQKQMSDRRENDMSPSNNVVPIHVPPTTENKPKVQC</v>
      </c>
      <c r="D116" s="14">
        <f>AVERAGE('Raw Data'!K116,'Raw Data'!Q116,'Raw Data'!W116)</f>
        <v>42.149666666666668</v>
      </c>
      <c r="E116" s="14">
        <f>STDEV('Raw Data'!K116,'Raw Data'!Q116,'Raw Data'!W116)</f>
        <v>4.9144361155002647</v>
      </c>
      <c r="F116" s="14">
        <f>AVERAGE('Raw Data'!AC116,'Raw Data'!AI116,'Raw Data'!AO116)</f>
        <v>50.313333333333333</v>
      </c>
      <c r="G116" s="14">
        <f>STDEV('Raw Data'!AC116,'Raw Data'!AI116,'Raw Data'!AO116)</f>
        <v>6.0836297005433631</v>
      </c>
      <c r="H116" s="14">
        <f>AVERAGE('Raw Data'!AU116,'Raw Data'!BA116,'Raw Data'!BG116)</f>
        <v>49.926333333333332</v>
      </c>
      <c r="I116" s="14">
        <f>STDEV('Raw Data'!AU116,'Raw Data'!BA116,'Raw Data'!BG116)</f>
        <v>0.62909326282621281</v>
      </c>
      <c r="J116" s="14">
        <f>AVERAGE('Raw Data'!BM116,'Raw Data'!BS116,'Raw Data'!BY116)</f>
        <v>55.157000000000004</v>
      </c>
      <c r="K116" s="14">
        <f>STDEV('Raw Data'!BM116,'Raw Data'!BS116,'Raw Data'!BY116)</f>
        <v>4.4846300850794831</v>
      </c>
      <c r="L116" s="14">
        <f>AVERAGE('Raw Data'!CE116,'Raw Data'!CK116,'Raw Data'!CQ116)</f>
        <v>60.078000000000003</v>
      </c>
      <c r="M116" s="14">
        <f>STDEV('Raw Data'!CE116,'Raw Data'!CK116,'Raw Data'!CQ116)</f>
        <v>6.0815231644712187</v>
      </c>
      <c r="O116" s="14">
        <f>AVERAGE('Raw Data'!K233,'Raw Data'!Q233,'Raw Data'!W233)</f>
        <v>44.698</v>
      </c>
      <c r="P116" s="14">
        <f>STDEV('Raw Data'!K233,'Raw Data'!Q233,'Raw Data'!W233)</f>
        <v>1.4944962361946557</v>
      </c>
      <c r="Q116" s="14">
        <f>AVERAGE('Raw Data'!AC233,'Raw Data'!AI233,'Raw Data'!AO233)</f>
        <v>46.533999999999999</v>
      </c>
      <c r="R116" s="14">
        <f>STDEV('Raw Data'!AC233,'Raw Data'!AI233,'Raw Data'!AO233)</f>
        <v>1.924546440073607</v>
      </c>
      <c r="S116" s="14">
        <f>AVERAGE('Raw Data'!AU233,'Raw Data'!BA233,'Raw Data'!BG233)</f>
        <v>47.920500000000004</v>
      </c>
      <c r="T116" s="14">
        <f>STDEV('Raw Data'!AU233,'Raw Data'!BA233,'Raw Data'!BG233)</f>
        <v>0.55366460966906261</v>
      </c>
      <c r="U116" s="14">
        <f>AVERAGE('Raw Data'!BM233,'Raw Data'!BS233,'Raw Data'!BY233)</f>
        <v>49.392333333333333</v>
      </c>
      <c r="V116" s="14">
        <f>STDEV('Raw Data'!BM233,'Raw Data'!BS233,'Raw Data'!BY233)</f>
        <v>0.58437773172267138</v>
      </c>
      <c r="W116" s="14">
        <f>AVERAGE('Raw Data'!CE233,'Raw Data'!CK233,'Raw Data'!CQ233)</f>
        <v>52.762</v>
      </c>
      <c r="X116" s="14">
        <f>STDEV('Raw Data'!CE233,'Raw Data'!CK233,'Raw Data'!CQ233)</f>
        <v>2.7041784334618155</v>
      </c>
      <c r="Z116" s="14">
        <f>AVERAGE('Raw Data'!K350,'Raw Data'!Q350,'Raw Data'!W350)</f>
        <v>42.224666666666671</v>
      </c>
      <c r="AA116" s="14">
        <f>STDEV('Raw Data'!K350,'Raw Data'!Q350,'Raw Data'!W350)</f>
        <v>1.1160431592610265</v>
      </c>
      <c r="AB116" s="14">
        <f>AVERAGE('Raw Data'!AC350,'Raw Data'!AI350,'Raw Data'!AO350)</f>
        <v>42.68266666666667</v>
      </c>
      <c r="AC116" s="14">
        <f>STDEV('Raw Data'!AC350,'Raw Data'!AI350,'Raw Data'!AO350)</f>
        <v>3.6000079629541584</v>
      </c>
      <c r="AD116" s="14">
        <f>AVERAGE('Raw Data'!AU350,'Raw Data'!BA350,'Raw Data'!BG350)</f>
        <v>48.69466666666667</v>
      </c>
      <c r="AE116" s="14">
        <f>STDEV('Raw Data'!AU350,'Raw Data'!BA350,'Raw Data'!BG350)</f>
        <v>0.94514566778530817</v>
      </c>
      <c r="AF116" s="14">
        <f>AVERAGE('Raw Data'!BM350,'Raw Data'!BS350,'Raw Data'!BY350)</f>
        <v>48.731999999999999</v>
      </c>
      <c r="AG116" s="14">
        <f>STDEV('Raw Data'!BM350,'Raw Data'!BS350,'Raw Data'!BY350)</f>
        <v>1.0773360664156748</v>
      </c>
      <c r="AH116" s="14">
        <f>AVERAGE('Raw Data'!CE350,'Raw Data'!CK350,'Raw Data'!CQ350)</f>
        <v>56.225000000000001</v>
      </c>
      <c r="AI116" s="14">
        <f>STDEV('Raw Data'!CE350,'Raw Data'!CK350,'Raw Data'!CQ350)</f>
        <v>1.5066761430380469</v>
      </c>
      <c r="AK116" s="41">
        <f t="shared" si="20"/>
        <v>-7.5000000000002842E-2</v>
      </c>
      <c r="AL116" s="37">
        <f t="shared" si="21"/>
        <v>5.039566912609323</v>
      </c>
      <c r="AM116" s="41">
        <f t="shared" si="22"/>
        <v>7.6306666666666629</v>
      </c>
      <c r="AN116" s="37">
        <f t="shared" si="23"/>
        <v>7.0689891545161307</v>
      </c>
      <c r="AO116" s="41">
        <f t="shared" si="24"/>
        <v>1.231666666666662</v>
      </c>
      <c r="AP116" s="37">
        <f t="shared" si="25"/>
        <v>1.1353671946408646</v>
      </c>
      <c r="AQ116" s="41">
        <f t="shared" si="26"/>
        <v>6.4250000000000043</v>
      </c>
      <c r="AR116" s="37">
        <f t="shared" si="27"/>
        <v>4.6122185550990551</v>
      </c>
      <c r="AS116" s="41">
        <f t="shared" si="28"/>
        <v>3.8530000000000015</v>
      </c>
      <c r="AT116" s="37">
        <f t="shared" si="29"/>
        <v>6.2653808343946684</v>
      </c>
      <c r="AV116" s="41">
        <f t="shared" si="30"/>
        <v>2.4733333333333292</v>
      </c>
      <c r="AW116" s="37">
        <f t="shared" si="31"/>
        <v>1.8652268852161993</v>
      </c>
      <c r="AX116" s="41">
        <f t="shared" si="32"/>
        <v>3.8513333333333293</v>
      </c>
      <c r="AY116" s="37">
        <f t="shared" si="33"/>
        <v>4.082148494767595</v>
      </c>
      <c r="AZ116" s="41">
        <f t="shared" si="34"/>
        <v>-0.774166666666666</v>
      </c>
      <c r="BA116" s="37">
        <f t="shared" si="35"/>
        <v>1.0953742891511247</v>
      </c>
      <c r="BB116" s="41">
        <f t="shared" si="36"/>
        <v>0.66033333333333388</v>
      </c>
      <c r="BC116" s="37">
        <f t="shared" si="37"/>
        <v>1.2256224269053393</v>
      </c>
      <c r="BD116" s="41">
        <f t="shared" si="38"/>
        <v>-3.463000000000001</v>
      </c>
      <c r="BE116" s="37">
        <f t="shared" si="39"/>
        <v>3.0955862126582749</v>
      </c>
      <c r="BG116" s="41"/>
      <c r="BH116" s="37"/>
      <c r="BI116" s="41"/>
      <c r="BJ116" s="37"/>
      <c r="BK116" s="41"/>
      <c r="BL116" s="37"/>
      <c r="BM116" s="41"/>
      <c r="BN116" s="37"/>
      <c r="BO116" s="41"/>
      <c r="BP116" s="37"/>
      <c r="BR116" s="41"/>
      <c r="BS116" s="37"/>
      <c r="BT116" s="41"/>
      <c r="BU116" s="37"/>
      <c r="BV116" s="41"/>
      <c r="BW116" s="37"/>
      <c r="BX116" s="41"/>
      <c r="BY116" s="37"/>
      <c r="BZ116" s="41"/>
      <c r="CA116" s="37"/>
      <c r="CC116" s="41"/>
      <c r="CD116" s="37"/>
      <c r="CE116" s="41"/>
      <c r="CF116" s="37"/>
      <c r="CG116" s="41"/>
      <c r="CH116" s="37"/>
      <c r="CI116" s="41"/>
      <c r="CJ116" s="37"/>
      <c r="CK116" s="41"/>
      <c r="CL116" s="37"/>
    </row>
    <row r="117" spans="1:90" s="38" customFormat="1" ht="15.75" customHeight="1" x14ac:dyDescent="0.25">
      <c r="A117" s="2">
        <f>'Raw Data'!B117</f>
        <v>173</v>
      </c>
      <c r="B117" s="2">
        <f>'Raw Data'!C117</f>
        <v>216</v>
      </c>
      <c r="C117" s="2" t="str">
        <f>'Raw Data'!D117</f>
        <v>YRIVSQKQMSDRRENDMSPSNNVVPIHVPPTTENKPKVQCCQNI</v>
      </c>
      <c r="D117" s="14">
        <f>AVERAGE('Raw Data'!K117,'Raw Data'!Q117,'Raw Data'!W117)</f>
        <v>37.721333333333327</v>
      </c>
      <c r="E117" s="14">
        <f>STDEV('Raw Data'!K117,'Raw Data'!Q117,'Raw Data'!W117)</f>
        <v>2.05599181256476</v>
      </c>
      <c r="F117" s="14">
        <f>AVERAGE('Raw Data'!AC117,'Raw Data'!AI117,'Raw Data'!AO117)</f>
        <v>42.146333333333338</v>
      </c>
      <c r="G117" s="14">
        <f>STDEV('Raw Data'!AC117,'Raw Data'!AI117,'Raw Data'!AO117)</f>
        <v>1.6359279731495915</v>
      </c>
      <c r="H117" s="14">
        <f>AVERAGE('Raw Data'!AU117,'Raw Data'!BA117,'Raw Data'!BG117)</f>
        <v>47.258000000000003</v>
      </c>
      <c r="I117" s="14">
        <f>STDEV('Raw Data'!AU117,'Raw Data'!BA117,'Raw Data'!BG117)</f>
        <v>0.48695379657622845</v>
      </c>
      <c r="J117" s="14">
        <f>AVERAGE('Raw Data'!BM117,'Raw Data'!BS117,'Raw Data'!BY117)</f>
        <v>48.411333333333324</v>
      </c>
      <c r="K117" s="14">
        <f>STDEV('Raw Data'!BM117,'Raw Data'!BS117,'Raw Data'!BY117)</f>
        <v>0.34237455123494986</v>
      </c>
      <c r="L117" s="14">
        <f>AVERAGE('Raw Data'!CE117,'Raw Data'!CK117,'Raw Data'!CQ117)</f>
        <v>49.92733333333333</v>
      </c>
      <c r="M117" s="14">
        <f>STDEV('Raw Data'!CE117,'Raw Data'!CK117,'Raw Data'!CQ117)</f>
        <v>0.89679782188257995</v>
      </c>
      <c r="O117" s="14">
        <f>AVERAGE('Raw Data'!K234,'Raw Data'!Q234,'Raw Data'!W234)</f>
        <v>40.046333333333337</v>
      </c>
      <c r="P117" s="14">
        <f>STDEV('Raw Data'!K234,'Raw Data'!Q234,'Raw Data'!W234)</f>
        <v>2.0210003298696719</v>
      </c>
      <c r="Q117" s="14">
        <f>AVERAGE('Raw Data'!AC234,'Raw Data'!AI234,'Raw Data'!AO234)</f>
        <v>40.185000000000002</v>
      </c>
      <c r="R117" s="14">
        <f>STDEV('Raw Data'!AC234,'Raw Data'!AI234,'Raw Data'!AO234)</f>
        <v>1.3297920890124146</v>
      </c>
      <c r="S117" s="14">
        <f>AVERAGE('Raw Data'!AU234,'Raw Data'!BA234,'Raw Data'!BG234)</f>
        <v>45.531500000000001</v>
      </c>
      <c r="T117" s="14">
        <f>STDEV('Raw Data'!AU234,'Raw Data'!BA234,'Raw Data'!BG234)</f>
        <v>0.519723484172112</v>
      </c>
      <c r="U117" s="14">
        <f>AVERAGE('Raw Data'!BM234,'Raw Data'!BS234,'Raw Data'!BY234)</f>
        <v>46.989000000000004</v>
      </c>
      <c r="V117" s="14">
        <f>STDEV('Raw Data'!BM234,'Raw Data'!BS234,'Raw Data'!BY234)</f>
        <v>0.77989037691203844</v>
      </c>
      <c r="W117" s="14">
        <f>AVERAGE('Raw Data'!CE234,'Raw Data'!CK234,'Raw Data'!CQ234)</f>
        <v>47.376666666666665</v>
      </c>
      <c r="X117" s="14">
        <f>STDEV('Raw Data'!CE234,'Raw Data'!CK234,'Raw Data'!CQ234)</f>
        <v>1.1333390195935789</v>
      </c>
      <c r="Z117" s="14">
        <f>AVERAGE('Raw Data'!K351,'Raw Data'!Q351,'Raw Data'!W351)</f>
        <v>37.491999999999997</v>
      </c>
      <c r="AA117" s="14">
        <f>STDEV('Raw Data'!K351,'Raw Data'!Q351,'Raw Data'!W351)</f>
        <v>1.3486196646942361</v>
      </c>
      <c r="AB117" s="14">
        <f>AVERAGE('Raw Data'!AC351,'Raw Data'!AI351,'Raw Data'!AO351)</f>
        <v>38.506</v>
      </c>
      <c r="AC117" s="14">
        <f>STDEV('Raw Data'!AC351,'Raw Data'!AI351,'Raw Data'!AO351)</f>
        <v>3.0272771594289147</v>
      </c>
      <c r="AD117" s="14">
        <f>AVERAGE('Raw Data'!AU351,'Raw Data'!BA351,'Raw Data'!BG351)</f>
        <v>45.284333333333336</v>
      </c>
      <c r="AE117" s="14">
        <f>STDEV('Raw Data'!AU351,'Raw Data'!BA351,'Raw Data'!BG351)</f>
        <v>0.63814131141412034</v>
      </c>
      <c r="AF117" s="14">
        <f>AVERAGE('Raw Data'!BM351,'Raw Data'!BS351,'Raw Data'!BY351)</f>
        <v>45.402333333333331</v>
      </c>
      <c r="AG117" s="14">
        <f>STDEV('Raw Data'!BM351,'Raw Data'!BS351,'Raw Data'!BY351)</f>
        <v>0.88357248335002669</v>
      </c>
      <c r="AH117" s="14">
        <f>AVERAGE('Raw Data'!CE351,'Raw Data'!CK351,'Raw Data'!CQ351)</f>
        <v>46.620000000000005</v>
      </c>
      <c r="AI117" s="14">
        <f>STDEV('Raw Data'!CE351,'Raw Data'!CK351,'Raw Data'!CQ351)</f>
        <v>1.536332320821248</v>
      </c>
      <c r="AK117" s="41">
        <f t="shared" si="20"/>
        <v>0.22933333333332939</v>
      </c>
      <c r="AL117" s="37">
        <f t="shared" si="21"/>
        <v>2.458836581258161</v>
      </c>
      <c r="AM117" s="41">
        <f t="shared" si="22"/>
        <v>3.6403333333333379</v>
      </c>
      <c r="AN117" s="37">
        <f t="shared" si="23"/>
        <v>3.4410270753560379</v>
      </c>
      <c r="AO117" s="41">
        <f t="shared" si="24"/>
        <v>1.9736666666666665</v>
      </c>
      <c r="AP117" s="37">
        <f t="shared" si="25"/>
        <v>0.80271310773733862</v>
      </c>
      <c r="AQ117" s="41">
        <f t="shared" si="26"/>
        <v>3.0089999999999932</v>
      </c>
      <c r="AR117" s="37">
        <f t="shared" si="27"/>
        <v>0.94758675944035153</v>
      </c>
      <c r="AS117" s="41">
        <f t="shared" si="28"/>
        <v>3.3073333333333252</v>
      </c>
      <c r="AT117" s="37">
        <f t="shared" si="29"/>
        <v>1.7789219581907865</v>
      </c>
      <c r="AV117" s="41">
        <f t="shared" si="30"/>
        <v>2.5543333333333393</v>
      </c>
      <c r="AW117" s="37">
        <f t="shared" si="31"/>
        <v>2.4296537476219355</v>
      </c>
      <c r="AX117" s="41">
        <f t="shared" si="32"/>
        <v>1.679000000000002</v>
      </c>
      <c r="AY117" s="37">
        <f t="shared" si="33"/>
        <v>3.3064715332208747</v>
      </c>
      <c r="AZ117" s="41">
        <f t="shared" si="34"/>
        <v>0.24716666666666498</v>
      </c>
      <c r="BA117" s="37">
        <f t="shared" si="35"/>
        <v>0.82300475899798586</v>
      </c>
      <c r="BB117" s="41">
        <f t="shared" si="36"/>
        <v>1.5866666666666731</v>
      </c>
      <c r="BC117" s="37">
        <f t="shared" si="37"/>
        <v>1.17852846097722</v>
      </c>
      <c r="BD117" s="41">
        <f t="shared" si="38"/>
        <v>0.7566666666666606</v>
      </c>
      <c r="BE117" s="37">
        <f t="shared" si="39"/>
        <v>1.9091292081295432</v>
      </c>
      <c r="BG117" s="41"/>
      <c r="BH117" s="37"/>
      <c r="BI117" s="41"/>
      <c r="BJ117" s="37"/>
      <c r="BK117" s="41"/>
      <c r="BL117" s="37"/>
      <c r="BM117" s="41"/>
      <c r="BN117" s="37"/>
      <c r="BO117" s="41"/>
      <c r="BP117" s="37"/>
      <c r="BR117" s="41"/>
      <c r="BS117" s="37"/>
      <c r="BT117" s="41"/>
      <c r="BU117" s="37"/>
      <c r="BV117" s="41"/>
      <c r="BW117" s="37"/>
      <c r="BX117" s="41"/>
      <c r="BY117" s="37"/>
      <c r="BZ117" s="41"/>
      <c r="CA117" s="37"/>
      <c r="CC117" s="41"/>
      <c r="CD117" s="37"/>
      <c r="CE117" s="41"/>
      <c r="CF117" s="37"/>
      <c r="CG117" s="41"/>
      <c r="CH117" s="37"/>
      <c r="CI117" s="41"/>
      <c r="CJ117" s="37"/>
      <c r="CK117" s="41"/>
      <c r="CL117" s="37"/>
    </row>
    <row r="118" spans="1:90" s="38" customFormat="1" ht="15.75" customHeight="1" x14ac:dyDescent="0.25">
      <c r="A118" s="2">
        <f>'Raw Data'!B118</f>
        <v>184</v>
      </c>
      <c r="B118" s="2">
        <f>'Raw Data'!C118</f>
        <v>216</v>
      </c>
      <c r="C118" s="2" t="str">
        <f>'Raw Data'!D118</f>
        <v>RRENDMSPSNNVVPIHVPPTTENKPKVQCCQNI</v>
      </c>
      <c r="D118" s="14">
        <f>AVERAGE('Raw Data'!K118,'Raw Data'!Q118,'Raw Data'!W118)</f>
        <v>42.927</v>
      </c>
      <c r="E118" s="14">
        <f>STDEV('Raw Data'!K118,'Raw Data'!Q118,'Raw Data'!W118)</f>
        <v>3.5931289985192576</v>
      </c>
      <c r="F118" s="14">
        <f>AVERAGE('Raw Data'!AC118,'Raw Data'!AI118,'Raw Data'!AO118)</f>
        <v>49.169000000000004</v>
      </c>
      <c r="G118" s="14">
        <f>STDEV('Raw Data'!AC118,'Raw Data'!AI118,'Raw Data'!AO118)</f>
        <v>2.0195534159808712</v>
      </c>
      <c r="H118" s="14">
        <f>AVERAGE('Raw Data'!AU118,'Raw Data'!BA118,'Raw Data'!BG118)</f>
        <v>54.4</v>
      </c>
      <c r="I118" s="14">
        <f>STDEV('Raw Data'!AU118,'Raw Data'!BA118,'Raw Data'!BG118)</f>
        <v>0.5522399840649006</v>
      </c>
      <c r="J118" s="14">
        <f>AVERAGE('Raw Data'!BM118,'Raw Data'!BS118,'Raw Data'!BY118)</f>
        <v>54.949666666666666</v>
      </c>
      <c r="K118" s="14">
        <f>STDEV('Raw Data'!BM118,'Raw Data'!BS118,'Raw Data'!BY118)</f>
        <v>0.4315603472671371</v>
      </c>
      <c r="L118" s="14">
        <f>AVERAGE('Raw Data'!CE118,'Raw Data'!CK118,'Raw Data'!CQ118)</f>
        <v>55.002666666666663</v>
      </c>
      <c r="M118" s="14">
        <f>STDEV('Raw Data'!CE118,'Raw Data'!CK118,'Raw Data'!CQ118)</f>
        <v>1.0215450716112997</v>
      </c>
      <c r="O118" s="14">
        <f>AVERAGE('Raw Data'!K235,'Raw Data'!Q235,'Raw Data'!W235)</f>
        <v>46.109999999999992</v>
      </c>
      <c r="P118" s="14">
        <f>STDEV('Raw Data'!K235,'Raw Data'!Q235,'Raw Data'!W235)</f>
        <v>2.2502702059974919</v>
      </c>
      <c r="Q118" s="14">
        <f>AVERAGE('Raw Data'!AC235,'Raw Data'!AI235,'Raw Data'!AO235)</f>
        <v>45.942000000000007</v>
      </c>
      <c r="R118" s="14">
        <f>STDEV('Raw Data'!AC235,'Raw Data'!AI235,'Raw Data'!AO235)</f>
        <v>1.6657739942741323</v>
      </c>
      <c r="S118" s="14">
        <f>AVERAGE('Raw Data'!AU235,'Raw Data'!BA235,'Raw Data'!BG235)</f>
        <v>52.707999999999998</v>
      </c>
      <c r="T118" s="14">
        <f>STDEV('Raw Data'!AU235,'Raw Data'!BA235,'Raw Data'!BG235)</f>
        <v>0.73397683887163401</v>
      </c>
      <c r="U118" s="14">
        <f>AVERAGE('Raw Data'!BM235,'Raw Data'!BS235,'Raw Data'!BY235)</f>
        <v>53.369333333333337</v>
      </c>
      <c r="V118" s="14">
        <f>STDEV('Raw Data'!BM235,'Raw Data'!BS235,'Raw Data'!BY235)</f>
        <v>0.88589239376649731</v>
      </c>
      <c r="W118" s="14">
        <f>AVERAGE('Raw Data'!CE235,'Raw Data'!CK235,'Raw Data'!CQ235)</f>
        <v>52.755333333333333</v>
      </c>
      <c r="X118" s="14">
        <f>STDEV('Raw Data'!CE235,'Raw Data'!CK235,'Raw Data'!CQ235)</f>
        <v>1.2623986427960594</v>
      </c>
      <c r="Z118" s="14">
        <f>AVERAGE('Raw Data'!K352,'Raw Data'!Q352,'Raw Data'!W352)</f>
        <v>43.076000000000001</v>
      </c>
      <c r="AA118" s="14">
        <f>STDEV('Raw Data'!K352,'Raw Data'!Q352,'Raw Data'!W352)</f>
        <v>1.6270451745418737</v>
      </c>
      <c r="AB118" s="14">
        <f>AVERAGE('Raw Data'!AC352,'Raw Data'!AI352,'Raw Data'!AO352)</f>
        <v>45.346333333333327</v>
      </c>
      <c r="AC118" s="14">
        <f>STDEV('Raw Data'!AC352,'Raw Data'!AI352,'Raw Data'!AO352)</f>
        <v>2.7190557797392345</v>
      </c>
      <c r="AD118" s="14">
        <f>AVERAGE('Raw Data'!AU352,'Raw Data'!BA352,'Raw Data'!BG352)</f>
        <v>52.397333333333336</v>
      </c>
      <c r="AE118" s="14">
        <f>STDEV('Raw Data'!AU352,'Raw Data'!BA352,'Raw Data'!BG352)</f>
        <v>0.62057580788597844</v>
      </c>
      <c r="AF118" s="14">
        <f>AVERAGE('Raw Data'!BM352,'Raw Data'!BS352,'Raw Data'!BY352)</f>
        <v>51.766666666666659</v>
      </c>
      <c r="AG118" s="14">
        <f>STDEV('Raw Data'!BM352,'Raw Data'!BS352,'Raw Data'!BY352)</f>
        <v>0.88795401532587037</v>
      </c>
      <c r="AH118" s="14">
        <f>AVERAGE('Raw Data'!CE352,'Raw Data'!CK352,'Raw Data'!CQ352)</f>
        <v>51.782999999999994</v>
      </c>
      <c r="AI118" s="14">
        <f>STDEV('Raw Data'!CE352,'Raw Data'!CK352,'Raw Data'!CQ352)</f>
        <v>1.6493974657431716</v>
      </c>
      <c r="AK118" s="41">
        <f t="shared" si="20"/>
        <v>-0.14900000000000091</v>
      </c>
      <c r="AL118" s="37">
        <f t="shared" si="21"/>
        <v>3.9443443054581326</v>
      </c>
      <c r="AM118" s="41">
        <f t="shared" si="22"/>
        <v>3.8226666666666773</v>
      </c>
      <c r="AN118" s="37">
        <f t="shared" si="23"/>
        <v>3.387013482898074</v>
      </c>
      <c r="AO118" s="41">
        <f t="shared" si="24"/>
        <v>2.0026666666666628</v>
      </c>
      <c r="AP118" s="37">
        <f t="shared" si="25"/>
        <v>0.8307125455495038</v>
      </c>
      <c r="AQ118" s="41">
        <f t="shared" si="26"/>
        <v>3.1830000000000069</v>
      </c>
      <c r="AR118" s="37">
        <f t="shared" si="27"/>
        <v>0.98727233662585112</v>
      </c>
      <c r="AS118" s="41">
        <f t="shared" si="28"/>
        <v>3.2196666666666687</v>
      </c>
      <c r="AT118" s="37">
        <f t="shared" si="29"/>
        <v>1.9401201852806265</v>
      </c>
      <c r="AV118" s="41">
        <f t="shared" si="30"/>
        <v>3.0339999999999918</v>
      </c>
      <c r="AW118" s="37">
        <f t="shared" si="31"/>
        <v>2.7768672996742194</v>
      </c>
      <c r="AX118" s="41">
        <f t="shared" si="32"/>
        <v>0.59566666666668056</v>
      </c>
      <c r="AY118" s="37">
        <f t="shared" si="33"/>
        <v>3.1887407127788445</v>
      </c>
      <c r="AZ118" s="41">
        <f t="shared" si="34"/>
        <v>0.31066666666666265</v>
      </c>
      <c r="BA118" s="37">
        <f t="shared" si="35"/>
        <v>0.96116405120735315</v>
      </c>
      <c r="BB118" s="41">
        <f t="shared" si="36"/>
        <v>1.6026666666666785</v>
      </c>
      <c r="BC118" s="37">
        <f t="shared" si="37"/>
        <v>1.2542996717956483</v>
      </c>
      <c r="BD118" s="41">
        <f t="shared" si="38"/>
        <v>0.9723333333333386</v>
      </c>
      <c r="BE118" s="37">
        <f t="shared" si="39"/>
        <v>2.0770561699995813</v>
      </c>
      <c r="BG118" s="41"/>
      <c r="BH118" s="37"/>
      <c r="BI118" s="41"/>
      <c r="BJ118" s="37"/>
      <c r="BK118" s="41"/>
      <c r="BL118" s="37"/>
      <c r="BM118" s="41"/>
      <c r="BN118" s="37"/>
      <c r="BO118" s="41"/>
      <c r="BP118" s="37"/>
      <c r="BR118" s="41"/>
      <c r="BS118" s="37"/>
      <c r="BT118" s="41"/>
      <c r="BU118" s="37"/>
      <c r="BV118" s="41"/>
      <c r="BW118" s="37"/>
      <c r="BX118" s="41"/>
      <c r="BY118" s="37"/>
      <c r="BZ118" s="41"/>
      <c r="CA118" s="37"/>
      <c r="CC118" s="41"/>
      <c r="CD118" s="37"/>
      <c r="CE118" s="41"/>
      <c r="CF118" s="37"/>
      <c r="CG118" s="41"/>
      <c r="CH118" s="37"/>
      <c r="CI118" s="41"/>
      <c r="CJ118" s="37"/>
      <c r="CK118" s="41"/>
      <c r="CL118" s="37"/>
    </row>
    <row r="119" spans="1:90" s="38" customFormat="1" ht="15.75" customHeight="1" x14ac:dyDescent="0.25">
      <c r="A119" s="2">
        <f>'Raw Data'!B119</f>
        <v>194</v>
      </c>
      <c r="B119" s="2">
        <f>'Raw Data'!C119</f>
        <v>213</v>
      </c>
      <c r="C119" s="2" t="str">
        <f>'Raw Data'!D119</f>
        <v>NVVPIHVPPTTENKPKVQCC</v>
      </c>
      <c r="D119" s="14">
        <f>AVERAGE('Raw Data'!K119,'Raw Data'!Q119,'Raw Data'!W119)</f>
        <v>51.423999999999999</v>
      </c>
      <c r="E119" s="14">
        <f>STDEV('Raw Data'!K119,'Raw Data'!Q119,'Raw Data'!W119)</f>
        <v>3.0517979946254656</v>
      </c>
      <c r="F119" s="14">
        <f>AVERAGE('Raw Data'!AC119,'Raw Data'!AI119,'Raw Data'!AO119)</f>
        <v>60.653333333333336</v>
      </c>
      <c r="G119" s="14">
        <f>STDEV('Raw Data'!AC119,'Raw Data'!AI119,'Raw Data'!AO119)</f>
        <v>2.4383642741258593</v>
      </c>
      <c r="H119" s="14">
        <f>AVERAGE('Raw Data'!AU119,'Raw Data'!BA119,'Raw Data'!BG119)</f>
        <v>66.632999999999996</v>
      </c>
      <c r="I119" s="14">
        <f>STDEV('Raw Data'!AU119,'Raw Data'!BA119,'Raw Data'!BG119)</f>
        <v>0.89528151997010885</v>
      </c>
      <c r="J119" s="14">
        <f>AVERAGE('Raw Data'!BM119,'Raw Data'!BS119,'Raw Data'!BY119)</f>
        <v>65.827333333333343</v>
      </c>
      <c r="K119" s="14">
        <f>STDEV('Raw Data'!BM119,'Raw Data'!BS119,'Raw Data'!BY119)</f>
        <v>0.57674286587120727</v>
      </c>
      <c r="L119" s="14">
        <f>AVERAGE('Raw Data'!CE119,'Raw Data'!CK119,'Raw Data'!CQ119)</f>
        <v>66.501666666666665</v>
      </c>
      <c r="M119" s="14">
        <f>STDEV('Raw Data'!CE119,'Raw Data'!CK119,'Raw Data'!CQ119)</f>
        <v>1.5481622438663631</v>
      </c>
      <c r="O119" s="14">
        <f>AVERAGE('Raw Data'!K236,'Raw Data'!Q236,'Raw Data'!W236)</f>
        <v>59.621333333333332</v>
      </c>
      <c r="P119" s="14">
        <f>STDEV('Raw Data'!K236,'Raw Data'!Q236,'Raw Data'!W236)</f>
        <v>1.8310874728787077</v>
      </c>
      <c r="Q119" s="14">
        <f>AVERAGE('Raw Data'!AC236,'Raw Data'!AI236,'Raw Data'!AO236)</f>
        <v>60.174666666666667</v>
      </c>
      <c r="R119" s="14">
        <f>STDEV('Raw Data'!AC236,'Raw Data'!AI236,'Raw Data'!AO236)</f>
        <v>1.9333293390763331</v>
      </c>
      <c r="S119" s="14">
        <f>AVERAGE('Raw Data'!AU236,'Raw Data'!BA236,'Raw Data'!BG236)</f>
        <v>65.683500000000009</v>
      </c>
      <c r="T119" s="14">
        <f>STDEV('Raw Data'!AU236,'Raw Data'!BA236,'Raw Data'!BG236)</f>
        <v>0.78135299321113783</v>
      </c>
      <c r="U119" s="14">
        <f>AVERAGE('Raw Data'!BM236,'Raw Data'!BS236,'Raw Data'!BY236)</f>
        <v>66.181333333333342</v>
      </c>
      <c r="V119" s="14">
        <f>STDEV('Raw Data'!BM236,'Raw Data'!BS236,'Raw Data'!BY236)</f>
        <v>0.47702445779365638</v>
      </c>
      <c r="W119" s="14">
        <f>AVERAGE('Raw Data'!CE236,'Raw Data'!CK236,'Raw Data'!CQ236)</f>
        <v>65.822999999999993</v>
      </c>
      <c r="X119" s="14">
        <f>STDEV('Raw Data'!CE236,'Raw Data'!CK236,'Raw Data'!CQ236)</f>
        <v>1.6649705703104789</v>
      </c>
      <c r="Z119" s="14">
        <f>AVERAGE('Raw Data'!K353,'Raw Data'!Q353,'Raw Data'!W353)</f>
        <v>55.782666666666671</v>
      </c>
      <c r="AA119" s="14">
        <f>STDEV('Raw Data'!K353,'Raw Data'!Q353,'Raw Data'!W353)</f>
        <v>1.9171078043066128</v>
      </c>
      <c r="AB119" s="14">
        <f>AVERAGE('Raw Data'!AC353,'Raw Data'!AI353,'Raw Data'!AO353)</f>
        <v>58.150333333333329</v>
      </c>
      <c r="AC119" s="14">
        <f>STDEV('Raw Data'!AC353,'Raw Data'!AI353,'Raw Data'!AO353)</f>
        <v>4.6462023560466372</v>
      </c>
      <c r="AD119" s="14">
        <f>AVERAGE('Raw Data'!AU353,'Raw Data'!BA353,'Raw Data'!BG353)</f>
        <v>63.955999999999996</v>
      </c>
      <c r="AE119" s="14">
        <f>STDEV('Raw Data'!AU353,'Raw Data'!BA353,'Raw Data'!BG353)</f>
        <v>2.6930126252953239</v>
      </c>
      <c r="AF119" s="14">
        <f>AVERAGE('Raw Data'!BM353,'Raw Data'!BS353,'Raw Data'!BY353)</f>
        <v>64.99799999999999</v>
      </c>
      <c r="AG119" s="14">
        <f>STDEV('Raw Data'!BM353,'Raw Data'!BS353,'Raw Data'!BY353)</f>
        <v>0.79135074398145477</v>
      </c>
      <c r="AH119" s="14">
        <f>AVERAGE('Raw Data'!CE353,'Raw Data'!CK353,'Raw Data'!CQ353)</f>
        <v>64.618000000000009</v>
      </c>
      <c r="AI119" s="14">
        <f>STDEV('Raw Data'!CE353,'Raw Data'!CK353,'Raw Data'!CQ353)</f>
        <v>1.5969906073612377</v>
      </c>
      <c r="AK119" s="41">
        <f t="shared" si="20"/>
        <v>-4.3586666666666716</v>
      </c>
      <c r="AL119" s="37">
        <f t="shared" si="21"/>
        <v>3.6039940806462676</v>
      </c>
      <c r="AM119" s="41">
        <f t="shared" si="22"/>
        <v>2.5030000000000072</v>
      </c>
      <c r="AN119" s="37">
        <f t="shared" si="23"/>
        <v>5.2471722543353438</v>
      </c>
      <c r="AO119" s="41">
        <f t="shared" si="24"/>
        <v>2.6769999999999996</v>
      </c>
      <c r="AP119" s="37">
        <f t="shared" si="25"/>
        <v>2.8379298793310594</v>
      </c>
      <c r="AQ119" s="41">
        <f t="shared" si="26"/>
        <v>0.82933333333335213</v>
      </c>
      <c r="AR119" s="37">
        <f t="shared" si="27"/>
        <v>0.97921822559291416</v>
      </c>
      <c r="AS119" s="41">
        <f t="shared" si="28"/>
        <v>1.8836666666666559</v>
      </c>
      <c r="AT119" s="37">
        <f t="shared" si="29"/>
        <v>2.2242269068899754</v>
      </c>
      <c r="AV119" s="41">
        <f t="shared" si="30"/>
        <v>3.8386666666666613</v>
      </c>
      <c r="AW119" s="37">
        <f t="shared" si="31"/>
        <v>2.6510721730399296</v>
      </c>
      <c r="AX119" s="41">
        <f t="shared" si="32"/>
        <v>2.0243333333333382</v>
      </c>
      <c r="AY119" s="37">
        <f t="shared" si="33"/>
        <v>5.032390949306965</v>
      </c>
      <c r="AZ119" s="41">
        <f t="shared" si="34"/>
        <v>1.7275000000000134</v>
      </c>
      <c r="BA119" s="37">
        <f t="shared" si="35"/>
        <v>2.8040737329820726</v>
      </c>
      <c r="BB119" s="41">
        <f t="shared" si="36"/>
        <v>1.1833333333333513</v>
      </c>
      <c r="BC119" s="37">
        <f t="shared" si="37"/>
        <v>0.92400667385757218</v>
      </c>
      <c r="BD119" s="41">
        <f t="shared" si="38"/>
        <v>1.2049999999999841</v>
      </c>
      <c r="BE119" s="37">
        <f t="shared" si="39"/>
        <v>2.3070556993709572</v>
      </c>
      <c r="BG119" s="41"/>
      <c r="BH119" s="37"/>
      <c r="BI119" s="41"/>
      <c r="BJ119" s="37"/>
      <c r="BK119" s="41"/>
      <c r="BL119" s="37"/>
      <c r="BM119" s="41"/>
      <c r="BN119" s="37"/>
      <c r="BO119" s="41"/>
      <c r="BP119" s="37"/>
      <c r="BR119" s="41"/>
      <c r="BS119" s="37"/>
      <c r="BT119" s="41"/>
      <c r="BU119" s="37"/>
      <c r="BV119" s="41"/>
      <c r="BW119" s="37"/>
      <c r="BX119" s="41"/>
      <c r="BY119" s="37"/>
      <c r="BZ119" s="41"/>
      <c r="CA119" s="37"/>
      <c r="CC119" s="41"/>
      <c r="CD119" s="37"/>
      <c r="CE119" s="41"/>
      <c r="CF119" s="37"/>
      <c r="CG119" s="41"/>
      <c r="CH119" s="37"/>
      <c r="CI119" s="41"/>
      <c r="CJ119" s="37"/>
      <c r="CK119" s="41"/>
      <c r="CL119" s="37"/>
    </row>
    <row r="120" spans="1:90" s="38" customFormat="1" ht="15.75" customHeight="1" x14ac:dyDescent="0.25">
      <c r="A120" s="2"/>
      <c r="B120" s="2"/>
      <c r="C120" s="2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K120" s="41"/>
      <c r="AL120" s="37"/>
      <c r="AM120" s="41"/>
      <c r="AN120" s="37"/>
      <c r="AO120" s="41"/>
      <c r="AP120" s="37"/>
      <c r="AQ120" s="41"/>
      <c r="AR120" s="37"/>
      <c r="AS120" s="41"/>
      <c r="AT120" s="37"/>
      <c r="AV120" s="41"/>
      <c r="AW120" s="37"/>
      <c r="AX120" s="41"/>
      <c r="AY120" s="37"/>
      <c r="AZ120" s="41"/>
      <c r="BA120" s="37"/>
      <c r="BB120" s="41"/>
      <c r="BC120" s="37"/>
      <c r="BD120" s="41"/>
      <c r="BE120" s="37"/>
      <c r="BG120" s="41"/>
      <c r="BH120" s="37"/>
      <c r="BI120" s="41"/>
      <c r="BJ120" s="37"/>
      <c r="BK120" s="41"/>
      <c r="BL120" s="37"/>
      <c r="BM120" s="41"/>
      <c r="BN120" s="37"/>
      <c r="BO120" s="41"/>
      <c r="BP120" s="37"/>
      <c r="BR120" s="41"/>
      <c r="BS120" s="37"/>
      <c r="BT120" s="41"/>
      <c r="BU120" s="37"/>
      <c r="BV120" s="41"/>
      <c r="BW120" s="37"/>
      <c r="BX120" s="41"/>
      <c r="BY120" s="37"/>
      <c r="BZ120" s="41"/>
      <c r="CA120" s="37"/>
      <c r="CC120" s="41"/>
      <c r="CD120" s="37"/>
      <c r="CE120" s="41"/>
      <c r="CF120" s="37"/>
      <c r="CG120" s="41"/>
      <c r="CH120" s="37"/>
      <c r="CI120" s="41"/>
      <c r="CJ120" s="37"/>
      <c r="CK120" s="41"/>
      <c r="CL120" s="37"/>
    </row>
    <row r="121" spans="1:90" s="38" customFormat="1" ht="15.75" customHeight="1" x14ac:dyDescent="0.25">
      <c r="A121" s="42"/>
      <c r="B121" s="42"/>
      <c r="C121" s="42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K121" s="41"/>
      <c r="AL121" s="37"/>
      <c r="AM121" s="41"/>
      <c r="AN121" s="37"/>
      <c r="AO121" s="41"/>
      <c r="AP121" s="37"/>
      <c r="AQ121" s="41"/>
      <c r="AR121" s="37"/>
      <c r="AS121" s="41"/>
      <c r="AT121" s="37"/>
      <c r="AV121" s="41"/>
      <c r="AW121" s="37"/>
      <c r="AX121" s="41"/>
      <c r="AY121" s="37"/>
      <c r="AZ121" s="41"/>
      <c r="BA121" s="37"/>
      <c r="BB121" s="41"/>
      <c r="BC121" s="37"/>
      <c r="BD121" s="41"/>
      <c r="BE121" s="37"/>
      <c r="BG121" s="41"/>
      <c r="BH121" s="37"/>
      <c r="BI121" s="41"/>
      <c r="BJ121" s="37"/>
      <c r="BK121" s="41"/>
      <c r="BL121" s="37"/>
      <c r="BM121" s="41"/>
      <c r="BN121" s="37"/>
      <c r="BO121" s="41"/>
      <c r="BP121" s="37"/>
      <c r="BR121" s="41"/>
      <c r="BS121" s="37"/>
      <c r="BT121" s="41"/>
      <c r="BU121" s="37"/>
      <c r="BV121" s="41"/>
      <c r="BW121" s="37"/>
      <c r="BX121" s="41"/>
      <c r="BY121" s="37"/>
      <c r="BZ121" s="41"/>
      <c r="CA121" s="37"/>
      <c r="CC121" s="41"/>
      <c r="CD121" s="37"/>
      <c r="CE121" s="41"/>
      <c r="CF121" s="37"/>
      <c r="CG121" s="41"/>
      <c r="CH121" s="37"/>
      <c r="CI121" s="41"/>
      <c r="CJ121" s="37"/>
      <c r="CK121" s="41"/>
      <c r="CL121" s="37"/>
    </row>
    <row r="122" spans="1:90" s="38" customFormat="1" ht="15.75" customHeight="1" x14ac:dyDescent="0.25">
      <c r="A122" s="42"/>
      <c r="B122" s="42"/>
      <c r="C122" s="42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K122" s="41"/>
      <c r="AL122" s="37"/>
      <c r="AM122" s="41"/>
      <c r="AN122" s="37"/>
      <c r="AO122" s="41"/>
      <c r="AP122" s="37"/>
      <c r="AQ122" s="41"/>
      <c r="AR122" s="37"/>
      <c r="AS122" s="41"/>
      <c r="AT122" s="37"/>
      <c r="AV122" s="41"/>
      <c r="AW122" s="37"/>
      <c r="AX122" s="41"/>
      <c r="AY122" s="37"/>
      <c r="AZ122" s="41"/>
      <c r="BA122" s="37"/>
      <c r="BB122" s="41"/>
      <c r="BC122" s="37"/>
      <c r="BD122" s="41"/>
      <c r="BE122" s="37"/>
      <c r="BG122" s="41"/>
      <c r="BH122" s="37"/>
      <c r="BI122" s="41"/>
      <c r="BJ122" s="37"/>
      <c r="BK122" s="41"/>
      <c r="BL122" s="37"/>
      <c r="BM122" s="41"/>
      <c r="BN122" s="37"/>
      <c r="BO122" s="41"/>
      <c r="BP122" s="37"/>
      <c r="BR122" s="41"/>
      <c r="BS122" s="37"/>
      <c r="BT122" s="41"/>
      <c r="BU122" s="37"/>
      <c r="BV122" s="41"/>
      <c r="BW122" s="37"/>
      <c r="BX122" s="41"/>
      <c r="BY122" s="37"/>
      <c r="BZ122" s="41"/>
      <c r="CA122" s="37"/>
      <c r="CC122" s="41"/>
      <c r="CD122" s="37"/>
      <c r="CE122" s="41"/>
      <c r="CF122" s="37"/>
      <c r="CG122" s="41"/>
      <c r="CH122" s="37"/>
      <c r="CI122" s="41"/>
      <c r="CJ122" s="37"/>
      <c r="CK122" s="41"/>
      <c r="CL122" s="37"/>
    </row>
    <row r="123" spans="1:90" s="38" customFormat="1" ht="15.75" customHeight="1" x14ac:dyDescent="0.25">
      <c r="A123" s="42"/>
      <c r="B123" s="42"/>
      <c r="C123" s="42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K123" s="41"/>
      <c r="AL123" s="37"/>
      <c r="AM123" s="41"/>
      <c r="AN123" s="37"/>
      <c r="AO123" s="41"/>
      <c r="AP123" s="37"/>
      <c r="AQ123" s="41"/>
      <c r="AR123" s="37"/>
      <c r="AS123" s="41"/>
      <c r="AT123" s="37"/>
      <c r="AV123" s="41"/>
      <c r="AW123" s="37"/>
      <c r="AX123" s="41"/>
      <c r="AY123" s="37"/>
      <c r="AZ123" s="41"/>
      <c r="BA123" s="37"/>
      <c r="BB123" s="41"/>
      <c r="BC123" s="37"/>
      <c r="BD123" s="41"/>
      <c r="BE123" s="37"/>
      <c r="BG123" s="41"/>
      <c r="BH123" s="37"/>
      <c r="BI123" s="41"/>
      <c r="BJ123" s="37"/>
      <c r="BK123" s="41"/>
      <c r="BL123" s="37"/>
      <c r="BM123" s="41"/>
      <c r="BN123" s="37"/>
      <c r="BO123" s="41"/>
      <c r="BP123" s="37"/>
      <c r="BR123" s="41"/>
      <c r="BS123" s="37"/>
      <c r="BT123" s="41"/>
      <c r="BU123" s="37"/>
      <c r="BV123" s="41"/>
      <c r="BW123" s="37"/>
      <c r="BX123" s="41"/>
      <c r="BY123" s="37"/>
      <c r="BZ123" s="41"/>
      <c r="CA123" s="37"/>
      <c r="CC123" s="41"/>
      <c r="CD123" s="37"/>
      <c r="CE123" s="41"/>
      <c r="CF123" s="37"/>
      <c r="CG123" s="41"/>
      <c r="CH123" s="37"/>
      <c r="CI123" s="41"/>
      <c r="CJ123" s="37"/>
      <c r="CK123" s="41"/>
      <c r="CL123" s="37"/>
    </row>
    <row r="124" spans="1:90" s="38" customFormat="1" ht="15.75" customHeight="1" x14ac:dyDescent="0.25">
      <c r="A124" s="42"/>
      <c r="B124" s="42"/>
      <c r="C124" s="42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K124" s="41"/>
      <c r="AL124" s="37"/>
      <c r="AM124" s="41"/>
      <c r="AN124" s="37"/>
      <c r="AO124" s="41"/>
      <c r="AP124" s="37"/>
      <c r="AQ124" s="41"/>
      <c r="AR124" s="37"/>
      <c r="AS124" s="41"/>
      <c r="AT124" s="37"/>
      <c r="AV124" s="41"/>
      <c r="AW124" s="37"/>
      <c r="AX124" s="41"/>
      <c r="AY124" s="37"/>
      <c r="AZ124" s="41"/>
      <c r="BA124" s="37"/>
      <c r="BB124" s="41"/>
      <c r="BC124" s="37"/>
      <c r="BD124" s="41"/>
      <c r="BE124" s="37"/>
      <c r="BG124" s="41"/>
      <c r="BH124" s="37"/>
      <c r="BI124" s="41"/>
      <c r="BJ124" s="37"/>
      <c r="BK124" s="41"/>
      <c r="BL124" s="37"/>
      <c r="BM124" s="41"/>
      <c r="BN124" s="37"/>
      <c r="BO124" s="41"/>
      <c r="BP124" s="37"/>
      <c r="BR124" s="41"/>
      <c r="BS124" s="37"/>
      <c r="BT124" s="41"/>
      <c r="BU124" s="37"/>
      <c r="BV124" s="41"/>
      <c r="BW124" s="37"/>
      <c r="BX124" s="41"/>
      <c r="BY124" s="37"/>
      <c r="BZ124" s="41"/>
      <c r="CA124" s="37"/>
      <c r="CC124" s="41"/>
      <c r="CD124" s="37"/>
      <c r="CE124" s="41"/>
      <c r="CF124" s="37"/>
      <c r="CG124" s="41"/>
      <c r="CH124" s="37"/>
      <c r="CI124" s="41"/>
      <c r="CJ124" s="37"/>
      <c r="CK124" s="41"/>
      <c r="CL124" s="37"/>
    </row>
    <row r="125" spans="1:90" s="38" customFormat="1" ht="15.75" customHeight="1" x14ac:dyDescent="0.25">
      <c r="A125" s="42"/>
      <c r="B125" s="42"/>
      <c r="C125" s="42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K125" s="41"/>
      <c r="AL125" s="37"/>
      <c r="AM125" s="41"/>
      <c r="AN125" s="37"/>
      <c r="AO125" s="41"/>
      <c r="AP125" s="37"/>
      <c r="AQ125" s="41"/>
      <c r="AR125" s="37"/>
      <c r="AS125" s="41"/>
      <c r="AT125" s="37"/>
      <c r="AV125" s="41"/>
      <c r="AW125" s="37"/>
      <c r="AX125" s="41"/>
      <c r="AY125" s="37"/>
      <c r="AZ125" s="41"/>
      <c r="BA125" s="37"/>
      <c r="BB125" s="41"/>
      <c r="BC125" s="37"/>
      <c r="BD125" s="41"/>
      <c r="BE125" s="37"/>
      <c r="BG125" s="41"/>
      <c r="BH125" s="37"/>
      <c r="BI125" s="41"/>
      <c r="BJ125" s="37"/>
      <c r="BK125" s="41"/>
      <c r="BL125" s="37"/>
      <c r="BM125" s="41"/>
      <c r="BN125" s="37"/>
      <c r="BO125" s="41"/>
      <c r="BP125" s="37"/>
      <c r="BR125" s="41"/>
      <c r="BS125" s="37"/>
      <c r="BT125" s="41"/>
      <c r="BU125" s="37"/>
      <c r="BV125" s="41"/>
      <c r="BW125" s="37"/>
      <c r="BX125" s="41"/>
      <c r="BY125" s="37"/>
      <c r="BZ125" s="41"/>
      <c r="CA125" s="37"/>
      <c r="CC125" s="41"/>
      <c r="CD125" s="37"/>
      <c r="CE125" s="41"/>
      <c r="CF125" s="37"/>
      <c r="CG125" s="41"/>
      <c r="CH125" s="37"/>
      <c r="CI125" s="41"/>
      <c r="CJ125" s="37"/>
      <c r="CK125" s="41"/>
      <c r="CL125" s="37"/>
    </row>
    <row r="126" spans="1:90" s="38" customFormat="1" ht="15.75" customHeight="1" x14ac:dyDescent="0.25">
      <c r="A126" s="42"/>
      <c r="B126" s="42"/>
      <c r="C126" s="42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K126" s="41"/>
      <c r="AL126" s="37"/>
      <c r="AM126" s="41"/>
      <c r="AN126" s="37"/>
      <c r="AO126" s="41"/>
      <c r="AP126" s="37"/>
      <c r="AQ126" s="41"/>
      <c r="AR126" s="37"/>
      <c r="AS126" s="41"/>
      <c r="AT126" s="37"/>
      <c r="AV126" s="41"/>
      <c r="AW126" s="37"/>
      <c r="AX126" s="41"/>
      <c r="AY126" s="37"/>
      <c r="AZ126" s="41"/>
      <c r="BA126" s="37"/>
      <c r="BB126" s="41"/>
      <c r="BC126" s="37"/>
      <c r="BD126" s="41"/>
      <c r="BE126" s="37"/>
      <c r="BG126" s="41"/>
      <c r="BH126" s="37"/>
      <c r="BI126" s="41"/>
      <c r="BJ126" s="37"/>
      <c r="BK126" s="41"/>
      <c r="BL126" s="37"/>
      <c r="BM126" s="41"/>
      <c r="BN126" s="37"/>
      <c r="BO126" s="41"/>
      <c r="BP126" s="37"/>
      <c r="BR126" s="41"/>
      <c r="BS126" s="37"/>
      <c r="BT126" s="41"/>
      <c r="BU126" s="37"/>
      <c r="BV126" s="41"/>
      <c r="BW126" s="37"/>
      <c r="BX126" s="41"/>
      <c r="BY126" s="37"/>
      <c r="BZ126" s="41"/>
      <c r="CA126" s="37"/>
      <c r="CC126" s="41"/>
      <c r="CD126" s="37"/>
      <c r="CE126" s="41"/>
      <c r="CF126" s="37"/>
      <c r="CG126" s="41"/>
      <c r="CH126" s="37"/>
      <c r="CI126" s="41"/>
      <c r="CJ126" s="37"/>
      <c r="CK126" s="41"/>
      <c r="CL126" s="37"/>
    </row>
    <row r="127" spans="1:90" s="38" customFormat="1" ht="15.75" customHeight="1" x14ac:dyDescent="0.25">
      <c r="A127" s="42"/>
      <c r="B127" s="42"/>
      <c r="C127" s="42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K127" s="41"/>
      <c r="AL127" s="37"/>
      <c r="AM127" s="41"/>
      <c r="AN127" s="37"/>
      <c r="AO127" s="41"/>
      <c r="AP127" s="37"/>
      <c r="AQ127" s="41"/>
      <c r="AR127" s="37"/>
      <c r="AS127" s="41"/>
      <c r="AT127" s="37"/>
      <c r="AV127" s="41"/>
      <c r="AW127" s="37"/>
      <c r="AX127" s="41"/>
      <c r="AY127" s="37"/>
      <c r="AZ127" s="41"/>
      <c r="BA127" s="37"/>
      <c r="BB127" s="41"/>
      <c r="BC127" s="37"/>
      <c r="BD127" s="41"/>
      <c r="BE127" s="37"/>
      <c r="BG127" s="41"/>
      <c r="BH127" s="37"/>
      <c r="BI127" s="41"/>
      <c r="BJ127" s="37"/>
      <c r="BK127" s="41"/>
      <c r="BL127" s="37"/>
      <c r="BM127" s="41"/>
      <c r="BN127" s="37"/>
      <c r="BO127" s="41"/>
      <c r="BP127" s="37"/>
      <c r="BR127" s="41"/>
      <c r="BS127" s="37"/>
      <c r="BT127" s="41"/>
      <c r="BU127" s="37"/>
      <c r="BV127" s="41"/>
      <c r="BW127" s="37"/>
      <c r="BX127" s="41"/>
      <c r="BY127" s="37"/>
      <c r="BZ127" s="41"/>
      <c r="CA127" s="37"/>
      <c r="CC127" s="41"/>
      <c r="CD127" s="37"/>
      <c r="CE127" s="41"/>
      <c r="CF127" s="37"/>
      <c r="CG127" s="41"/>
      <c r="CH127" s="37"/>
      <c r="CI127" s="41"/>
      <c r="CJ127" s="37"/>
      <c r="CK127" s="41"/>
      <c r="CL127" s="37"/>
    </row>
    <row r="128" spans="1:90" s="38" customFormat="1" ht="15.75" customHeight="1" x14ac:dyDescent="0.25">
      <c r="A128" s="42"/>
      <c r="B128" s="42"/>
      <c r="C128" s="42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K128" s="41"/>
      <c r="AL128" s="37"/>
      <c r="AM128" s="41"/>
      <c r="AN128" s="37"/>
      <c r="AO128" s="41"/>
      <c r="AP128" s="37"/>
      <c r="AQ128" s="41"/>
      <c r="AR128" s="37"/>
      <c r="AS128" s="41"/>
      <c r="AT128" s="37"/>
      <c r="AV128" s="41"/>
      <c r="AW128" s="37"/>
      <c r="AX128" s="41"/>
      <c r="AY128" s="37"/>
      <c r="AZ128" s="41"/>
      <c r="BA128" s="37"/>
      <c r="BB128" s="41"/>
      <c r="BC128" s="37"/>
      <c r="BD128" s="41"/>
      <c r="BE128" s="37"/>
      <c r="BG128" s="41"/>
      <c r="BH128" s="37"/>
      <c r="BI128" s="41"/>
      <c r="BJ128" s="37"/>
      <c r="BK128" s="41"/>
      <c r="BL128" s="37"/>
      <c r="BM128" s="41"/>
      <c r="BN128" s="37"/>
      <c r="BO128" s="41"/>
      <c r="BP128" s="37"/>
      <c r="BR128" s="41"/>
      <c r="BS128" s="37"/>
      <c r="BT128" s="41"/>
      <c r="BU128" s="37"/>
      <c r="BV128" s="41"/>
      <c r="BW128" s="37"/>
      <c r="BX128" s="41"/>
      <c r="BY128" s="37"/>
      <c r="BZ128" s="41"/>
      <c r="CA128" s="37"/>
      <c r="CC128" s="41"/>
      <c r="CD128" s="37"/>
      <c r="CE128" s="41"/>
      <c r="CF128" s="37"/>
      <c r="CG128" s="41"/>
      <c r="CH128" s="37"/>
      <c r="CI128" s="41"/>
      <c r="CJ128" s="37"/>
      <c r="CK128" s="41"/>
      <c r="CL128" s="37"/>
    </row>
    <row r="129" spans="1:90" s="38" customFormat="1" ht="15.75" customHeight="1" x14ac:dyDescent="0.25">
      <c r="A129" s="42"/>
      <c r="B129" s="42"/>
      <c r="C129" s="42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K129" s="41"/>
      <c r="AL129" s="37"/>
      <c r="AM129" s="41"/>
      <c r="AN129" s="37"/>
      <c r="AO129" s="41"/>
      <c r="AP129" s="37"/>
      <c r="AQ129" s="41"/>
      <c r="AR129" s="37"/>
      <c r="AS129" s="41"/>
      <c r="AT129" s="37"/>
      <c r="AV129" s="41"/>
      <c r="AW129" s="37"/>
      <c r="AX129" s="41"/>
      <c r="AY129" s="37"/>
      <c r="AZ129" s="41"/>
      <c r="BA129" s="37"/>
      <c r="BB129" s="41"/>
      <c r="BC129" s="37"/>
      <c r="BD129" s="41"/>
      <c r="BE129" s="37"/>
      <c r="BG129" s="41"/>
      <c r="BH129" s="37"/>
      <c r="BI129" s="41"/>
      <c r="BJ129" s="37"/>
      <c r="BK129" s="41"/>
      <c r="BL129" s="37"/>
      <c r="BM129" s="41"/>
      <c r="BN129" s="37"/>
      <c r="BO129" s="41"/>
      <c r="BP129" s="37"/>
      <c r="BR129" s="41"/>
      <c r="BS129" s="37"/>
      <c r="BT129" s="41"/>
      <c r="BU129" s="37"/>
      <c r="BV129" s="41"/>
      <c r="BW129" s="37"/>
      <c r="BX129" s="41"/>
      <c r="BY129" s="37"/>
      <c r="BZ129" s="41"/>
      <c r="CA129" s="37"/>
      <c r="CC129" s="41"/>
      <c r="CD129" s="37"/>
      <c r="CE129" s="41"/>
      <c r="CF129" s="37"/>
      <c r="CG129" s="41"/>
      <c r="CH129" s="37"/>
      <c r="CI129" s="41"/>
      <c r="CJ129" s="37"/>
      <c r="CK129" s="41"/>
      <c r="CL129" s="37"/>
    </row>
    <row r="130" spans="1:90" s="38" customFormat="1" ht="15.75" customHeight="1" x14ac:dyDescent="0.25">
      <c r="A130" s="42"/>
      <c r="B130" s="42"/>
      <c r="C130" s="42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K130" s="41"/>
      <c r="AL130" s="37"/>
      <c r="AM130" s="41"/>
      <c r="AN130" s="37"/>
      <c r="AO130" s="41"/>
      <c r="AP130" s="37"/>
      <c r="AQ130" s="41"/>
      <c r="AR130" s="37"/>
      <c r="AS130" s="41"/>
      <c r="AT130" s="37"/>
      <c r="AV130" s="41"/>
      <c r="AW130" s="37"/>
      <c r="AX130" s="41"/>
      <c r="AY130" s="37"/>
      <c r="AZ130" s="41"/>
      <c r="BA130" s="37"/>
      <c r="BB130" s="41"/>
      <c r="BC130" s="37"/>
      <c r="BD130" s="41"/>
      <c r="BE130" s="37"/>
      <c r="BG130" s="41"/>
      <c r="BH130" s="37"/>
      <c r="BI130" s="41"/>
      <c r="BJ130" s="37"/>
      <c r="BK130" s="41"/>
      <c r="BL130" s="37"/>
      <c r="BM130" s="41"/>
      <c r="BN130" s="37"/>
      <c r="BO130" s="41"/>
      <c r="BP130" s="37"/>
      <c r="BR130" s="41"/>
      <c r="BS130" s="37"/>
      <c r="BT130" s="41"/>
      <c r="BU130" s="37"/>
      <c r="BV130" s="41"/>
      <c r="BW130" s="37"/>
      <c r="BX130" s="41"/>
      <c r="BY130" s="37"/>
      <c r="BZ130" s="41"/>
      <c r="CA130" s="37"/>
      <c r="CC130" s="41"/>
      <c r="CD130" s="37"/>
      <c r="CE130" s="41"/>
      <c r="CF130" s="37"/>
      <c r="CG130" s="41"/>
      <c r="CH130" s="37"/>
      <c r="CI130" s="41"/>
      <c r="CJ130" s="37"/>
      <c r="CK130" s="41"/>
      <c r="CL130" s="37"/>
    </row>
    <row r="131" spans="1:90" s="38" customFormat="1" ht="15.75" customHeight="1" x14ac:dyDescent="0.25">
      <c r="A131" s="42"/>
      <c r="B131" s="42"/>
      <c r="C131" s="42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K131" s="41"/>
      <c r="AL131" s="37"/>
      <c r="AM131" s="41"/>
      <c r="AN131" s="37"/>
      <c r="AO131" s="41"/>
      <c r="AP131" s="37"/>
      <c r="AQ131" s="41"/>
      <c r="AR131" s="37"/>
      <c r="AS131" s="41"/>
      <c r="AT131" s="37"/>
      <c r="AV131" s="41"/>
      <c r="AW131" s="37"/>
      <c r="AX131" s="41"/>
      <c r="AY131" s="37"/>
      <c r="AZ131" s="41"/>
      <c r="BA131" s="37"/>
      <c r="BB131" s="41"/>
      <c r="BC131" s="37"/>
      <c r="BD131" s="41"/>
      <c r="BE131" s="37"/>
      <c r="BG131" s="41"/>
      <c r="BH131" s="37"/>
      <c r="BI131" s="41"/>
      <c r="BJ131" s="37"/>
      <c r="BK131" s="41"/>
      <c r="BL131" s="37"/>
      <c r="BM131" s="41"/>
      <c r="BN131" s="37"/>
      <c r="BO131" s="41"/>
      <c r="BP131" s="37"/>
      <c r="BR131" s="41"/>
      <c r="BS131" s="37"/>
      <c r="BT131" s="41"/>
      <c r="BU131" s="37"/>
      <c r="BV131" s="41"/>
      <c r="BW131" s="37"/>
      <c r="BX131" s="41"/>
      <c r="BY131" s="37"/>
      <c r="BZ131" s="41"/>
      <c r="CA131" s="37"/>
      <c r="CC131" s="41"/>
      <c r="CD131" s="37"/>
      <c r="CE131" s="41"/>
      <c r="CF131" s="37"/>
      <c r="CG131" s="41"/>
      <c r="CH131" s="37"/>
      <c r="CI131" s="41"/>
      <c r="CJ131" s="37"/>
      <c r="CK131" s="41"/>
      <c r="CL131" s="37"/>
    </row>
    <row r="132" spans="1:90" s="38" customFormat="1" ht="15.75" customHeight="1" x14ac:dyDescent="0.25">
      <c r="A132" s="42"/>
      <c r="B132" s="42"/>
      <c r="C132" s="42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K132" s="41"/>
      <c r="AL132" s="37"/>
      <c r="AM132" s="41"/>
      <c r="AN132" s="37"/>
      <c r="AO132" s="41"/>
      <c r="AP132" s="37"/>
      <c r="AQ132" s="41"/>
      <c r="AR132" s="37"/>
      <c r="AS132" s="41"/>
      <c r="AT132" s="37"/>
      <c r="AV132" s="41"/>
      <c r="AW132" s="37"/>
      <c r="AX132" s="41"/>
      <c r="AY132" s="37"/>
      <c r="AZ132" s="41"/>
      <c r="BA132" s="37"/>
      <c r="BB132" s="41"/>
      <c r="BC132" s="37"/>
      <c r="BD132" s="41"/>
      <c r="BE132" s="37"/>
      <c r="BG132" s="41"/>
      <c r="BH132" s="37"/>
      <c r="BI132" s="41"/>
      <c r="BJ132" s="37"/>
      <c r="BK132" s="41"/>
      <c r="BL132" s="37"/>
      <c r="BM132" s="41"/>
      <c r="BN132" s="37"/>
      <c r="BO132" s="41"/>
      <c r="BP132" s="37"/>
      <c r="BR132" s="41"/>
      <c r="BS132" s="37"/>
      <c r="BT132" s="41"/>
      <c r="BU132" s="37"/>
      <c r="BV132" s="41"/>
      <c r="BW132" s="37"/>
      <c r="BX132" s="41"/>
      <c r="BY132" s="37"/>
      <c r="BZ132" s="41"/>
      <c r="CA132" s="37"/>
      <c r="CC132" s="41"/>
      <c r="CD132" s="37"/>
      <c r="CE132" s="41"/>
      <c r="CF132" s="37"/>
      <c r="CG132" s="41"/>
      <c r="CH132" s="37"/>
      <c r="CI132" s="41"/>
      <c r="CJ132" s="37"/>
      <c r="CK132" s="41"/>
      <c r="CL132" s="37"/>
    </row>
    <row r="133" spans="1:90" s="38" customFormat="1" ht="15.75" customHeight="1" x14ac:dyDescent="0.25">
      <c r="A133" s="42"/>
      <c r="B133" s="42"/>
      <c r="C133" s="42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K133" s="41"/>
      <c r="AL133" s="37"/>
      <c r="AM133" s="41"/>
      <c r="AN133" s="37"/>
      <c r="AO133" s="41"/>
      <c r="AP133" s="37"/>
      <c r="AQ133" s="41"/>
      <c r="AR133" s="37"/>
      <c r="AS133" s="41"/>
      <c r="AT133" s="37"/>
      <c r="AV133" s="41"/>
      <c r="AW133" s="37"/>
      <c r="AX133" s="41"/>
      <c r="AY133" s="37"/>
      <c r="AZ133" s="41"/>
      <c r="BA133" s="37"/>
      <c r="BB133" s="41"/>
      <c r="BC133" s="37"/>
      <c r="BD133" s="41"/>
      <c r="BE133" s="37"/>
      <c r="BG133" s="41"/>
      <c r="BH133" s="37"/>
      <c r="BI133" s="41"/>
      <c r="BJ133" s="37"/>
      <c r="BK133" s="41"/>
      <c r="BL133" s="37"/>
      <c r="BM133" s="41"/>
      <c r="BN133" s="37"/>
      <c r="BO133" s="41"/>
      <c r="BP133" s="37"/>
      <c r="BR133" s="41"/>
      <c r="BS133" s="37"/>
      <c r="BT133" s="41"/>
      <c r="BU133" s="37"/>
      <c r="BV133" s="41"/>
      <c r="BW133" s="37"/>
      <c r="BX133" s="41"/>
      <c r="BY133" s="37"/>
      <c r="BZ133" s="41"/>
      <c r="CA133" s="37"/>
      <c r="CC133" s="41"/>
      <c r="CD133" s="37"/>
      <c r="CE133" s="41"/>
      <c r="CF133" s="37"/>
      <c r="CG133" s="41"/>
      <c r="CH133" s="37"/>
      <c r="CI133" s="41"/>
      <c r="CJ133" s="37"/>
      <c r="CK133" s="41"/>
      <c r="CL133" s="37"/>
    </row>
    <row r="134" spans="1:90" s="38" customFormat="1" ht="15.75" customHeight="1" x14ac:dyDescent="0.25">
      <c r="A134" s="42"/>
      <c r="B134" s="42"/>
      <c r="C134" s="42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K134" s="41"/>
      <c r="AL134" s="37"/>
      <c r="AM134" s="41"/>
      <c r="AN134" s="37"/>
      <c r="AO134" s="41"/>
      <c r="AP134" s="37"/>
      <c r="AQ134" s="41"/>
      <c r="AR134" s="37"/>
      <c r="AS134" s="41"/>
      <c r="AT134" s="37"/>
      <c r="AV134" s="41"/>
      <c r="AW134" s="37"/>
      <c r="AX134" s="41"/>
      <c r="AY134" s="37"/>
      <c r="AZ134" s="41"/>
      <c r="BA134" s="37"/>
      <c r="BB134" s="41"/>
      <c r="BC134" s="37"/>
      <c r="BD134" s="41"/>
      <c r="BE134" s="37"/>
      <c r="BG134" s="41"/>
      <c r="BH134" s="37"/>
      <c r="BI134" s="41"/>
      <c r="BJ134" s="37"/>
      <c r="BK134" s="41"/>
      <c r="BL134" s="37"/>
      <c r="BM134" s="41"/>
      <c r="BN134" s="37"/>
      <c r="BO134" s="41"/>
      <c r="BP134" s="37"/>
      <c r="BR134" s="41"/>
      <c r="BS134" s="37"/>
      <c r="BT134" s="41"/>
      <c r="BU134" s="37"/>
      <c r="BV134" s="41"/>
      <c r="BW134" s="37"/>
      <c r="BX134" s="41"/>
      <c r="BY134" s="37"/>
      <c r="BZ134" s="41"/>
      <c r="CA134" s="37"/>
      <c r="CC134" s="41"/>
      <c r="CD134" s="37"/>
      <c r="CE134" s="41"/>
      <c r="CF134" s="37"/>
      <c r="CG134" s="41"/>
      <c r="CH134" s="37"/>
      <c r="CI134" s="41"/>
      <c r="CJ134" s="37"/>
      <c r="CK134" s="41"/>
      <c r="CL134" s="37"/>
    </row>
    <row r="135" spans="1:90" s="38" customFormat="1" ht="15.75" customHeight="1" x14ac:dyDescent="0.25">
      <c r="A135" s="42"/>
      <c r="B135" s="42"/>
      <c r="C135" s="42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K135" s="41"/>
      <c r="AL135" s="37"/>
      <c r="AM135" s="41"/>
      <c r="AN135" s="37"/>
      <c r="AO135" s="41"/>
      <c r="AP135" s="37"/>
      <c r="AQ135" s="41"/>
      <c r="AR135" s="37"/>
      <c r="AS135" s="41"/>
      <c r="AT135" s="37"/>
      <c r="AU135" s="41"/>
      <c r="AV135" s="41"/>
      <c r="AW135" s="37"/>
      <c r="AX135" s="41"/>
      <c r="AY135" s="37"/>
      <c r="AZ135" s="41"/>
      <c r="BA135" s="37"/>
      <c r="BB135" s="41"/>
      <c r="BC135" s="37"/>
      <c r="BD135" s="41"/>
      <c r="BE135" s="37"/>
      <c r="BF135" s="41"/>
      <c r="BG135" s="41"/>
      <c r="BI135" s="41"/>
      <c r="BJ135" s="37"/>
      <c r="BK135" s="41"/>
      <c r="BL135" s="37"/>
      <c r="BM135" s="41"/>
      <c r="BN135" s="37"/>
      <c r="BO135" s="41"/>
      <c r="BP135" s="37"/>
      <c r="BT135" s="41"/>
      <c r="BU135" s="37"/>
      <c r="BV135" s="41"/>
      <c r="BW135" s="37"/>
      <c r="BX135" s="41"/>
      <c r="BY135" s="37"/>
      <c r="BZ135" s="41"/>
      <c r="CA135" s="37"/>
    </row>
    <row r="136" spans="1:90" s="38" customFormat="1" ht="15.75" customHeight="1" x14ac:dyDescent="0.25">
      <c r="A136" s="42"/>
      <c r="B136" s="42"/>
      <c r="C136" s="42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K136" s="41"/>
      <c r="AL136" s="37"/>
      <c r="AM136" s="41"/>
      <c r="AN136" s="37"/>
      <c r="AO136" s="41"/>
      <c r="AP136" s="37"/>
      <c r="AQ136" s="41"/>
      <c r="AR136" s="37"/>
      <c r="AS136" s="41"/>
      <c r="AT136" s="37"/>
      <c r="AV136" s="41"/>
      <c r="AW136" s="37"/>
      <c r="AX136" s="41"/>
      <c r="AY136" s="37"/>
      <c r="AZ136" s="41"/>
      <c r="BA136" s="37"/>
      <c r="BB136" s="41"/>
      <c r="BC136" s="37"/>
      <c r="BD136" s="41"/>
      <c r="BE136" s="37"/>
      <c r="BI136" s="41"/>
      <c r="BJ136" s="37"/>
      <c r="BK136" s="41"/>
      <c r="BL136" s="37"/>
      <c r="BM136" s="41"/>
      <c r="BN136" s="37"/>
      <c r="BO136" s="41"/>
      <c r="BP136" s="37"/>
      <c r="BT136" s="41"/>
      <c r="BU136" s="37"/>
      <c r="BV136" s="41"/>
      <c r="BW136" s="37"/>
      <c r="BX136" s="41"/>
      <c r="BY136" s="37"/>
      <c r="BZ136" s="41"/>
      <c r="CA136" s="37"/>
    </row>
    <row r="137" spans="1:90" s="38" customFormat="1" ht="15.75" customHeight="1" x14ac:dyDescent="0.25">
      <c r="A137" s="42"/>
      <c r="B137" s="42"/>
      <c r="C137" s="42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K137" s="41"/>
      <c r="AL137" s="37"/>
      <c r="AM137" s="41"/>
      <c r="AN137" s="37"/>
      <c r="AO137" s="41"/>
      <c r="AP137" s="37"/>
      <c r="AQ137" s="41"/>
      <c r="AR137" s="37"/>
      <c r="AS137" s="41"/>
      <c r="AT137" s="37"/>
      <c r="AV137" s="41"/>
      <c r="AW137" s="37"/>
      <c r="AX137" s="41"/>
      <c r="AY137" s="37"/>
      <c r="AZ137" s="41"/>
      <c r="BA137" s="37"/>
      <c r="BB137" s="41"/>
      <c r="BC137" s="37"/>
      <c r="BD137" s="41"/>
      <c r="BE137" s="37"/>
      <c r="BI137" s="41"/>
      <c r="BJ137" s="37"/>
      <c r="BK137" s="41"/>
      <c r="BL137" s="37"/>
      <c r="BM137" s="41"/>
      <c r="BN137" s="37"/>
      <c r="BO137" s="41"/>
      <c r="BP137" s="37"/>
      <c r="BT137" s="41"/>
      <c r="BU137" s="37"/>
      <c r="BV137" s="41"/>
      <c r="BW137" s="37"/>
      <c r="BX137" s="41"/>
      <c r="BY137" s="37"/>
      <c r="BZ137" s="41"/>
      <c r="CA137" s="37"/>
    </row>
    <row r="138" spans="1:90" s="38" customFormat="1" ht="15.75" customHeight="1" x14ac:dyDescent="0.25">
      <c r="A138" s="42"/>
      <c r="B138" s="42"/>
      <c r="C138" s="42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K138" s="41"/>
      <c r="AL138" s="37"/>
      <c r="AM138" s="41"/>
      <c r="AN138" s="37"/>
      <c r="AO138" s="41"/>
      <c r="AP138" s="37"/>
      <c r="AQ138" s="41"/>
      <c r="AR138" s="37"/>
      <c r="AS138" s="41"/>
      <c r="AT138" s="37"/>
      <c r="AV138" s="41"/>
      <c r="AW138" s="37"/>
      <c r="AX138" s="41"/>
      <c r="AY138" s="37"/>
      <c r="AZ138" s="41"/>
      <c r="BA138" s="37"/>
      <c r="BB138" s="41"/>
      <c r="BC138" s="37"/>
      <c r="BD138" s="41"/>
      <c r="BE138" s="37"/>
      <c r="BI138" s="41"/>
      <c r="BJ138" s="37"/>
      <c r="BK138" s="41"/>
      <c r="BL138" s="37"/>
      <c r="BM138" s="41"/>
      <c r="BN138" s="37"/>
      <c r="BO138" s="41"/>
      <c r="BP138" s="37"/>
      <c r="BT138" s="41"/>
      <c r="BU138" s="37"/>
      <c r="BV138" s="41"/>
      <c r="BW138" s="37"/>
      <c r="BX138" s="41"/>
      <c r="BY138" s="37"/>
      <c r="BZ138" s="41"/>
      <c r="CA138" s="37"/>
    </row>
    <row r="139" spans="1:90" s="38" customFormat="1" ht="15.75" customHeight="1" x14ac:dyDescent="0.25">
      <c r="A139" s="42"/>
      <c r="B139" s="42"/>
      <c r="C139" s="42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K139" s="41"/>
      <c r="AL139" s="37"/>
      <c r="AM139" s="41"/>
      <c r="AN139" s="37"/>
      <c r="AO139" s="41"/>
      <c r="AP139" s="37"/>
      <c r="AQ139" s="41"/>
      <c r="AR139" s="37"/>
      <c r="AS139" s="41"/>
      <c r="AT139" s="37"/>
      <c r="AV139" s="41"/>
      <c r="AW139" s="37"/>
      <c r="AX139" s="41"/>
      <c r="AY139" s="37"/>
      <c r="AZ139" s="41"/>
      <c r="BA139" s="37"/>
      <c r="BB139" s="41"/>
      <c r="BC139" s="37"/>
      <c r="BD139" s="41"/>
      <c r="BE139" s="37"/>
      <c r="BI139" s="41"/>
      <c r="BJ139" s="37"/>
      <c r="BK139" s="41"/>
      <c r="BL139" s="37"/>
      <c r="BM139" s="41"/>
      <c r="BN139" s="37"/>
      <c r="BO139" s="41"/>
      <c r="BP139" s="37"/>
      <c r="BT139" s="41"/>
      <c r="BU139" s="37"/>
      <c r="BV139" s="41"/>
      <c r="BW139" s="37"/>
      <c r="BX139" s="41"/>
      <c r="BY139" s="37"/>
      <c r="BZ139" s="41"/>
      <c r="CA139" s="37"/>
    </row>
    <row r="140" spans="1:90" s="38" customFormat="1" ht="15.75" customHeight="1" x14ac:dyDescent="0.25">
      <c r="A140" s="42"/>
      <c r="B140" s="42"/>
      <c r="C140" s="42"/>
      <c r="AK140" s="41"/>
      <c r="AL140" s="37"/>
      <c r="AM140" s="41"/>
      <c r="AN140" s="37"/>
      <c r="AO140" s="41"/>
      <c r="AP140" s="37"/>
      <c r="AQ140" s="41"/>
      <c r="AR140" s="37"/>
      <c r="AS140" s="41"/>
      <c r="AT140" s="37"/>
      <c r="AV140" s="41"/>
      <c r="AW140" s="37"/>
      <c r="AX140" s="41"/>
      <c r="AY140" s="37"/>
      <c r="AZ140" s="41"/>
      <c r="BA140" s="37"/>
      <c r="BB140" s="41"/>
      <c r="BC140" s="37"/>
      <c r="BD140" s="41"/>
      <c r="BE140" s="37"/>
      <c r="BI140" s="41"/>
      <c r="BJ140" s="37"/>
      <c r="BK140" s="41"/>
      <c r="BL140" s="37"/>
      <c r="BM140" s="41"/>
      <c r="BN140" s="37"/>
      <c r="BO140" s="41"/>
      <c r="BP140" s="37"/>
      <c r="BT140" s="41"/>
      <c r="BU140" s="37"/>
      <c r="BV140" s="41"/>
      <c r="BW140" s="37"/>
      <c r="BX140" s="41"/>
      <c r="BY140" s="37"/>
      <c r="BZ140" s="41"/>
      <c r="CA140" s="37"/>
    </row>
    <row r="141" spans="1:90" ht="15.75" customHeight="1" x14ac:dyDescent="0.25">
      <c r="A141" s="2"/>
      <c r="B141" s="2"/>
      <c r="C141" s="2"/>
      <c r="AK141" s="15"/>
      <c r="AL141" s="14"/>
      <c r="AM141" s="15"/>
      <c r="AN141" s="14"/>
      <c r="AO141" s="15"/>
      <c r="AP141" s="14"/>
      <c r="AQ141" s="15"/>
      <c r="AR141" s="14"/>
      <c r="AS141" s="15"/>
      <c r="AT141" s="14"/>
      <c r="AV141" s="15"/>
      <c r="AW141" s="14"/>
      <c r="AX141" s="15"/>
      <c r="AY141" s="14"/>
      <c r="AZ141" s="15"/>
      <c r="BA141" s="14"/>
      <c r="BB141" s="15"/>
      <c r="BC141" s="14"/>
      <c r="BD141" s="15"/>
      <c r="BE141" s="14"/>
      <c r="BI141" s="15"/>
      <c r="BJ141" s="14"/>
      <c r="BK141" s="15"/>
      <c r="BL141" s="14"/>
      <c r="BM141" s="15"/>
      <c r="BN141" s="14"/>
      <c r="BO141" s="15"/>
      <c r="BP141" s="14"/>
      <c r="BT141" s="15"/>
      <c r="BU141" s="14"/>
      <c r="BV141" s="15"/>
      <c r="BW141" s="14"/>
      <c r="BX141" s="15"/>
      <c r="BY141" s="14"/>
      <c r="BZ141" s="15"/>
      <c r="CA141" s="14"/>
    </row>
    <row r="142" spans="1:90" ht="15.75" customHeight="1" x14ac:dyDescent="0.25">
      <c r="A142" s="2"/>
      <c r="B142" s="2"/>
      <c r="C142" s="2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K142" s="15"/>
      <c r="AL142" s="14"/>
      <c r="AM142" s="15"/>
      <c r="AN142" s="14"/>
      <c r="AO142" s="15"/>
      <c r="AP142" s="14"/>
      <c r="AQ142" s="15"/>
      <c r="AR142" s="14"/>
      <c r="AS142" s="15"/>
      <c r="AT142" s="14"/>
      <c r="AV142" s="15"/>
      <c r="AW142" s="14"/>
      <c r="AX142" s="15"/>
      <c r="AY142" s="14"/>
      <c r="AZ142" s="15"/>
      <c r="BA142" s="14"/>
      <c r="BB142" s="15"/>
      <c r="BC142" s="14"/>
      <c r="BD142" s="15"/>
      <c r="BE142" s="14"/>
      <c r="BI142" s="15"/>
      <c r="BJ142" s="14"/>
      <c r="BK142" s="15"/>
      <c r="BL142" s="14"/>
      <c r="BM142" s="15"/>
      <c r="BN142" s="14"/>
      <c r="BO142" s="15"/>
      <c r="BP142" s="14"/>
      <c r="BT142" s="15"/>
      <c r="BU142" s="14"/>
      <c r="BV142" s="15"/>
      <c r="BW142" s="14"/>
      <c r="BX142" s="15"/>
      <c r="BY142" s="14"/>
      <c r="BZ142" s="15"/>
      <c r="CA142" s="14"/>
    </row>
    <row r="143" spans="1:90" ht="15.75" customHeight="1" x14ac:dyDescent="0.25">
      <c r="A143" s="2"/>
      <c r="B143" s="2"/>
      <c r="C143" s="2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K143" s="15"/>
      <c r="AL143" s="14"/>
      <c r="AM143" s="15"/>
      <c r="AN143" s="14"/>
      <c r="AO143" s="15"/>
      <c r="AP143" s="14"/>
      <c r="AQ143" s="15"/>
      <c r="AR143" s="14"/>
      <c r="AS143" s="15"/>
      <c r="AT143" s="14"/>
      <c r="AV143" s="15"/>
      <c r="AW143" s="14"/>
      <c r="AX143" s="15"/>
      <c r="AY143" s="14"/>
      <c r="AZ143" s="15"/>
      <c r="BA143" s="14"/>
      <c r="BB143" s="15"/>
      <c r="BC143" s="14"/>
      <c r="BD143" s="15"/>
      <c r="BE143" s="14"/>
      <c r="BI143" s="15"/>
      <c r="BJ143" s="14"/>
      <c r="BK143" s="15"/>
      <c r="BL143" s="14"/>
      <c r="BM143" s="15"/>
      <c r="BN143" s="14"/>
      <c r="BO143" s="15"/>
      <c r="BP143" s="14"/>
      <c r="BT143" s="15"/>
      <c r="BU143" s="14"/>
      <c r="BV143" s="15"/>
      <c r="BW143" s="14"/>
      <c r="BX143" s="15"/>
      <c r="BY143" s="14"/>
      <c r="BZ143" s="15"/>
      <c r="CA143" s="14"/>
    </row>
    <row r="144" spans="1:90" ht="15.75" customHeight="1" x14ac:dyDescent="0.25">
      <c r="A144" s="2"/>
      <c r="B144" s="2"/>
      <c r="C144" s="2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K144" s="15"/>
      <c r="AL144" s="14"/>
      <c r="AM144" s="15"/>
      <c r="AN144" s="14"/>
      <c r="AO144" s="15"/>
      <c r="AP144" s="14"/>
      <c r="AQ144" s="15"/>
      <c r="AR144" s="14"/>
      <c r="AS144" s="15"/>
      <c r="AT144" s="14"/>
      <c r="AV144" s="15"/>
      <c r="AW144" s="14"/>
      <c r="AX144" s="15"/>
      <c r="AY144" s="14"/>
      <c r="AZ144" s="15"/>
      <c r="BA144" s="14"/>
      <c r="BB144" s="15"/>
      <c r="BC144" s="14"/>
      <c r="BD144" s="15"/>
      <c r="BE144" s="14"/>
      <c r="BI144" s="15"/>
      <c r="BJ144" s="14"/>
      <c r="BK144" s="15"/>
      <c r="BL144" s="14"/>
      <c r="BM144" s="15"/>
      <c r="BN144" s="14"/>
      <c r="BO144" s="15"/>
      <c r="BP144" s="14"/>
      <c r="BT144" s="15"/>
      <c r="BU144" s="14"/>
      <c r="BV144" s="15"/>
      <c r="BW144" s="14"/>
      <c r="BX144" s="15"/>
      <c r="BY144" s="14"/>
      <c r="BZ144" s="15"/>
      <c r="CA144" s="14"/>
    </row>
    <row r="145" spans="1:79" ht="15.75" customHeight="1" x14ac:dyDescent="0.25">
      <c r="A145" s="2"/>
      <c r="B145" s="2"/>
      <c r="C145" s="2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K145" s="15"/>
      <c r="AL145" s="14"/>
      <c r="AM145" s="15"/>
      <c r="AN145" s="14"/>
      <c r="AO145" s="15"/>
      <c r="AP145" s="14"/>
      <c r="AQ145" s="15"/>
      <c r="AR145" s="14"/>
      <c r="AS145" s="15"/>
      <c r="AT145" s="14"/>
      <c r="AV145" s="15"/>
      <c r="AW145" s="14"/>
      <c r="AX145" s="15"/>
      <c r="AY145" s="14"/>
      <c r="AZ145" s="15"/>
      <c r="BA145" s="14"/>
      <c r="BB145" s="15"/>
      <c r="BC145" s="14"/>
      <c r="BD145" s="15"/>
      <c r="BE145" s="14"/>
      <c r="BI145" s="15"/>
      <c r="BJ145" s="14"/>
      <c r="BK145" s="15"/>
      <c r="BL145" s="14"/>
      <c r="BM145" s="15"/>
      <c r="BN145" s="14"/>
      <c r="BO145" s="15"/>
      <c r="BP145" s="14"/>
      <c r="BT145" s="15"/>
      <c r="BU145" s="14"/>
      <c r="BV145" s="15"/>
      <c r="BW145" s="14"/>
      <c r="BX145" s="15"/>
      <c r="BY145" s="14"/>
      <c r="BZ145" s="15"/>
      <c r="CA145" s="14"/>
    </row>
    <row r="146" spans="1:79" ht="15.75" customHeight="1" x14ac:dyDescent="0.25">
      <c r="A146" s="2"/>
      <c r="B146" s="2"/>
      <c r="C146" s="2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K146" s="15"/>
      <c r="AL146" s="14"/>
      <c r="AM146" s="15"/>
      <c r="AN146" s="14"/>
      <c r="AO146" s="15"/>
      <c r="AP146" s="14"/>
      <c r="AQ146" s="15"/>
      <c r="AR146" s="14"/>
      <c r="AS146" s="15"/>
      <c r="AT146" s="14"/>
      <c r="AV146" s="15"/>
      <c r="AW146" s="14"/>
      <c r="AX146" s="15"/>
      <c r="AY146" s="14"/>
      <c r="AZ146" s="15"/>
      <c r="BA146" s="14"/>
      <c r="BB146" s="15"/>
      <c r="BC146" s="14"/>
      <c r="BD146" s="15"/>
      <c r="BE146" s="14"/>
      <c r="BI146" s="15"/>
      <c r="BJ146" s="14"/>
      <c r="BK146" s="15"/>
      <c r="BL146" s="14"/>
      <c r="BM146" s="15"/>
      <c r="BN146" s="14"/>
      <c r="BO146" s="15"/>
      <c r="BP146" s="14"/>
      <c r="BT146" s="15"/>
      <c r="BU146" s="14"/>
      <c r="BV146" s="15"/>
      <c r="BW146" s="14"/>
      <c r="BX146" s="15"/>
      <c r="BY146" s="14"/>
      <c r="BZ146" s="15"/>
      <c r="CA146" s="14"/>
    </row>
    <row r="147" spans="1:79" ht="15.75" customHeight="1" x14ac:dyDescent="0.25">
      <c r="A147" s="2"/>
      <c r="B147" s="2"/>
      <c r="C147" s="2"/>
    </row>
    <row r="148" spans="1:79" ht="15.75" customHeight="1" x14ac:dyDescent="0.25">
      <c r="A148" s="2"/>
      <c r="B148" s="2"/>
      <c r="C148" s="2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</row>
    <row r="149" spans="1:79" ht="15.75" customHeight="1" x14ac:dyDescent="0.25">
      <c r="A149" s="2"/>
      <c r="B149" s="2"/>
      <c r="C149" s="2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</row>
    <row r="150" spans="1:79" ht="15.75" customHeight="1" x14ac:dyDescent="0.25">
      <c r="A150" s="2"/>
      <c r="B150" s="2"/>
      <c r="C150" s="2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</row>
    <row r="151" spans="1:79" ht="15.75" customHeight="1" x14ac:dyDescent="0.25">
      <c r="A151" s="2"/>
      <c r="B151" s="2"/>
      <c r="C151" s="2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</row>
    <row r="152" spans="1:79" ht="15.75" customHeight="1" x14ac:dyDescent="0.25">
      <c r="A152" s="2"/>
      <c r="B152" s="2"/>
      <c r="C152" s="2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</row>
    <row r="153" spans="1:79" ht="15.75" customHeight="1" x14ac:dyDescent="0.25">
      <c r="A153" s="2"/>
      <c r="B153" s="2"/>
      <c r="C153" s="2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</row>
    <row r="154" spans="1:79" ht="15.75" customHeight="1" x14ac:dyDescent="0.25"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</row>
    <row r="155" spans="1:79" ht="15.75" customHeight="1" x14ac:dyDescent="0.25"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</row>
    <row r="156" spans="1:79" ht="15.75" customHeight="1" x14ac:dyDescent="0.25"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</row>
    <row r="157" spans="1:79" ht="15.75" customHeight="1" x14ac:dyDescent="0.25"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</row>
    <row r="158" spans="1:79" ht="15.75" customHeight="1" x14ac:dyDescent="0.25"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</row>
    <row r="159" spans="1:79" ht="15.75" customHeight="1" x14ac:dyDescent="0.25"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</row>
    <row r="160" spans="1:79" ht="15.75" customHeight="1" x14ac:dyDescent="0.25"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</row>
    <row r="161" spans="4:35" ht="15.75" customHeight="1" x14ac:dyDescent="0.25"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</row>
    <row r="162" spans="4:35" ht="15.75" customHeight="1" x14ac:dyDescent="0.25"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</row>
    <row r="163" spans="4:35" ht="15.75" customHeight="1" x14ac:dyDescent="0.25"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</row>
    <row r="164" spans="4:35" ht="15.75" customHeight="1" x14ac:dyDescent="0.25"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</row>
    <row r="165" spans="4:35" ht="15.75" customHeight="1" x14ac:dyDescent="0.25"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</row>
    <row r="166" spans="4:35" ht="15.75" customHeight="1" x14ac:dyDescent="0.25"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</row>
    <row r="167" spans="4:35" ht="15.75" customHeight="1" x14ac:dyDescent="0.25"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</row>
    <row r="168" spans="4:35" ht="15.75" customHeight="1" x14ac:dyDescent="0.25"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</row>
    <row r="169" spans="4:35" ht="15.75" customHeight="1" x14ac:dyDescent="0.25"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</row>
    <row r="170" spans="4:35" ht="15.75" customHeight="1" x14ac:dyDescent="0.25"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</row>
    <row r="171" spans="4:35" ht="15.75" customHeight="1" x14ac:dyDescent="0.25"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</row>
    <row r="172" spans="4:35" ht="15.75" customHeight="1" x14ac:dyDescent="0.25"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</row>
    <row r="173" spans="4:35" ht="15.75" customHeight="1" x14ac:dyDescent="0.25"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</row>
    <row r="174" spans="4:35" ht="15.75" customHeight="1" x14ac:dyDescent="0.25"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</row>
    <row r="175" spans="4:35" ht="15.75" customHeight="1" x14ac:dyDescent="0.25"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</row>
    <row r="176" spans="4:35" ht="15.75" customHeight="1" x14ac:dyDescent="0.25"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</row>
    <row r="177" spans="4:35" ht="15.75" customHeight="1" x14ac:dyDescent="0.25"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</row>
    <row r="178" spans="4:35" ht="15.75" customHeight="1" x14ac:dyDescent="0.25"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</row>
    <row r="179" spans="4:35" ht="15.75" customHeight="1" x14ac:dyDescent="0.25"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</row>
    <row r="180" spans="4:35" ht="15.75" customHeight="1" x14ac:dyDescent="0.25"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</row>
    <row r="181" spans="4:35" ht="15.75" customHeight="1" x14ac:dyDescent="0.25"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</row>
    <row r="182" spans="4:35" ht="15.75" customHeight="1" x14ac:dyDescent="0.25"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</row>
    <row r="183" spans="4:35" ht="15.75" customHeight="1" x14ac:dyDescent="0.25"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</row>
    <row r="184" spans="4:35" ht="15.75" customHeight="1" x14ac:dyDescent="0.25"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</row>
    <row r="185" spans="4:35" ht="15.75" customHeight="1" x14ac:dyDescent="0.25"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</row>
    <row r="186" spans="4:35" ht="15.75" customHeight="1" x14ac:dyDescent="0.25"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</row>
    <row r="187" spans="4:35" ht="15.75" customHeight="1" x14ac:dyDescent="0.25"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</row>
    <row r="188" spans="4:35" ht="15.75" customHeight="1" x14ac:dyDescent="0.25"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</row>
    <row r="189" spans="4:35" ht="15.75" customHeight="1" x14ac:dyDescent="0.25"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</row>
    <row r="190" spans="4:35" ht="15.75" customHeight="1" x14ac:dyDescent="0.25"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</row>
    <row r="191" spans="4:35" ht="15.75" customHeight="1" x14ac:dyDescent="0.25"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</row>
    <row r="192" spans="4:35" ht="15.75" customHeight="1" x14ac:dyDescent="0.25"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</row>
    <row r="193" spans="4:35" ht="15.75" customHeight="1" x14ac:dyDescent="0.25"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</row>
    <row r="194" spans="4:35" ht="15.75" customHeight="1" x14ac:dyDescent="0.25"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</row>
    <row r="195" spans="4:35" ht="15.75" customHeight="1" x14ac:dyDescent="0.25"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</row>
    <row r="196" spans="4:35" ht="15.75" customHeight="1" x14ac:dyDescent="0.25"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</row>
    <row r="197" spans="4:35" ht="15.75" customHeight="1" x14ac:dyDescent="0.25"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</row>
    <row r="198" spans="4:35" ht="15.75" customHeight="1" x14ac:dyDescent="0.25"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</row>
    <row r="199" spans="4:35" ht="15.75" customHeight="1" x14ac:dyDescent="0.25"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</row>
    <row r="200" spans="4:35" ht="15.75" customHeight="1" x14ac:dyDescent="0.25"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</row>
    <row r="201" spans="4:35" ht="15.75" customHeight="1" x14ac:dyDescent="0.25"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</row>
    <row r="202" spans="4:35" ht="15.75" customHeight="1" x14ac:dyDescent="0.25"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</row>
    <row r="203" spans="4:35" ht="15.75" customHeight="1" x14ac:dyDescent="0.25"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</row>
    <row r="204" spans="4:35" ht="15.75" customHeight="1" x14ac:dyDescent="0.25"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</row>
    <row r="205" spans="4:35" ht="15.75" customHeight="1" x14ac:dyDescent="0.25"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</row>
    <row r="206" spans="4:35" ht="15.75" customHeight="1" x14ac:dyDescent="0.25"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</row>
    <row r="207" spans="4:35" ht="15.75" customHeight="1" x14ac:dyDescent="0.25"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</row>
    <row r="208" spans="4:35" ht="15.75" customHeight="1" x14ac:dyDescent="0.25"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</row>
    <row r="209" spans="4:35" ht="15.75" customHeight="1" x14ac:dyDescent="0.25"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</row>
    <row r="210" spans="4:35" ht="15.75" customHeight="1" x14ac:dyDescent="0.25"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</row>
    <row r="211" spans="4:35" ht="15.75" customHeight="1" x14ac:dyDescent="0.25"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</row>
    <row r="212" spans="4:35" ht="15.75" customHeight="1" x14ac:dyDescent="0.25"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</row>
    <row r="213" spans="4:35" ht="15.75" customHeight="1" x14ac:dyDescent="0.25"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</row>
    <row r="214" spans="4:35" ht="15.75" customHeight="1" x14ac:dyDescent="0.25"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</row>
    <row r="215" spans="4:35" ht="15.75" customHeight="1" x14ac:dyDescent="0.25"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</row>
    <row r="216" spans="4:35" ht="15.75" customHeight="1" x14ac:dyDescent="0.25"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</row>
    <row r="217" spans="4:35" ht="15.75" customHeight="1" x14ac:dyDescent="0.25"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</row>
    <row r="218" spans="4:35" ht="15.75" customHeight="1" x14ac:dyDescent="0.25"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</row>
    <row r="219" spans="4:35" ht="15.75" customHeight="1" x14ac:dyDescent="0.25"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</row>
    <row r="220" spans="4:35" ht="15.75" customHeight="1" x14ac:dyDescent="0.25"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</row>
    <row r="221" spans="4:35" ht="15.75" customHeight="1" x14ac:dyDescent="0.25"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</row>
    <row r="222" spans="4:35" ht="15.75" customHeight="1" x14ac:dyDescent="0.25"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</row>
    <row r="223" spans="4:35" ht="15.75" customHeight="1" x14ac:dyDescent="0.25"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</row>
    <row r="224" spans="4:35" ht="15.75" customHeight="1" x14ac:dyDescent="0.25"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</row>
    <row r="225" spans="4:35" ht="15.75" customHeight="1" x14ac:dyDescent="0.25"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</row>
    <row r="226" spans="4:35" ht="15.75" customHeight="1" x14ac:dyDescent="0.25"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</row>
    <row r="227" spans="4:35" ht="15.75" customHeight="1" x14ac:dyDescent="0.25"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</row>
    <row r="228" spans="4:35" ht="15.75" customHeight="1" x14ac:dyDescent="0.25"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</row>
    <row r="229" spans="4:35" ht="15.75" customHeight="1" x14ac:dyDescent="0.25"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</row>
    <row r="230" spans="4:35" ht="15.75" customHeight="1" x14ac:dyDescent="0.25"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</row>
    <row r="231" spans="4:35" ht="15.75" customHeight="1" x14ac:dyDescent="0.25"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</row>
    <row r="232" spans="4:35" ht="15.75" customHeight="1" x14ac:dyDescent="0.25"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</row>
    <row r="233" spans="4:35" ht="15.75" customHeight="1" x14ac:dyDescent="0.25"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</row>
    <row r="234" spans="4:35" ht="15.75" customHeight="1" x14ac:dyDescent="0.25"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</row>
    <row r="235" spans="4:35" ht="15.75" customHeight="1" x14ac:dyDescent="0.25"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</row>
    <row r="236" spans="4:35" ht="15.75" customHeight="1" x14ac:dyDescent="0.25"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</row>
    <row r="237" spans="4:35" ht="15.75" customHeight="1" x14ac:dyDescent="0.25"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</row>
    <row r="238" spans="4:35" ht="15.75" customHeight="1" x14ac:dyDescent="0.25"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</row>
    <row r="239" spans="4:35" ht="15.75" customHeight="1" x14ac:dyDescent="0.25"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</row>
    <row r="240" spans="4:35" ht="15.75" customHeight="1" x14ac:dyDescent="0.25"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</row>
    <row r="241" spans="4:35" ht="15.75" customHeight="1" x14ac:dyDescent="0.25"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</row>
    <row r="242" spans="4:35" ht="15.75" customHeight="1" x14ac:dyDescent="0.25"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</row>
    <row r="243" spans="4:35" ht="15.75" customHeight="1" x14ac:dyDescent="0.25"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</row>
    <row r="244" spans="4:35" ht="15.75" customHeight="1" x14ac:dyDescent="0.25"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</row>
    <row r="245" spans="4:35" ht="15.75" customHeight="1" x14ac:dyDescent="0.25"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</row>
    <row r="246" spans="4:35" ht="15.75" customHeight="1" x14ac:dyDescent="0.25"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</row>
    <row r="247" spans="4:35" ht="15.75" customHeight="1" x14ac:dyDescent="0.25"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</row>
    <row r="248" spans="4:35" ht="15.75" customHeight="1" x14ac:dyDescent="0.25"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</row>
    <row r="249" spans="4:35" ht="15.75" customHeight="1" x14ac:dyDescent="0.25"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</row>
    <row r="250" spans="4:35" ht="15.75" customHeight="1" x14ac:dyDescent="0.25"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</row>
    <row r="251" spans="4:35" ht="15.75" customHeight="1" x14ac:dyDescent="0.25"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</row>
    <row r="252" spans="4:35" ht="15.75" customHeight="1" x14ac:dyDescent="0.2"/>
    <row r="253" spans="4:35" ht="15.75" customHeight="1" x14ac:dyDescent="0.2"/>
    <row r="254" spans="4:35" ht="15.75" customHeight="1" x14ac:dyDescent="0.2"/>
    <row r="255" spans="4:35" ht="15.75" customHeight="1" x14ac:dyDescent="0.2"/>
    <row r="256" spans="4:35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D1:M1"/>
    <mergeCell ref="O1:X1"/>
    <mergeCell ref="Z1:AI1"/>
    <mergeCell ref="CC1:CL1"/>
    <mergeCell ref="AK1:AT1"/>
    <mergeCell ref="BG1:BP1"/>
    <mergeCell ref="AV1:BE1"/>
    <mergeCell ref="BR1:CA1"/>
  </mergeCells>
  <conditionalFormatting sqref="D148:D251 F148:F251 H148:H251 J148:J251 O148:O251 Q148:Q251 S148:S251 U148:U251 Z148:Z251 AB148:AB251 AD148:AD251 AF148:AF251 D142:D146 F142:F146 H142:H146 J142:J146 L142:L146 O142:O146 Q142:Q146 S142:S146 U142:U146 W142:W146 Z142:Z146 AB142:AB146 AD142:AD146 AF142:AF146 AH142:AH146 D3:D119 D121:D139 F3:F119 F121:F139 H3:H119 H121:H139 J3:J119 J121:J139 L3:L119 L121:L139 O3:O119 O121:O139 Q3:Q119 Q121:Q139 S3:S119 S121:S139 U3:U119 U121:U139 W3:W119 W121:W139 Z3:Z139 AB3:AB139 AD3:AD139 AF3:AF139 AH3:AH139">
    <cfRule type="colorScale" priority="118">
      <colorScale>
        <cfvo type="formula" val="0"/>
        <cfvo type="formula" val="50"/>
        <cfvo type="formula" val="100"/>
        <color rgb="FF0070C0"/>
        <color rgb="FFFFEB84"/>
        <color rgb="FFFF0000"/>
      </colorScale>
    </cfRule>
  </conditionalFormatting>
  <conditionalFormatting sqref="K148:M251 V148:X251 AG148:AI251 AJ3:AJ5 BF135:BG135 E148:E251 G148:G251 I148:I251 P148:P251 R148:R251 T148:T251 AA148:AA251 AC148:AC251 AE148:AE251 E142:E146 G142:G146 I142:I146 K142:K146 M142:M146 P142:P146 R142:R146 T142:T146 V142:V146 X142:X146 AA142:AA146 AC142:AC146 AE142:AE146 AG142:AG146 AI142:AI146 E3:E119 E121:E139 G3:G119 G121:G139 I3:I119 I121:I139 K3:K119 K121:K139 M3:M119 M121:M139 P3:P119 P121:P139 R3:R119 R121:R139 T3:T119 T121:T139 V3:V119 V121:V139 X3:X119 X121:X139 AA3:AA139 AC3:AC139 AE3:AE139 AG3:AG139 AI3:AI139">
    <cfRule type="cellIs" dxfId="363" priority="119" operator="notBetween">
      <formula>4</formula>
      <formula>-4</formula>
    </cfRule>
  </conditionalFormatting>
  <conditionalFormatting sqref="AU135">
    <cfRule type="cellIs" dxfId="360" priority="138" operator="greaterThanOrEqual">
      <formula>0.4</formula>
    </cfRule>
  </conditionalFormatting>
  <conditionalFormatting sqref="AU135">
    <cfRule type="cellIs" dxfId="359" priority="139" operator="lessThanOrEqual">
      <formula>-0.4</formula>
    </cfRule>
  </conditionalFormatting>
  <conditionalFormatting sqref="AU135">
    <cfRule type="cellIs" dxfId="358" priority="140" operator="notBetween">
      <formula>4</formula>
      <formula>-4</formula>
    </cfRule>
  </conditionalFormatting>
  <conditionalFormatting sqref="BE121:BE146">
    <cfRule type="cellIs" dxfId="357" priority="141" operator="notBetween">
      <formula>4</formula>
      <formula>-4</formula>
    </cfRule>
  </conditionalFormatting>
  <conditionalFormatting sqref="AK3:AK146">
    <cfRule type="cellIs" dxfId="346" priority="152" operator="greaterThanOrEqual">
      <formula>5</formula>
    </cfRule>
  </conditionalFormatting>
  <conditionalFormatting sqref="AK3:AK146">
    <cfRule type="cellIs" dxfId="345" priority="153" operator="lessThanOrEqual">
      <formula>-5</formula>
    </cfRule>
  </conditionalFormatting>
  <conditionalFormatting sqref="AM121:AM146">
    <cfRule type="cellIs" dxfId="344" priority="154" operator="greaterThanOrEqual">
      <formula>5</formula>
    </cfRule>
  </conditionalFormatting>
  <conditionalFormatting sqref="AM121:AM146">
    <cfRule type="cellIs" dxfId="343" priority="155" operator="lessThanOrEqual">
      <formula>-5</formula>
    </cfRule>
  </conditionalFormatting>
  <conditionalFormatting sqref="AO121:AO146">
    <cfRule type="cellIs" dxfId="342" priority="156" operator="greaterThanOrEqual">
      <formula>5</formula>
    </cfRule>
  </conditionalFormatting>
  <conditionalFormatting sqref="AO121:AO146">
    <cfRule type="cellIs" dxfId="341" priority="157" operator="lessThanOrEqual">
      <formula>-5</formula>
    </cfRule>
  </conditionalFormatting>
  <conditionalFormatting sqref="AQ121:AQ146">
    <cfRule type="cellIs" dxfId="340" priority="158" operator="greaterThanOrEqual">
      <formula>5</formula>
    </cfRule>
  </conditionalFormatting>
  <conditionalFormatting sqref="AQ121:AQ146">
    <cfRule type="cellIs" dxfId="339" priority="159" operator="lessThanOrEqual">
      <formula>-5</formula>
    </cfRule>
  </conditionalFormatting>
  <conditionalFormatting sqref="AS121:AS146">
    <cfRule type="cellIs" dxfId="338" priority="160" operator="greaterThanOrEqual">
      <formula>5</formula>
    </cfRule>
  </conditionalFormatting>
  <conditionalFormatting sqref="AS121:AS146">
    <cfRule type="cellIs" dxfId="337" priority="161" operator="lessThanOrEqual">
      <formula>-5</formula>
    </cfRule>
  </conditionalFormatting>
  <conditionalFormatting sqref="AV121:AV146">
    <cfRule type="cellIs" dxfId="336" priority="162" operator="greaterThanOrEqual">
      <formula>5</formula>
    </cfRule>
  </conditionalFormatting>
  <conditionalFormatting sqref="AV121:AV146">
    <cfRule type="cellIs" dxfId="335" priority="163" operator="lessThanOrEqual">
      <formula>-5</formula>
    </cfRule>
  </conditionalFormatting>
  <conditionalFormatting sqref="AX121:AX146">
    <cfRule type="cellIs" dxfId="334" priority="164" operator="greaterThanOrEqual">
      <formula>5</formula>
    </cfRule>
  </conditionalFormatting>
  <conditionalFormatting sqref="AX121:AX146">
    <cfRule type="cellIs" dxfId="333" priority="165" operator="lessThanOrEqual">
      <formula>-5</formula>
    </cfRule>
  </conditionalFormatting>
  <conditionalFormatting sqref="AZ121:AZ146">
    <cfRule type="cellIs" dxfId="332" priority="166" operator="greaterThanOrEqual">
      <formula>5</formula>
    </cfRule>
  </conditionalFormatting>
  <conditionalFormatting sqref="AZ121:AZ146">
    <cfRule type="cellIs" dxfId="331" priority="167" operator="lessThanOrEqual">
      <formula>-5</formula>
    </cfRule>
  </conditionalFormatting>
  <conditionalFormatting sqref="BB121:BB146">
    <cfRule type="cellIs" dxfId="330" priority="168" operator="greaterThanOrEqual">
      <formula>5</formula>
    </cfRule>
  </conditionalFormatting>
  <conditionalFormatting sqref="BB121:BB146">
    <cfRule type="cellIs" dxfId="329" priority="169" operator="lessThanOrEqual">
      <formula>-5</formula>
    </cfRule>
  </conditionalFormatting>
  <conditionalFormatting sqref="BD121:BD146">
    <cfRule type="cellIs" dxfId="328" priority="170" operator="greaterThanOrEqual">
      <formula>5</formula>
    </cfRule>
  </conditionalFormatting>
  <conditionalFormatting sqref="BD121:BD146">
    <cfRule type="cellIs" dxfId="327" priority="171" operator="lessThanOrEqual">
      <formula>-5</formula>
    </cfRule>
  </conditionalFormatting>
  <conditionalFormatting sqref="AL3:AL146">
    <cfRule type="cellIs" dxfId="321" priority="177" operator="notBetween">
      <formula>4</formula>
      <formula>-4</formula>
    </cfRule>
  </conditionalFormatting>
  <conditionalFormatting sqref="AN121:AN146">
    <cfRule type="cellIs" dxfId="320" priority="178" operator="notBetween">
      <formula>4</formula>
      <formula>-4</formula>
    </cfRule>
  </conditionalFormatting>
  <conditionalFormatting sqref="AP121:AP146">
    <cfRule type="cellIs" dxfId="319" priority="179" operator="notBetween">
      <formula>4</formula>
      <formula>-4</formula>
    </cfRule>
  </conditionalFormatting>
  <conditionalFormatting sqref="AR121:AR146">
    <cfRule type="cellIs" dxfId="318" priority="180" operator="notBetween">
      <formula>4</formula>
      <formula>-4</formula>
    </cfRule>
  </conditionalFormatting>
  <conditionalFormatting sqref="AT121:AT146">
    <cfRule type="cellIs" dxfId="317" priority="181" operator="notBetween">
      <formula>4</formula>
      <formula>-4</formula>
    </cfRule>
  </conditionalFormatting>
  <conditionalFormatting sqref="AW121:AW146">
    <cfRule type="cellIs" dxfId="316" priority="182" operator="notBetween">
      <formula>4</formula>
      <formula>-4</formula>
    </cfRule>
  </conditionalFormatting>
  <conditionalFormatting sqref="AY121:AY146">
    <cfRule type="cellIs" dxfId="315" priority="183" operator="notBetween">
      <formula>4</formula>
      <formula>-4</formula>
    </cfRule>
  </conditionalFormatting>
  <conditionalFormatting sqref="BA121:BA146">
    <cfRule type="cellIs" dxfId="314" priority="184" operator="notBetween">
      <formula>4</formula>
      <formula>-4</formula>
    </cfRule>
  </conditionalFormatting>
  <conditionalFormatting sqref="BC121:BC146">
    <cfRule type="cellIs" dxfId="313" priority="185" operator="notBetween">
      <formula>4</formula>
      <formula>-4</formula>
    </cfRule>
  </conditionalFormatting>
  <conditionalFormatting sqref="BP3:BP146">
    <cfRule type="cellIs" dxfId="312" priority="103" operator="notBetween">
      <formula>4</formula>
      <formula>-4</formula>
    </cfRule>
  </conditionalFormatting>
  <conditionalFormatting sqref="BG3:BG134">
    <cfRule type="cellIs" dxfId="311" priority="104" operator="greaterThanOrEqual">
      <formula>5</formula>
    </cfRule>
  </conditionalFormatting>
  <conditionalFormatting sqref="BG3:BG134">
    <cfRule type="cellIs" dxfId="310" priority="105" operator="lessThanOrEqual">
      <formula>-5</formula>
    </cfRule>
  </conditionalFormatting>
  <conditionalFormatting sqref="BI3:BI146">
    <cfRule type="cellIs" dxfId="309" priority="106" operator="greaterThanOrEqual">
      <formula>5</formula>
    </cfRule>
  </conditionalFormatting>
  <conditionalFormatting sqref="BI3:BI146">
    <cfRule type="cellIs" dxfId="308" priority="107" operator="lessThanOrEqual">
      <formula>-5</formula>
    </cfRule>
  </conditionalFormatting>
  <conditionalFormatting sqref="BK3:BK146">
    <cfRule type="cellIs" dxfId="307" priority="108" operator="greaterThanOrEqual">
      <formula>5</formula>
    </cfRule>
  </conditionalFormatting>
  <conditionalFormatting sqref="BK3:BK146">
    <cfRule type="cellIs" dxfId="306" priority="109" operator="lessThanOrEqual">
      <formula>-5</formula>
    </cfRule>
  </conditionalFormatting>
  <conditionalFormatting sqref="BM3:BM146">
    <cfRule type="cellIs" dxfId="305" priority="110" operator="greaterThanOrEqual">
      <formula>5</formula>
    </cfRule>
  </conditionalFormatting>
  <conditionalFormatting sqref="BM3:BM146">
    <cfRule type="cellIs" dxfId="304" priority="111" operator="lessThanOrEqual">
      <formula>-5</formula>
    </cfRule>
  </conditionalFormatting>
  <conditionalFormatting sqref="BO3:BO146">
    <cfRule type="cellIs" dxfId="303" priority="112" operator="greaterThanOrEqual">
      <formula>5</formula>
    </cfRule>
  </conditionalFormatting>
  <conditionalFormatting sqref="BO3:BO146">
    <cfRule type="cellIs" dxfId="302" priority="113" operator="lessThanOrEqual">
      <formula>-5</formula>
    </cfRule>
  </conditionalFormatting>
  <conditionalFormatting sqref="BH3:BH134">
    <cfRule type="cellIs" dxfId="301" priority="114" operator="notBetween">
      <formula>4</formula>
      <formula>-4</formula>
    </cfRule>
  </conditionalFormatting>
  <conditionalFormatting sqref="BJ3:BJ146">
    <cfRule type="cellIs" dxfId="300" priority="115" operator="notBetween">
      <formula>4</formula>
      <formula>-4</formula>
    </cfRule>
  </conditionalFormatting>
  <conditionalFormatting sqref="BL3:BL146">
    <cfRule type="cellIs" dxfId="299" priority="116" operator="notBetween">
      <formula>4</formula>
      <formula>-4</formula>
    </cfRule>
  </conditionalFormatting>
  <conditionalFormatting sqref="BN3:BN146">
    <cfRule type="cellIs" dxfId="298" priority="117" operator="notBetween">
      <formula>4</formula>
      <formula>-4</formula>
    </cfRule>
  </conditionalFormatting>
  <conditionalFormatting sqref="CA3:CA146">
    <cfRule type="cellIs" dxfId="297" priority="88" operator="notBetween">
      <formula>4</formula>
      <formula>-4</formula>
    </cfRule>
  </conditionalFormatting>
  <conditionalFormatting sqref="BR3:BR134">
    <cfRule type="cellIs" dxfId="296" priority="89" operator="greaterThanOrEqual">
      <formula>5</formula>
    </cfRule>
  </conditionalFormatting>
  <conditionalFormatting sqref="BR3:BR134">
    <cfRule type="cellIs" dxfId="295" priority="90" operator="lessThanOrEqual">
      <formula>-5</formula>
    </cfRule>
  </conditionalFormatting>
  <conditionalFormatting sqref="BT3:BT146">
    <cfRule type="cellIs" dxfId="294" priority="91" operator="greaterThanOrEqual">
      <formula>5</formula>
    </cfRule>
  </conditionalFormatting>
  <conditionalFormatting sqref="BT3:BT146">
    <cfRule type="cellIs" dxfId="293" priority="92" operator="lessThanOrEqual">
      <formula>-5</formula>
    </cfRule>
  </conditionalFormatting>
  <conditionalFormatting sqref="BV3:BV146">
    <cfRule type="cellIs" dxfId="292" priority="93" operator="greaterThanOrEqual">
      <formula>5</formula>
    </cfRule>
  </conditionalFormatting>
  <conditionalFormatting sqref="BV3:BV146">
    <cfRule type="cellIs" dxfId="291" priority="94" operator="lessThanOrEqual">
      <formula>-5</formula>
    </cfRule>
  </conditionalFormatting>
  <conditionalFormatting sqref="BX3:BX146">
    <cfRule type="cellIs" dxfId="290" priority="95" operator="greaterThanOrEqual">
      <formula>5</formula>
    </cfRule>
  </conditionalFormatting>
  <conditionalFormatting sqref="BX3:BX146">
    <cfRule type="cellIs" dxfId="289" priority="96" operator="lessThanOrEqual">
      <formula>-5</formula>
    </cfRule>
  </conditionalFormatting>
  <conditionalFormatting sqref="BZ3:BZ146">
    <cfRule type="cellIs" dxfId="288" priority="97" operator="greaterThanOrEqual">
      <formula>5</formula>
    </cfRule>
  </conditionalFormatting>
  <conditionalFormatting sqref="BZ3:BZ146">
    <cfRule type="cellIs" dxfId="287" priority="98" operator="lessThanOrEqual">
      <formula>-5</formula>
    </cfRule>
  </conditionalFormatting>
  <conditionalFormatting sqref="BS3:BS134">
    <cfRule type="cellIs" dxfId="286" priority="99" operator="notBetween">
      <formula>4</formula>
      <formula>-4</formula>
    </cfRule>
  </conditionalFormatting>
  <conditionalFormatting sqref="BU3:BU146">
    <cfRule type="cellIs" dxfId="285" priority="100" operator="notBetween">
      <formula>4</formula>
      <formula>-4</formula>
    </cfRule>
  </conditionalFormatting>
  <conditionalFormatting sqref="BW3:BW146">
    <cfRule type="cellIs" dxfId="284" priority="101" operator="notBetween">
      <formula>4</formula>
      <formula>-4</formula>
    </cfRule>
  </conditionalFormatting>
  <conditionalFormatting sqref="BY3:BY146">
    <cfRule type="cellIs" dxfId="283" priority="102" operator="notBetween">
      <formula>4</formula>
      <formula>-4</formula>
    </cfRule>
  </conditionalFormatting>
  <conditionalFormatting sqref="CL3:CL134">
    <cfRule type="cellIs" dxfId="282" priority="73" operator="notBetween">
      <formula>4</formula>
      <formula>-4</formula>
    </cfRule>
  </conditionalFormatting>
  <conditionalFormatting sqref="CC3:CC134">
    <cfRule type="cellIs" dxfId="281" priority="74" operator="greaterThanOrEqual">
      <formula>5</formula>
    </cfRule>
  </conditionalFormatting>
  <conditionalFormatting sqref="CC3:CC134">
    <cfRule type="cellIs" dxfId="280" priority="75" operator="lessThanOrEqual">
      <formula>-5</formula>
    </cfRule>
  </conditionalFormatting>
  <conditionalFormatting sqref="CE3:CE134">
    <cfRule type="cellIs" dxfId="279" priority="76" operator="greaterThanOrEqual">
      <formula>5</formula>
    </cfRule>
  </conditionalFormatting>
  <conditionalFormatting sqref="CE3:CE134">
    <cfRule type="cellIs" dxfId="278" priority="77" operator="lessThanOrEqual">
      <formula>-5</formula>
    </cfRule>
  </conditionalFormatting>
  <conditionalFormatting sqref="CG3:CG134">
    <cfRule type="cellIs" dxfId="277" priority="78" operator="greaterThanOrEqual">
      <formula>5</formula>
    </cfRule>
  </conditionalFormatting>
  <conditionalFormatting sqref="CG3:CG134">
    <cfRule type="cellIs" dxfId="276" priority="79" operator="lessThanOrEqual">
      <formula>-5</formula>
    </cfRule>
  </conditionalFormatting>
  <conditionalFormatting sqref="CI3:CI134">
    <cfRule type="cellIs" dxfId="275" priority="80" operator="greaterThanOrEqual">
      <formula>5</formula>
    </cfRule>
  </conditionalFormatting>
  <conditionalFormatting sqref="CI3:CI134">
    <cfRule type="cellIs" dxfId="274" priority="81" operator="lessThanOrEqual">
      <formula>-5</formula>
    </cfRule>
  </conditionalFormatting>
  <conditionalFormatting sqref="CK3:CK134">
    <cfRule type="cellIs" dxfId="273" priority="82" operator="greaterThanOrEqual">
      <formula>5</formula>
    </cfRule>
  </conditionalFormatting>
  <conditionalFormatting sqref="CK3:CK134">
    <cfRule type="cellIs" dxfId="272" priority="83" operator="lessThanOrEqual">
      <formula>-5</formula>
    </cfRule>
  </conditionalFormatting>
  <conditionalFormatting sqref="CD3:CD134">
    <cfRule type="cellIs" dxfId="271" priority="84" operator="notBetween">
      <formula>4</formula>
      <formula>-4</formula>
    </cfRule>
  </conditionalFormatting>
  <conditionalFormatting sqref="CF3:CF134">
    <cfRule type="cellIs" dxfId="270" priority="85" operator="notBetween">
      <formula>4</formula>
      <formula>-4</formula>
    </cfRule>
  </conditionalFormatting>
  <conditionalFormatting sqref="CH3:CH134">
    <cfRule type="cellIs" dxfId="269" priority="86" operator="notBetween">
      <formula>4</formula>
      <formula>-4</formula>
    </cfRule>
  </conditionalFormatting>
  <conditionalFormatting sqref="CJ3:CJ134">
    <cfRule type="cellIs" dxfId="268" priority="87" operator="notBetween">
      <formula>4</formula>
      <formula>-4</formula>
    </cfRule>
  </conditionalFormatting>
  <conditionalFormatting sqref="AV3:AV120">
    <cfRule type="cellIs" dxfId="243" priority="46" operator="greaterThanOrEqual">
      <formula>5</formula>
    </cfRule>
  </conditionalFormatting>
  <conditionalFormatting sqref="AV3:AV120">
    <cfRule type="cellIs" dxfId="242" priority="47" operator="lessThanOrEqual">
      <formula>-5</formula>
    </cfRule>
  </conditionalFormatting>
  <conditionalFormatting sqref="AW3:AW120">
    <cfRule type="cellIs" dxfId="241" priority="48" operator="notBetween">
      <formula>4</formula>
      <formula>-4</formula>
    </cfRule>
  </conditionalFormatting>
  <conditionalFormatting sqref="AM3:AM120">
    <cfRule type="cellIs" dxfId="205" priority="31" operator="greaterThanOrEqual">
      <formula>5</formula>
    </cfRule>
  </conditionalFormatting>
  <conditionalFormatting sqref="AM3:AM120">
    <cfRule type="cellIs" dxfId="203" priority="32" operator="lessThanOrEqual">
      <formula>-5</formula>
    </cfRule>
  </conditionalFormatting>
  <conditionalFormatting sqref="AN3:AN120">
    <cfRule type="cellIs" dxfId="201" priority="33" operator="notBetween">
      <formula>4</formula>
      <formula>-4</formula>
    </cfRule>
  </conditionalFormatting>
  <conditionalFormatting sqref="AO3:AO120">
    <cfRule type="cellIs" dxfId="199" priority="28" operator="greaterThanOrEqual">
      <formula>5</formula>
    </cfRule>
  </conditionalFormatting>
  <conditionalFormatting sqref="AO3:AO120">
    <cfRule type="cellIs" dxfId="197" priority="29" operator="lessThanOrEqual">
      <formula>-5</formula>
    </cfRule>
  </conditionalFormatting>
  <conditionalFormatting sqref="AP3:AP120">
    <cfRule type="cellIs" dxfId="195" priority="30" operator="notBetween">
      <formula>4</formula>
      <formula>-4</formula>
    </cfRule>
  </conditionalFormatting>
  <conditionalFormatting sqref="AQ3:AQ120">
    <cfRule type="cellIs" dxfId="193" priority="25" operator="greaterThanOrEqual">
      <formula>5</formula>
    </cfRule>
  </conditionalFormatting>
  <conditionalFormatting sqref="AQ3:AQ120">
    <cfRule type="cellIs" dxfId="191" priority="26" operator="lessThanOrEqual">
      <formula>-5</formula>
    </cfRule>
  </conditionalFormatting>
  <conditionalFormatting sqref="AR3:AR120">
    <cfRule type="cellIs" dxfId="189" priority="27" operator="notBetween">
      <formula>4</formula>
      <formula>-4</formula>
    </cfRule>
  </conditionalFormatting>
  <conditionalFormatting sqref="AS3:AS120">
    <cfRule type="cellIs" dxfId="187" priority="22" operator="greaterThanOrEqual">
      <formula>5</formula>
    </cfRule>
  </conditionalFormatting>
  <conditionalFormatting sqref="AS3:AS120">
    <cfRule type="cellIs" dxfId="185" priority="23" operator="lessThanOrEqual">
      <formula>-5</formula>
    </cfRule>
  </conditionalFormatting>
  <conditionalFormatting sqref="AT3:AT120">
    <cfRule type="cellIs" dxfId="183" priority="24" operator="notBetween">
      <formula>4</formula>
      <formula>-4</formula>
    </cfRule>
  </conditionalFormatting>
  <conditionalFormatting sqref="AX3:AX120">
    <cfRule type="cellIs" dxfId="148" priority="10" operator="greaterThanOrEqual">
      <formula>5</formula>
    </cfRule>
  </conditionalFormatting>
  <conditionalFormatting sqref="AX3:AX120">
    <cfRule type="cellIs" dxfId="146" priority="11" operator="lessThanOrEqual">
      <formula>-5</formula>
    </cfRule>
  </conditionalFormatting>
  <conditionalFormatting sqref="AY3:AY120">
    <cfRule type="cellIs" dxfId="144" priority="12" operator="notBetween">
      <formula>4</formula>
      <formula>-4</formula>
    </cfRule>
  </conditionalFormatting>
  <conditionalFormatting sqref="AZ3:AZ120">
    <cfRule type="cellIs" dxfId="142" priority="7" operator="greaterThanOrEqual">
      <formula>5</formula>
    </cfRule>
  </conditionalFormatting>
  <conditionalFormatting sqref="AZ3:AZ120">
    <cfRule type="cellIs" dxfId="140" priority="8" operator="lessThanOrEqual">
      <formula>-5</formula>
    </cfRule>
  </conditionalFormatting>
  <conditionalFormatting sqref="BA3:BA120">
    <cfRule type="cellIs" dxfId="138" priority="9" operator="notBetween">
      <formula>4</formula>
      <formula>-4</formula>
    </cfRule>
  </conditionalFormatting>
  <conditionalFormatting sqref="BB3:BB120">
    <cfRule type="cellIs" dxfId="136" priority="4" operator="greaterThanOrEqual">
      <formula>5</formula>
    </cfRule>
  </conditionalFormatting>
  <conditionalFormatting sqref="BB3:BB120">
    <cfRule type="cellIs" dxfId="134" priority="5" operator="lessThanOrEqual">
      <formula>-5</formula>
    </cfRule>
  </conditionalFormatting>
  <conditionalFormatting sqref="BC3:BC120">
    <cfRule type="cellIs" dxfId="132" priority="6" operator="notBetween">
      <formula>4</formula>
      <formula>-4</formula>
    </cfRule>
  </conditionalFormatting>
  <conditionalFormatting sqref="BD3:BD120">
    <cfRule type="cellIs" dxfId="130" priority="1" operator="greaterThanOrEqual">
      <formula>5</formula>
    </cfRule>
  </conditionalFormatting>
  <conditionalFormatting sqref="BD3:BD120">
    <cfRule type="cellIs" dxfId="128" priority="2" operator="lessThanOrEqual">
      <formula>-5</formula>
    </cfRule>
  </conditionalFormatting>
  <conditionalFormatting sqref="BE3:BE120">
    <cfRule type="cellIs" dxfId="126" priority="3" operator="notBetween">
      <formula>4</formula>
      <formula>-4</formula>
    </cfRule>
  </conditionalFormatting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000"/>
  <sheetViews>
    <sheetView tabSelected="1" zoomScale="66" zoomScaleNormal="66" workbookViewId="0">
      <pane xSplit="3" ySplit="2" topLeftCell="AH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ColWidth="12.625" defaultRowHeight="15" customHeight="1" x14ac:dyDescent="0.2"/>
  <cols>
    <col min="1" max="2" width="7.625" customWidth="1"/>
    <col min="3" max="3" width="35" bestFit="1" customWidth="1"/>
    <col min="4" max="36" width="7.625" customWidth="1"/>
    <col min="37" max="37" width="7.625" style="38" customWidth="1"/>
    <col min="38" max="59" width="7.625" customWidth="1"/>
    <col min="60" max="61" width="12.625" customWidth="1"/>
    <col min="62" max="71" width="7.625" customWidth="1"/>
    <col min="72" max="105" width="7.625" style="44" customWidth="1"/>
    <col min="106" max="113" width="7.625" style="38" customWidth="1"/>
    <col min="114" max="174" width="12.625" style="38"/>
  </cols>
  <sheetData>
    <row r="1" spans="1:172" ht="18.75" customHeight="1" x14ac:dyDescent="0.4">
      <c r="A1" s="23"/>
      <c r="B1" s="23"/>
      <c r="C1" s="23"/>
      <c r="D1" s="69" t="s">
        <v>130</v>
      </c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49"/>
      <c r="AL1" s="63" t="s">
        <v>127</v>
      </c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2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4"/>
      <c r="CP1" s="74"/>
      <c r="CQ1" s="74"/>
      <c r="CR1" s="74"/>
      <c r="CS1" s="74"/>
      <c r="CT1" s="74"/>
      <c r="CU1" s="74"/>
      <c r="CV1" s="74"/>
      <c r="CW1" s="74"/>
      <c r="CX1" s="74"/>
      <c r="CY1" s="74"/>
      <c r="CZ1" s="74"/>
      <c r="DB1" s="46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64"/>
      <c r="EE1" s="64"/>
      <c r="EF1" s="64"/>
      <c r="EG1" s="64"/>
      <c r="EH1" s="64"/>
      <c r="EJ1" s="46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/>
      <c r="FP1" s="64"/>
    </row>
    <row r="2" spans="1:172" ht="18.75" customHeight="1" x14ac:dyDescent="0.3">
      <c r="A2" s="23"/>
      <c r="B2" s="23"/>
      <c r="C2" s="23"/>
      <c r="D2" s="67" t="s">
        <v>15</v>
      </c>
      <c r="E2" s="60"/>
      <c r="F2" s="60"/>
      <c r="G2" s="60"/>
      <c r="H2" s="60"/>
      <c r="I2" s="60"/>
      <c r="J2" s="60"/>
      <c r="K2" s="60"/>
      <c r="L2" s="60"/>
      <c r="M2" s="60"/>
      <c r="N2" s="26"/>
      <c r="O2" s="67" t="s">
        <v>28</v>
      </c>
      <c r="P2" s="60"/>
      <c r="Q2" s="60"/>
      <c r="R2" s="60"/>
      <c r="S2" s="60"/>
      <c r="T2" s="60"/>
      <c r="U2" s="60"/>
      <c r="V2" s="60"/>
      <c r="W2" s="60"/>
      <c r="X2" s="60"/>
      <c r="Y2" s="23"/>
      <c r="Z2" s="68" t="s">
        <v>29</v>
      </c>
      <c r="AA2" s="60"/>
      <c r="AB2" s="60"/>
      <c r="AC2" s="60"/>
      <c r="AD2" s="60"/>
      <c r="AE2" s="1"/>
      <c r="AF2" s="61" t="s">
        <v>30</v>
      </c>
      <c r="AG2" s="60"/>
      <c r="AH2" s="60"/>
      <c r="AI2" s="60"/>
      <c r="AJ2" s="60"/>
      <c r="AK2" s="50"/>
      <c r="AL2" s="23"/>
      <c r="AM2" s="23"/>
      <c r="AN2" s="67" t="s">
        <v>31</v>
      </c>
      <c r="AO2" s="60"/>
      <c r="AP2" s="60"/>
      <c r="AQ2" s="60"/>
      <c r="AR2" s="60"/>
      <c r="AS2" s="60"/>
      <c r="AT2" s="25"/>
      <c r="AU2" s="26"/>
      <c r="AV2" s="26"/>
      <c r="AW2" s="26"/>
      <c r="AX2" s="26"/>
      <c r="AY2" s="67" t="s">
        <v>28</v>
      </c>
      <c r="AZ2" s="60"/>
      <c r="BA2" s="60"/>
      <c r="BB2" s="60"/>
      <c r="BC2" s="60"/>
      <c r="BD2" s="60"/>
      <c r="BE2" s="25"/>
      <c r="BF2" s="25"/>
      <c r="BG2" s="23"/>
      <c r="BH2" s="23"/>
      <c r="BI2" s="68" t="s">
        <v>29</v>
      </c>
      <c r="BJ2" s="60"/>
      <c r="BK2" s="60"/>
      <c r="BL2" s="27"/>
      <c r="BM2" s="1"/>
      <c r="BN2" s="1"/>
      <c r="BO2" s="61" t="s">
        <v>30</v>
      </c>
      <c r="BP2" s="60"/>
      <c r="BQ2" s="60"/>
      <c r="BR2" s="20"/>
      <c r="BS2" s="28"/>
      <c r="BV2" s="74"/>
      <c r="BW2" s="74"/>
      <c r="BX2" s="74"/>
      <c r="BY2" s="74"/>
      <c r="BZ2" s="74"/>
      <c r="CA2" s="74"/>
      <c r="CG2" s="74"/>
      <c r="CH2" s="74"/>
      <c r="CI2" s="74"/>
      <c r="CJ2" s="74"/>
      <c r="CK2" s="74"/>
      <c r="CL2" s="74"/>
      <c r="CQ2" s="74"/>
      <c r="CR2" s="74"/>
      <c r="CS2" s="74"/>
      <c r="CW2" s="74"/>
      <c r="CX2" s="74"/>
      <c r="CY2" s="74"/>
      <c r="DB2" s="46"/>
      <c r="DC2" s="46"/>
      <c r="DD2" s="65"/>
      <c r="DE2" s="65"/>
      <c r="DF2" s="65"/>
      <c r="DG2" s="65"/>
      <c r="DH2" s="65"/>
      <c r="DI2" s="65"/>
      <c r="DJ2" s="65"/>
      <c r="DK2" s="65"/>
      <c r="DO2" s="66"/>
      <c r="DP2" s="66"/>
      <c r="DQ2" s="66"/>
      <c r="DR2" s="66"/>
      <c r="DS2" s="66"/>
      <c r="DT2" s="66"/>
      <c r="DU2" s="66"/>
      <c r="DV2" s="66"/>
      <c r="DY2" s="66"/>
      <c r="DZ2" s="66"/>
      <c r="EA2" s="66"/>
      <c r="EB2" s="66"/>
      <c r="EJ2" s="46"/>
      <c r="EK2" s="46"/>
      <c r="EL2" s="65"/>
      <c r="EM2" s="65"/>
      <c r="EN2" s="65"/>
      <c r="EO2" s="65"/>
      <c r="EP2" s="65"/>
      <c r="EQ2" s="65"/>
      <c r="ER2" s="65"/>
      <c r="ES2" s="65"/>
      <c r="EW2" s="66"/>
      <c r="EX2" s="66"/>
      <c r="EY2" s="66"/>
      <c r="EZ2" s="66"/>
      <c r="FA2" s="66"/>
      <c r="FB2" s="66"/>
      <c r="FC2" s="66"/>
      <c r="FD2" s="66"/>
      <c r="FG2" s="66"/>
      <c r="FH2" s="66"/>
      <c r="FI2" s="66"/>
      <c r="FJ2" s="66"/>
    </row>
    <row r="3" spans="1:172" ht="18.75" customHeight="1" x14ac:dyDescent="0.3">
      <c r="A3" s="29" t="str">
        <f>'Raw Data'!B2</f>
        <v>Start</v>
      </c>
      <c r="B3" s="29" t="str">
        <f>'Raw Data'!C2</f>
        <v>End</v>
      </c>
      <c r="C3" s="29" t="str">
        <f>'Raw Data'!D2</f>
        <v>Sequence</v>
      </c>
      <c r="D3" s="19">
        <v>0.3</v>
      </c>
      <c r="E3" s="19" t="s">
        <v>20</v>
      </c>
      <c r="F3" s="19">
        <v>3</v>
      </c>
      <c r="G3" s="19" t="s">
        <v>20</v>
      </c>
      <c r="H3" s="19">
        <v>30</v>
      </c>
      <c r="I3" s="19" t="s">
        <v>20</v>
      </c>
      <c r="J3" s="19">
        <v>300</v>
      </c>
      <c r="K3" s="19" t="s">
        <v>20</v>
      </c>
      <c r="L3" s="19">
        <v>3000</v>
      </c>
      <c r="M3" s="19" t="s">
        <v>20</v>
      </c>
      <c r="N3" s="30"/>
      <c r="O3" s="19">
        <v>0.3</v>
      </c>
      <c r="P3" s="19" t="s">
        <v>20</v>
      </c>
      <c r="Q3" s="19">
        <v>3</v>
      </c>
      <c r="R3" s="19" t="s">
        <v>20</v>
      </c>
      <c r="S3" s="19">
        <v>30</v>
      </c>
      <c r="T3" s="19" t="s">
        <v>20</v>
      </c>
      <c r="U3" s="19">
        <v>300</v>
      </c>
      <c r="V3" s="19" t="s">
        <v>20</v>
      </c>
      <c r="W3" s="19">
        <v>3000</v>
      </c>
      <c r="X3" s="19" t="s">
        <v>20</v>
      </c>
      <c r="Y3" s="20"/>
      <c r="Z3" s="20">
        <v>0.3</v>
      </c>
      <c r="AA3" s="20">
        <v>3</v>
      </c>
      <c r="AB3" s="20">
        <v>30</v>
      </c>
      <c r="AC3" s="20">
        <v>300</v>
      </c>
      <c r="AD3" s="20">
        <v>3000</v>
      </c>
      <c r="AE3" s="19"/>
      <c r="AF3" s="20">
        <v>0.3</v>
      </c>
      <c r="AG3" s="20">
        <v>3</v>
      </c>
      <c r="AH3" s="20">
        <v>30</v>
      </c>
      <c r="AI3" s="20">
        <v>300</v>
      </c>
      <c r="AJ3" s="20">
        <v>3000</v>
      </c>
      <c r="AK3" s="51"/>
      <c r="AL3" s="19">
        <v>0.3</v>
      </c>
      <c r="AM3" s="19" t="s">
        <v>20</v>
      </c>
      <c r="AN3" s="19">
        <v>3</v>
      </c>
      <c r="AO3" s="19" t="s">
        <v>20</v>
      </c>
      <c r="AP3" s="19">
        <v>30</v>
      </c>
      <c r="AQ3" s="19" t="s">
        <v>20</v>
      </c>
      <c r="AR3" s="19">
        <v>300</v>
      </c>
      <c r="AS3" s="19" t="s">
        <v>20</v>
      </c>
      <c r="AT3" s="19">
        <v>3000</v>
      </c>
      <c r="AU3" s="19" t="s">
        <v>20</v>
      </c>
      <c r="AV3" s="19"/>
      <c r="AW3" s="19">
        <v>0.3</v>
      </c>
      <c r="AX3" s="19" t="s">
        <v>20</v>
      </c>
      <c r="AY3" s="19">
        <v>3</v>
      </c>
      <c r="AZ3" s="19" t="s">
        <v>20</v>
      </c>
      <c r="BA3" s="19">
        <v>30</v>
      </c>
      <c r="BB3" s="19" t="s">
        <v>20</v>
      </c>
      <c r="BC3" s="19">
        <v>300</v>
      </c>
      <c r="BD3" s="19" t="s">
        <v>20</v>
      </c>
      <c r="BE3" s="19">
        <v>3000</v>
      </c>
      <c r="BF3" s="19" t="s">
        <v>20</v>
      </c>
      <c r="BG3" s="20"/>
      <c r="BH3" s="20">
        <v>0.3</v>
      </c>
      <c r="BI3" s="20">
        <v>3</v>
      </c>
      <c r="BJ3" s="20">
        <v>30</v>
      </c>
      <c r="BK3" s="20">
        <v>300</v>
      </c>
      <c r="BL3" s="20">
        <v>3000</v>
      </c>
      <c r="BM3" s="19"/>
      <c r="BN3" s="19">
        <v>0.3</v>
      </c>
      <c r="BO3" s="20">
        <v>3</v>
      </c>
      <c r="BP3" s="20">
        <v>30</v>
      </c>
      <c r="BQ3" s="20">
        <v>300</v>
      </c>
      <c r="BR3" s="20">
        <v>3000</v>
      </c>
      <c r="BS3" s="31"/>
    </row>
    <row r="4" spans="1:172" ht="18.75" customHeight="1" x14ac:dyDescent="0.25">
      <c r="A4" s="2">
        <f>'Raw Data'!B3</f>
        <v>8</v>
      </c>
      <c r="B4" s="2">
        <f>'Raw Data'!C3</f>
        <v>12</v>
      </c>
      <c r="C4" s="2" t="str">
        <f>'Raw Data'!D3</f>
        <v>YDYLF</v>
      </c>
      <c r="D4" s="15">
        <f>'%D'!AK3</f>
        <v>2.4733333333333332</v>
      </c>
      <c r="E4" s="15">
        <f>'%D'!AL3</f>
        <v>0.99201730495659146</v>
      </c>
      <c r="F4" s="15">
        <f>'%D'!AM3</f>
        <v>5.1346666666666678</v>
      </c>
      <c r="G4" s="15">
        <f>'%D'!AN3</f>
        <v>2.1244614219451647</v>
      </c>
      <c r="H4" s="15">
        <f>'%D'!AO3</f>
        <v>4.3703333333333276</v>
      </c>
      <c r="I4" s="15">
        <f>'%D'!AP3</f>
        <v>2.0857292090138029</v>
      </c>
      <c r="J4" s="15">
        <f>'%D'!AQ3</f>
        <v>1.5476666666666716</v>
      </c>
      <c r="K4" s="15">
        <f>'%D'!AR3</f>
        <v>1.8836277056078092</v>
      </c>
      <c r="L4" s="15">
        <f>'%D'!AS3</f>
        <v>2.2900000000000063</v>
      </c>
      <c r="M4" s="15">
        <f>'%D'!AT3</f>
        <v>1.1856701340029876</v>
      </c>
      <c r="O4" s="15">
        <f>'# D'!AK3</f>
        <v>7.4333333333333321E-2</v>
      </c>
      <c r="P4" s="15">
        <f>'# D'!AL3</f>
        <v>2.9399546481763277E-2</v>
      </c>
      <c r="Q4" s="15">
        <f>'# D'!AM3</f>
        <v>0.154</v>
      </c>
      <c r="R4" s="15">
        <f>'# D'!AN3</f>
        <v>6.3321928797745231E-2</v>
      </c>
      <c r="S4" s="15">
        <f>'# D'!AO3</f>
        <v>0.13133333333333319</v>
      </c>
      <c r="T4" s="15">
        <f>'# D'!AP3</f>
        <v>6.250066666311109E-2</v>
      </c>
      <c r="U4" s="15">
        <f>'# D'!AQ3</f>
        <v>4.6666666666666634E-2</v>
      </c>
      <c r="V4" s="15">
        <f>'# D'!AR3</f>
        <v>5.6412173627093422E-2</v>
      </c>
      <c r="W4" s="15">
        <f>'# D'!AS3</f>
        <v>6.8666666666666432E-2</v>
      </c>
      <c r="X4" s="15">
        <f>'# D'!AT3</f>
        <v>3.5364765892999611E-2</v>
      </c>
      <c r="Z4" s="9">
        <f>'T-TEST'!V3</f>
        <v>1.9547570592601128E-2</v>
      </c>
      <c r="AA4" s="9">
        <f>'T-TEST'!W3</f>
        <v>1.9079226799726848E-2</v>
      </c>
      <c r="AB4" s="9">
        <f>'T-TEST'!X3</f>
        <v>2.2667745791692284E-2</v>
      </c>
      <c r="AC4" s="9">
        <f>'T-TEST'!Y3</f>
        <v>0.22736770439193835</v>
      </c>
      <c r="AD4" s="9">
        <f>'T-TEST'!Z3</f>
        <v>2.8317382254783408E-2</v>
      </c>
      <c r="AF4" s="1" t="str">
        <f>IF(AND(ABS(D4)&gt;10,ABS(O4)&gt;=0.45,ABS(Z4)&lt;=0.01),"B", IF(AND(ABS(D4)&gt;4.5, ABS(D4)&lt;10,ABS(O4)&gt;=0.45,ABS(Z4)&lt;=0.01),"S","N"))</f>
        <v>N</v>
      </c>
      <c r="AG4" s="1" t="str">
        <f t="shared" ref="AG4" si="0">IF(AND(ABS(F4)&gt;10,ABS(Q4)&gt;=0.45,ABS(AA4)&lt;=0.01),"B", IF(AND(ABS(F4)&gt;4.5, ABS(F4)&lt;10,ABS(Q4)&gt;=0.45,ABS(AA4)&lt;=0.01),"S","N"))</f>
        <v>N</v>
      </c>
      <c r="AH4" s="1" t="str">
        <f t="shared" ref="AH4" si="1">IF(AND(ABS(H4)&gt;10,ABS(S4)&gt;=0.45,ABS(AB4)&lt;=0.01),"B", IF(AND(ABS(H4)&gt;4.5, ABS(H4)&lt;10,ABS(S4)&gt;=0.45,ABS(AB4)&lt;=0.01),"S","N"))</f>
        <v>N</v>
      </c>
      <c r="AI4" s="1" t="str">
        <f t="shared" ref="AI4" si="2">IF(AND(ABS(J4)&gt;10,ABS(U4)&gt;=0.45,ABS(AC4)&lt;=0.01),"B", IF(AND(ABS(J4)&gt;4.5, ABS(J4)&lt;10,ABS(U4)&gt;=0.45,ABS(AC4)&lt;=0.01),"S","N"))</f>
        <v>N</v>
      </c>
      <c r="AJ4" s="1" t="str">
        <f>IF(AND(ABS(L4)&gt;10,ABS(W4)&gt;=0.45,ABS(AD4)&lt;=0.01),"B", IF(AND(ABS(L4)&gt;4.5, ABS(L4)&lt;10,ABS(W4)&gt;=0.45,ABS(AD4)&lt;=0.01),"S","N"))</f>
        <v>N</v>
      </c>
      <c r="AK4" s="52"/>
      <c r="AL4" s="15">
        <f>'%D'!AV3</f>
        <v>-0.36666666666666625</v>
      </c>
      <c r="AM4" s="15">
        <f>'%D'!AW3</f>
        <v>0.51849911603910792</v>
      </c>
      <c r="AN4" s="15">
        <f>'%D'!AX3</f>
        <v>-2.0813333333333333</v>
      </c>
      <c r="AO4" s="15">
        <f>'%D'!AY3</f>
        <v>1.3469492690273555</v>
      </c>
      <c r="AP4" s="15">
        <f>'%D'!AZ3</f>
        <v>0.56550000000000011</v>
      </c>
      <c r="AQ4" s="15">
        <f>'%D'!BA3</f>
        <v>2.0050839134559926</v>
      </c>
      <c r="AR4" s="15">
        <f>'%D'!BB3</f>
        <v>1.1463333333333381</v>
      </c>
      <c r="AS4" s="15">
        <f>'%D'!BC3</f>
        <v>1.9795950764402972</v>
      </c>
      <c r="AT4" s="15">
        <f>'%D'!BD3</f>
        <v>0.85466666666666669</v>
      </c>
      <c r="AU4" s="15">
        <f>'%D'!BE3</f>
        <v>1.0136904524228949</v>
      </c>
      <c r="AV4" s="15"/>
      <c r="AW4" s="15">
        <f>'# D'!AV3</f>
        <v>-1.0999999999999982E-2</v>
      </c>
      <c r="AX4" s="15">
        <f>'# D'!AW3</f>
        <v>1.5383974345619273E-2</v>
      </c>
      <c r="AY4" s="15">
        <f>'# D'!AX3</f>
        <v>-6.2333333333333324E-2</v>
      </c>
      <c r="AZ4" s="15">
        <f>'# D'!AY3</f>
        <v>4.0095718807207796E-2</v>
      </c>
      <c r="BA4" s="15">
        <f>'# D'!AZ3</f>
        <v>1.7333333333333312E-2</v>
      </c>
      <c r="BB4" s="15">
        <f>'# D'!BA3</f>
        <v>6.0094370229941907E-2</v>
      </c>
      <c r="BC4" s="15">
        <f>'# D'!BB3</f>
        <v>3.4333333333333327E-2</v>
      </c>
      <c r="BD4" s="15">
        <f>'# D'!BC3</f>
        <v>5.9062114196270894E-2</v>
      </c>
      <c r="BE4" s="15">
        <f>'# D'!BD3</f>
        <v>2.5666666666666726E-2</v>
      </c>
      <c r="BF4" s="15">
        <f>'# D'!BE3</f>
        <v>3.0441200151548914E-2</v>
      </c>
      <c r="BH4" s="9">
        <f>'T-TEST'!AB3</f>
        <v>0.32089828359675393</v>
      </c>
      <c r="BI4" s="9">
        <f>'T-TEST'!AC3</f>
        <v>6.5869517060720154E-2</v>
      </c>
      <c r="BJ4" s="9">
        <f>'T-TEST'!AD3</f>
        <v>0.69782481272205632</v>
      </c>
      <c r="BK4" s="9">
        <f>'T-TEST'!AE3</f>
        <v>0.37126976754373953</v>
      </c>
      <c r="BL4" s="9">
        <f>'T-TEST'!AF3</f>
        <v>0.2295019017262982</v>
      </c>
      <c r="BN4" s="1" t="str">
        <f>IF(AND(ABS(AL4)&gt;10,ABS(AW4)&gt;=0.45,ABS(BH4)&lt;=0.01),"B", IF(AND(ABS(AL4)&gt;4.5, ABS(AL4)&lt;10,ABS(AW4)&gt;=0.45,ABS(BH4)&lt;=0.01),"S","N"))</f>
        <v>N</v>
      </c>
      <c r="BO4" s="1" t="str">
        <f>IF(AND(ABS(AN4)&gt;10,ABS(AY4)&gt;=0.45,ABS(BI4)&lt;=0.01),"B", IF(AND(ABS(AN4)&gt;4.5, ABS(AN4)&lt;10,ABS(AY4)&gt;=0.45,ABS(BI4)&lt;=0.01),"S","N"))</f>
        <v>N</v>
      </c>
      <c r="BP4" s="1" t="str">
        <f>IF(AND(ABS(AP4)&gt;10,ABS(BA4)&gt;=0.45,ABS(BJ4)&lt;=0.01),"B", IF(AND(ABS(AP4)&gt;4.5, ABS(AP4)&lt;10,ABS(BA4)&gt;=0.45,ABS(BJ4)&lt;=0.01),"S","N"))</f>
        <v>N</v>
      </c>
      <c r="BQ4" s="1" t="str">
        <f>IF(AND(ABS(AR4)&gt;10,ABS(BC4)&gt;=0.45,ABS(BK4)&lt;=0.01),"B", IF(AND(ABS(AR4)&gt;4.5, ABS(AR4)&lt;10,ABS(BC4)&gt;=0.45,ABS(BK4)&lt;=0.01),"S","N"))</f>
        <v>N</v>
      </c>
      <c r="BR4" s="1" t="str">
        <f>IF(AND(ABS(AT4)&gt;10,ABS(BE4)&gt;=0.45,ABS(BL4)&lt;=0.01),"B", IF(AND(ABS(AT4)&gt;4.5, ABS(AT4)&lt;10,ABS(BE4)&gt;=0.45,ABS(BL4)&lt;=0.01),"S","N"))</f>
        <v>N</v>
      </c>
      <c r="BS4" s="32"/>
      <c r="DD4" s="47"/>
      <c r="DE4" s="47"/>
      <c r="DF4" s="47"/>
      <c r="DG4" s="47"/>
      <c r="DH4" s="47"/>
      <c r="DI4" s="47"/>
      <c r="DJ4" s="47"/>
      <c r="DK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ED4" s="46"/>
      <c r="EE4" s="46"/>
      <c r="EF4" s="46"/>
      <c r="EG4" s="46"/>
      <c r="EH4" s="46"/>
      <c r="EL4" s="47"/>
      <c r="EM4" s="47"/>
      <c r="EN4" s="47"/>
      <c r="EO4" s="47"/>
      <c r="EP4" s="47"/>
      <c r="EQ4" s="47"/>
      <c r="ER4" s="47"/>
      <c r="ES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L4" s="46"/>
      <c r="FM4" s="46"/>
      <c r="FN4" s="46"/>
      <c r="FO4" s="46"/>
      <c r="FP4" s="46"/>
    </row>
    <row r="5" spans="1:172" ht="18.75" customHeight="1" x14ac:dyDescent="0.25">
      <c r="A5" s="2">
        <f>'Raw Data'!B4</f>
        <v>10</v>
      </c>
      <c r="B5" s="2">
        <f>'Raw Data'!C4</f>
        <v>16</v>
      </c>
      <c r="C5" s="2" t="str">
        <f>'Raw Data'!D4</f>
        <v>YLFKVVL</v>
      </c>
      <c r="D5" s="15">
        <f>'%D'!AK4</f>
        <v>-0.11899999999999988</v>
      </c>
      <c r="E5" s="15">
        <f>'%D'!AL4</f>
        <v>0.31277947502993192</v>
      </c>
      <c r="F5" s="15">
        <f>'%D'!AM4</f>
        <v>5.4333333333333345E-2</v>
      </c>
      <c r="G5" s="15">
        <f>'%D'!AN4</f>
        <v>0.11867883832708616</v>
      </c>
      <c r="H5" s="15">
        <f>'%D'!AO4</f>
        <v>0.56466666666666709</v>
      </c>
      <c r="I5" s="15">
        <f>'%D'!AP4</f>
        <v>0.5436003433896397</v>
      </c>
      <c r="J5" s="15">
        <f>'%D'!AQ4</f>
        <v>5.3719999999999981</v>
      </c>
      <c r="K5" s="15">
        <f>'%D'!AR4</f>
        <v>0.70850664546401154</v>
      </c>
      <c r="L5" s="15">
        <f>'%D'!AS4</f>
        <v>3.2393333333333345</v>
      </c>
      <c r="M5" s="15">
        <f>'%D'!AT4</f>
        <v>0.96773670661669842</v>
      </c>
      <c r="O5" s="15">
        <f>'# D'!AK4</f>
        <v>-6.0000000000000053E-3</v>
      </c>
      <c r="P5" s="15">
        <f>'# D'!AL4</f>
        <v>1.5620499351813319E-2</v>
      </c>
      <c r="Q5" s="15">
        <f>'# D'!AM4</f>
        <v>2.6666666666666713E-3</v>
      </c>
      <c r="R5" s="15">
        <f>'# D'!AN4</f>
        <v>6.055300708194984E-3</v>
      </c>
      <c r="S5" s="15">
        <f>'# D'!AO4</f>
        <v>2.8333333333333321E-2</v>
      </c>
      <c r="T5" s="15">
        <f>'# D'!AP4</f>
        <v>2.744691846698533E-2</v>
      </c>
      <c r="U5" s="15">
        <f>'# D'!AQ4</f>
        <v>0.26866666666666678</v>
      </c>
      <c r="V5" s="15">
        <f>'# D'!AR4</f>
        <v>3.5458896391925843E-2</v>
      </c>
      <c r="W5" s="15">
        <f>'# D'!AS4</f>
        <v>0.16166666666666651</v>
      </c>
      <c r="X5" s="15">
        <f>'# D'!AT4</f>
        <v>4.8562674281111537E-2</v>
      </c>
      <c r="Z5" s="9">
        <f>'T-TEST'!V4</f>
        <v>0.57285894176167218</v>
      </c>
      <c r="AA5" s="9">
        <f>'T-TEST'!W4</f>
        <v>0.4885769887921399</v>
      </c>
      <c r="AB5" s="9">
        <f>'T-TEST'!X4</f>
        <v>0.16584033229251158</v>
      </c>
      <c r="AC5" s="9">
        <f>'T-TEST'!Y4</f>
        <v>8.4804613426525492E-4</v>
      </c>
      <c r="AD5" s="9">
        <f>'T-TEST'!Z4</f>
        <v>1.2652196825962322E-2</v>
      </c>
      <c r="AF5" s="1" t="str">
        <f t="shared" ref="AF5:AF33" si="3">IF(AND(ABS(D5)&gt;10,ABS(O5)&gt;=0.45,ABS(Z5)&lt;=0.01),"B", IF(AND(ABS(D5)&gt;4.5, ABS(D5)&lt;10,ABS(O5)&gt;=0.45,ABS(Z5)&lt;=0.01),"S","N"))</f>
        <v>N</v>
      </c>
      <c r="AG5" s="1" t="str">
        <f t="shared" ref="AG5:AG33" si="4">IF(AND(ABS(F5)&gt;10,ABS(Q5)&gt;=0.45,ABS(AA5)&lt;=0.01),"B", IF(AND(ABS(F5)&gt;4.5, ABS(F5)&lt;10,ABS(Q5)&gt;=0.45,ABS(AA5)&lt;=0.01),"S","N"))</f>
        <v>N</v>
      </c>
      <c r="AH5" s="1" t="str">
        <f t="shared" ref="AH5:AH33" si="5">IF(AND(ABS(H5)&gt;10,ABS(S5)&gt;=0.45,ABS(AB5)&lt;=0.01),"B", IF(AND(ABS(H5)&gt;4.5, ABS(H5)&lt;10,ABS(S5)&gt;=0.45,ABS(AB5)&lt;=0.01),"S","N"))</f>
        <v>N</v>
      </c>
      <c r="AI5" s="1" t="str">
        <f t="shared" ref="AI5:AI33" si="6">IF(AND(ABS(J5)&gt;10,ABS(U5)&gt;=0.45,ABS(AC5)&lt;=0.01),"B", IF(AND(ABS(J5)&gt;4.5, ABS(J5)&lt;10,ABS(U5)&gt;=0.45,ABS(AC5)&lt;=0.01),"S","N"))</f>
        <v>N</v>
      </c>
      <c r="AJ5" s="1" t="str">
        <f t="shared" ref="AJ5:AJ33" si="7">IF(AND(ABS(L5)&gt;10,ABS(W5)&gt;=0.45,ABS(AD5)&lt;=0.01),"B", IF(AND(ABS(L5)&gt;4.5, ABS(L5)&lt;10,ABS(W5)&gt;=0.45,ABS(AD5)&lt;=0.01),"S","N"))</f>
        <v>N</v>
      </c>
      <c r="AK5" s="52"/>
      <c r="AL5" s="15">
        <f>'%D'!AV4</f>
        <v>-3.3666666666666623E-2</v>
      </c>
      <c r="AM5" s="15">
        <f>'%D'!AW4</f>
        <v>0.27171369736053641</v>
      </c>
      <c r="AN5" s="15">
        <f>'%D'!AX4</f>
        <v>-0.36466666666666658</v>
      </c>
      <c r="AO5" s="15">
        <f>'%D'!AY4</f>
        <v>0.35424379552317731</v>
      </c>
      <c r="AP5" s="15">
        <f>'%D'!AZ4</f>
        <v>-0.35749999999999993</v>
      </c>
      <c r="AQ5" s="15">
        <f>'%D'!BA4</f>
        <v>0.47283559510679907</v>
      </c>
      <c r="AR5" s="15">
        <f>'%D'!BB4</f>
        <v>-0.79766666666666719</v>
      </c>
      <c r="AS5" s="15">
        <f>'%D'!BC4</f>
        <v>0.3848770366407086</v>
      </c>
      <c r="AT5" s="15">
        <f>'%D'!BD4</f>
        <v>-3.0459999999999994</v>
      </c>
      <c r="AU5" s="15">
        <f>'%D'!BE4</f>
        <v>0.90152019759219282</v>
      </c>
      <c r="AV5" s="15"/>
      <c r="AW5" s="15">
        <f>'# D'!AV4</f>
        <v>-1.6666666666666705E-3</v>
      </c>
      <c r="AX5" s="15">
        <f>'# D'!AW4</f>
        <v>1.3686976778431869E-2</v>
      </c>
      <c r="AY5" s="15">
        <f>'# D'!AX4</f>
        <v>-1.833333333333333E-2</v>
      </c>
      <c r="AZ5" s="15">
        <f>'# D'!AY4</f>
        <v>1.7795130420052176E-2</v>
      </c>
      <c r="BA5" s="15">
        <f>'# D'!AZ4</f>
        <v>-1.8166666666666664E-2</v>
      </c>
      <c r="BB5" s="15">
        <f>'# D'!BA4</f>
        <v>2.3766222529744498E-2</v>
      </c>
      <c r="BC5" s="15">
        <f>'# D'!BB4</f>
        <v>-3.999999999999998E-2</v>
      </c>
      <c r="BD5" s="15">
        <f>'# D'!BC4</f>
        <v>1.9157244060668033E-2</v>
      </c>
      <c r="BE5" s="15">
        <f>'# D'!BD4</f>
        <v>-0.15266666666666673</v>
      </c>
      <c r="BF5" s="15">
        <f>'# D'!BE4</f>
        <v>4.5357836515130784E-2</v>
      </c>
      <c r="BH5" s="9">
        <f>'T-TEST'!AB4</f>
        <v>0.85194639274046757</v>
      </c>
      <c r="BI5" s="9">
        <f>'T-TEST'!AC4</f>
        <v>0.20090662315626881</v>
      </c>
      <c r="BJ5" s="9">
        <f>'T-TEST'!AD4</f>
        <v>0.31635623591190259</v>
      </c>
      <c r="BK5" s="9">
        <f>'T-TEST'!AE4</f>
        <v>3.4591010432478683E-2</v>
      </c>
      <c r="BL5" s="9">
        <f>'T-TEST'!AF4</f>
        <v>2.2385789761958413E-2</v>
      </c>
      <c r="BN5" s="1" t="str">
        <f t="shared" ref="BN5:BN6" si="8">IF(AND(ABS(AL5)&gt;10,ABS(AW5)&gt;=0.45,ABS(BH5)&lt;=0.01),"B", IF(AND(ABS(AL5)&gt;4.5, ABS(AL5)&lt;10,ABS(AW5)&gt;=0.45,ABS(BH5)&lt;=0.01),"S","N"))</f>
        <v>N</v>
      </c>
      <c r="BO5" s="1" t="str">
        <f t="shared" ref="BO5:BO6" si="9">IF(AND(ABS(AN5)&gt;10,ABS(AY5)&gt;=0.45,ABS(BI5)&lt;=0.01),"B", IF(AND(ABS(AN5)&gt;4.5, ABS(AN5)&lt;10,ABS(AY5)&gt;=0.45,ABS(BI5)&lt;=0.01),"S","N"))</f>
        <v>N</v>
      </c>
      <c r="BP5" s="1" t="str">
        <f t="shared" ref="BP5:BP6" si="10">IF(AND(ABS(AP5)&gt;10,ABS(BA5)&gt;=0.45,ABS(BJ5)&lt;=0.01),"B", IF(AND(ABS(AP5)&gt;4.5, ABS(AP5)&lt;10,ABS(BA5)&gt;=0.45,ABS(BJ5)&lt;=0.01),"S","N"))</f>
        <v>N</v>
      </c>
      <c r="BQ5" s="1" t="str">
        <f t="shared" ref="BQ5:BQ6" si="11">IF(AND(ABS(AR5)&gt;10,ABS(BC5)&gt;=0.45,ABS(BK5)&lt;=0.01),"B", IF(AND(ABS(AR5)&gt;4.5, ABS(AR5)&lt;10,ABS(BC5)&gt;=0.45,ABS(BK5)&lt;=0.01),"S","N"))</f>
        <v>N</v>
      </c>
      <c r="BR5" s="1" t="str">
        <f t="shared" ref="BR5:BR6" si="12">IF(AND(ABS(AT5)&gt;10,ABS(BE5)&gt;=0.45,ABS(BL5)&lt;=0.01),"B", IF(AND(ABS(AT5)&gt;4.5, ABS(AT5)&lt;10,ABS(BE5)&gt;=0.45,ABS(BL5)&lt;=0.01),"S","N"))</f>
        <v>N</v>
      </c>
      <c r="BS5" s="32"/>
      <c r="DD5" s="47"/>
      <c r="DE5" s="47"/>
      <c r="DF5" s="47"/>
      <c r="DG5" s="47"/>
      <c r="DH5" s="47"/>
      <c r="DI5" s="47"/>
      <c r="DJ5" s="47"/>
      <c r="DK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ED5" s="46"/>
      <c r="EE5" s="46"/>
      <c r="EF5" s="46"/>
      <c r="EG5" s="46"/>
      <c r="EH5" s="46"/>
      <c r="EL5" s="47"/>
      <c r="EM5" s="47"/>
      <c r="EN5" s="47"/>
      <c r="EO5" s="47"/>
      <c r="EP5" s="47"/>
      <c r="EQ5" s="47"/>
      <c r="ER5" s="47"/>
      <c r="ES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L5" s="46"/>
      <c r="FM5" s="46"/>
      <c r="FN5" s="46"/>
      <c r="FO5" s="46"/>
      <c r="FP5" s="46"/>
    </row>
    <row r="6" spans="1:172" ht="18.75" customHeight="1" x14ac:dyDescent="0.25">
      <c r="A6" s="2">
        <f>'Raw Data'!B5</f>
        <v>12</v>
      </c>
      <c r="B6" s="2">
        <f>'Raw Data'!C5</f>
        <v>16</v>
      </c>
      <c r="C6" s="2" t="str">
        <f>'Raw Data'!D5</f>
        <v>FKVVL</v>
      </c>
      <c r="D6" s="15">
        <f>'%D'!AK5</f>
        <v>-6.4000000000000057E-2</v>
      </c>
      <c r="E6" s="15">
        <f>'%D'!AL5</f>
        <v>0.26726017286531872</v>
      </c>
      <c r="F6" s="15">
        <f>'%D'!AM5</f>
        <v>0.34899999999999987</v>
      </c>
      <c r="G6" s="15">
        <f>'%D'!AN5</f>
        <v>0.28724495934074562</v>
      </c>
      <c r="H6" s="15">
        <f>'%D'!AO5</f>
        <v>0.39366666666666672</v>
      </c>
      <c r="I6" s="15">
        <f>'%D'!AP5</f>
        <v>0.33795956365616642</v>
      </c>
      <c r="J6" s="15">
        <f>'%D'!AQ5</f>
        <v>0.39400000000000002</v>
      </c>
      <c r="K6" s="15">
        <f>'%D'!AR5</f>
        <v>9.6284301247226825E-2</v>
      </c>
      <c r="L6" s="15">
        <f>'%D'!AS5</f>
        <v>0.22166666666666668</v>
      </c>
      <c r="M6" s="15">
        <f>'%D'!AT5</f>
        <v>0.3725014541358655</v>
      </c>
      <c r="N6" s="1"/>
      <c r="O6" s="15">
        <f>'# D'!AK5</f>
        <v>-2.0000000000000018E-3</v>
      </c>
      <c r="P6" s="15">
        <f>'# D'!AL5</f>
        <v>8.0415587212098651E-3</v>
      </c>
      <c r="Q6" s="15">
        <f>'# D'!AM5</f>
        <v>1.1000000000000001E-2</v>
      </c>
      <c r="R6" s="15">
        <f>'# D'!AN5</f>
        <v>8.7559503577091281E-3</v>
      </c>
      <c r="S6" s="15">
        <f>'# D'!AO5</f>
        <v>1.2E-2</v>
      </c>
      <c r="T6" s="15">
        <f>'# D'!AP5</f>
        <v>1.0246950765959606E-2</v>
      </c>
      <c r="U6" s="15">
        <f>'# D'!AQ5</f>
        <v>1.1333333333333331E-2</v>
      </c>
      <c r="V6" s="15">
        <f>'# D'!AR5</f>
        <v>3.0550504633038919E-3</v>
      </c>
      <c r="W6" s="15">
        <f>'# D'!AS5</f>
        <v>6.3333333333333297E-3</v>
      </c>
      <c r="X6" s="15">
        <f>'# D'!AT5</f>
        <v>1.08012344973464E-2</v>
      </c>
      <c r="Y6" s="1"/>
      <c r="Z6" s="9">
        <f>'T-TEST'!V5</f>
        <v>0.68890999983525636</v>
      </c>
      <c r="AA6" s="9">
        <f>'T-TEST'!W5</f>
        <v>0.16042704232252764</v>
      </c>
      <c r="AB6" s="9">
        <f>'T-TEST'!X5</f>
        <v>0.11293667767171565</v>
      </c>
      <c r="AC6" s="9">
        <f>'T-TEST'!Y5</f>
        <v>4.5080170749445987E-3</v>
      </c>
      <c r="AD6" s="9">
        <f>'T-TEST'!Z5</f>
        <v>0.37934334348059573</v>
      </c>
      <c r="AE6" s="1"/>
      <c r="AF6" s="1" t="str">
        <f t="shared" si="3"/>
        <v>N</v>
      </c>
      <c r="AG6" s="1" t="str">
        <f t="shared" si="4"/>
        <v>N</v>
      </c>
      <c r="AH6" s="1" t="str">
        <f t="shared" si="5"/>
        <v>N</v>
      </c>
      <c r="AI6" s="1" t="str">
        <f t="shared" si="6"/>
        <v>N</v>
      </c>
      <c r="AJ6" s="1" t="str">
        <f t="shared" si="7"/>
        <v>N</v>
      </c>
      <c r="AK6" s="52"/>
      <c r="AL6" s="15">
        <f>'%D'!AV5</f>
        <v>-3.9333333333333331E-2</v>
      </c>
      <c r="AM6" s="15">
        <f>'%D'!AW5</f>
        <v>0.20111771014342147</v>
      </c>
      <c r="AN6" s="15">
        <f>'%D'!AX5</f>
        <v>0.25499999999999989</v>
      </c>
      <c r="AO6" s="15">
        <f>'%D'!AY5</f>
        <v>0.37170104474788151</v>
      </c>
      <c r="AP6" s="15">
        <f>'%D'!AZ5</f>
        <v>-0.22816666666666674</v>
      </c>
      <c r="AQ6" s="15">
        <f>'%D'!BA5</f>
        <v>0.26264202507088108</v>
      </c>
      <c r="AR6" s="15">
        <f>'%D'!BB5</f>
        <v>0.35566666666666658</v>
      </c>
      <c r="AS6" s="15">
        <f>'%D'!BC5</f>
        <v>0.21574831015174564</v>
      </c>
      <c r="AT6" s="15">
        <f>'%D'!BD5</f>
        <v>-8.1333333333333258E-2</v>
      </c>
      <c r="AU6" s="15">
        <f>'%D'!BE5</f>
        <v>0.37549611626930884</v>
      </c>
      <c r="AV6" s="15"/>
      <c r="AW6" s="15">
        <f>'# D'!AV5</f>
        <v>-1.0000000000000009E-3</v>
      </c>
      <c r="AX6" s="15">
        <f>'# D'!AW5</f>
        <v>6.0553007081949684E-3</v>
      </c>
      <c r="AY6" s="15">
        <f>'# D'!AX5</f>
        <v>7.9999999999999984E-3</v>
      </c>
      <c r="AZ6" s="15">
        <f>'# D'!AY5</f>
        <v>1.098483803552272E-2</v>
      </c>
      <c r="BA6" s="15">
        <f>'# D'!AZ5</f>
        <v>-6.9999999999999993E-3</v>
      </c>
      <c r="BB6" s="15">
        <f>'# D'!BA5</f>
        <v>7.6811457478686137E-3</v>
      </c>
      <c r="BC6" s="15">
        <f>'# D'!BB5</f>
        <v>1.033333333333333E-2</v>
      </c>
      <c r="BD6" s="15">
        <f>'# D'!BC5</f>
        <v>6.5064070986477285E-3</v>
      </c>
      <c r="BE6" s="15">
        <f>'# D'!BD5</f>
        <v>-2.6666666666666644E-3</v>
      </c>
      <c r="BF6" s="15">
        <f>'# D'!BE5</f>
        <v>1.0893423092245428E-2</v>
      </c>
      <c r="BG6" s="1"/>
      <c r="BH6" s="9">
        <f>'T-TEST'!AB5</f>
        <v>0.79887189358888755</v>
      </c>
      <c r="BI6" s="9">
        <f>'T-TEST'!AC5</f>
        <v>0.28015153655041591</v>
      </c>
      <c r="BJ6" s="9">
        <f>'T-TEST'!AD5</f>
        <v>0.2466418814398314</v>
      </c>
      <c r="BK6" s="9">
        <f>'T-TEST'!AE5</f>
        <v>8.0089391721486991E-2</v>
      </c>
      <c r="BL6" s="9">
        <f>'T-TEST'!AF5</f>
        <v>0.69760514412760155</v>
      </c>
      <c r="BM6" s="1"/>
      <c r="BN6" s="1" t="str">
        <f t="shared" si="8"/>
        <v>N</v>
      </c>
      <c r="BO6" s="1" t="str">
        <f t="shared" si="9"/>
        <v>N</v>
      </c>
      <c r="BP6" s="1" t="str">
        <f t="shared" si="10"/>
        <v>N</v>
      </c>
      <c r="BQ6" s="1" t="str">
        <f t="shared" si="11"/>
        <v>N</v>
      </c>
      <c r="BR6" s="1" t="str">
        <f t="shared" si="12"/>
        <v>N</v>
      </c>
      <c r="BS6" s="32"/>
      <c r="DD6" s="47"/>
      <c r="DE6" s="47"/>
      <c r="DF6" s="47"/>
      <c r="DG6" s="47"/>
      <c r="DH6" s="47"/>
      <c r="DI6" s="47"/>
      <c r="DJ6" s="47"/>
      <c r="DK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ED6" s="46"/>
      <c r="EE6" s="46"/>
      <c r="EF6" s="46"/>
      <c r="EG6" s="46"/>
      <c r="EH6" s="46"/>
      <c r="EL6" s="47"/>
      <c r="EM6" s="47"/>
      <c r="EN6" s="47"/>
      <c r="EO6" s="47"/>
      <c r="EP6" s="47"/>
      <c r="EQ6" s="47"/>
      <c r="ER6" s="47"/>
      <c r="ES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L6" s="46"/>
      <c r="FM6" s="46"/>
      <c r="FN6" s="46"/>
      <c r="FO6" s="46"/>
      <c r="FP6" s="46"/>
    </row>
    <row r="7" spans="1:172" ht="18.75" customHeight="1" x14ac:dyDescent="0.25">
      <c r="A7" s="2">
        <f>'Raw Data'!B6</f>
        <v>12</v>
      </c>
      <c r="B7" s="2">
        <f>'Raw Data'!C6</f>
        <v>16</v>
      </c>
      <c r="C7" s="2" t="str">
        <f>'Raw Data'!D6</f>
        <v>FKVVL</v>
      </c>
      <c r="D7" s="15">
        <f>'%D'!AK6</f>
        <v>0.25266666666666676</v>
      </c>
      <c r="E7" s="15">
        <f>'%D'!AL6</f>
        <v>0.47287595272615274</v>
      </c>
      <c r="F7" s="15">
        <f>'%D'!AM6</f>
        <v>0.20233333333333331</v>
      </c>
      <c r="G7" s="15">
        <f>'%D'!AN6</f>
        <v>0.19105322120637824</v>
      </c>
      <c r="H7" s="15">
        <f>'%D'!AO6</f>
        <v>0.36799999999999999</v>
      </c>
      <c r="I7" s="15">
        <f>'%D'!AP6</f>
        <v>0.13084214407700107</v>
      </c>
      <c r="J7" s="15">
        <f>'%D'!AQ6</f>
        <v>0.24633333333333352</v>
      </c>
      <c r="K7" s="15">
        <f>'%D'!AR6</f>
        <v>0.19164898469163086</v>
      </c>
      <c r="L7" s="15">
        <f>'%D'!AS6</f>
        <v>0.55366666666666653</v>
      </c>
      <c r="M7" s="15">
        <f>'%D'!AT6</f>
        <v>0.1638240926522514</v>
      </c>
      <c r="N7" s="1"/>
      <c r="O7" s="15">
        <f>'# D'!AK6</f>
        <v>7.3333333333333323E-3</v>
      </c>
      <c r="P7" s="15">
        <f>'# D'!AL6</f>
        <v>1.4329456840136456E-2</v>
      </c>
      <c r="Q7" s="15">
        <f>'# D'!AM6</f>
        <v>6.3333333333333384E-3</v>
      </c>
      <c r="R7" s="15">
        <f>'# D'!AN6</f>
        <v>6.110100926607789E-3</v>
      </c>
      <c r="S7" s="15">
        <f>'# D'!AO6</f>
        <v>1.066666666666667E-2</v>
      </c>
      <c r="T7" s="15">
        <f>'# D'!AP6</f>
        <v>4.041451884327381E-3</v>
      </c>
      <c r="U7" s="15">
        <f>'# D'!AQ6</f>
        <v>7.6666666666666689E-3</v>
      </c>
      <c r="V7" s="15">
        <f>'# D'!AR6</f>
        <v>5.7735026918962476E-3</v>
      </c>
      <c r="W7" s="15">
        <f>'# D'!AS6</f>
        <v>1.6666666666666666E-2</v>
      </c>
      <c r="X7" s="15">
        <f>'# D'!AT6</f>
        <v>4.8304589153964801E-3</v>
      </c>
      <c r="Y7" s="1"/>
      <c r="Z7" s="9">
        <f>'T-TEST'!V6</f>
        <v>0.44295858608585786</v>
      </c>
      <c r="AA7" s="9">
        <f>'T-TEST'!W6</f>
        <v>0.17754220992084122</v>
      </c>
      <c r="AB7" s="9">
        <f>'T-TEST'!X6</f>
        <v>4.4669705557548588E-2</v>
      </c>
      <c r="AC7" s="9">
        <f>'T-TEST'!Y6</f>
        <v>0.14076416216660939</v>
      </c>
      <c r="AD7" s="9">
        <f>'T-TEST'!Z6</f>
        <v>4.105558906385658E-3</v>
      </c>
      <c r="AE7" s="1"/>
      <c r="AF7" s="1" t="str">
        <f t="shared" si="3"/>
        <v>N</v>
      </c>
      <c r="AG7" s="1" t="str">
        <f t="shared" si="4"/>
        <v>N</v>
      </c>
      <c r="AH7" s="1" t="str">
        <f t="shared" si="5"/>
        <v>N</v>
      </c>
      <c r="AI7" s="1" t="str">
        <f t="shared" si="6"/>
        <v>N</v>
      </c>
      <c r="AJ7" s="1" t="str">
        <f t="shared" si="7"/>
        <v>N</v>
      </c>
      <c r="AK7" s="52"/>
      <c r="AL7" s="15">
        <f>'%D'!AV6</f>
        <v>2.6000000000000023E-2</v>
      </c>
      <c r="AM7" s="15">
        <f>'%D'!AW6</f>
        <v>0.46335911199270335</v>
      </c>
      <c r="AN7" s="15">
        <f>'%D'!AX6</f>
        <v>0.1833333333333334</v>
      </c>
      <c r="AO7" s="15">
        <f>'%D'!AY6</f>
        <v>0.23442127320986345</v>
      </c>
      <c r="AP7" s="15">
        <f>'%D'!AZ6</f>
        <v>0.21583333333333332</v>
      </c>
      <c r="AQ7" s="15">
        <f>'%D'!BA6</f>
        <v>0.22968420349108373</v>
      </c>
      <c r="AR7" s="15">
        <f>'%D'!BB6</f>
        <v>1.0333333333333417E-2</v>
      </c>
      <c r="AS7" s="15">
        <f>'%D'!BC6</f>
        <v>0.43002713092703027</v>
      </c>
      <c r="AT7" s="15">
        <f>'%D'!BD6</f>
        <v>1.0000000000000009E-3</v>
      </c>
      <c r="AU7" s="15">
        <f>'%D'!BE6</f>
        <v>0.47883504466569682</v>
      </c>
      <c r="AV7" s="15"/>
      <c r="AW7" s="15">
        <f>'# D'!AV6</f>
        <v>6.666666666666661E-4</v>
      </c>
      <c r="AX7" s="15">
        <f>'# D'!AW6</f>
        <v>1.4023789311975085E-2</v>
      </c>
      <c r="AY7" s="15">
        <f>'# D'!AX6</f>
        <v>5.6666666666666688E-3</v>
      </c>
      <c r="AZ7" s="15">
        <f>'# D'!AY6</f>
        <v>7.3029674334022217E-3</v>
      </c>
      <c r="BA7" s="15">
        <f>'# D'!AZ6</f>
        <v>6.6666666666666662E-3</v>
      </c>
      <c r="BB7" s="15">
        <f>'# D'!BA6</f>
        <v>6.9522178715380641E-3</v>
      </c>
      <c r="BC7" s="15">
        <f>'# D'!BB6</f>
        <v>6.666666666666661E-4</v>
      </c>
      <c r="BD7" s="15">
        <f>'# D'!BC6</f>
        <v>1.3051181300301265E-2</v>
      </c>
      <c r="BE7" s="15">
        <f>'# D'!BD6</f>
        <v>0</v>
      </c>
      <c r="BF7" s="15">
        <f>'# D'!BE6</f>
        <v>1.4317821063276358E-2</v>
      </c>
      <c r="BG7" s="1"/>
      <c r="BH7" s="9">
        <f>'T-TEST'!AB6</f>
        <v>0.94008286927519746</v>
      </c>
      <c r="BI7" s="9">
        <f>'T-TEST'!AC6</f>
        <v>0.25186635933370966</v>
      </c>
      <c r="BJ7" s="9">
        <f>'T-TEST'!AD6</f>
        <v>0.30678111542435588</v>
      </c>
      <c r="BK7" s="9">
        <f>'T-TEST'!AE6</f>
        <v>0.93747747152432592</v>
      </c>
      <c r="BL7" s="9">
        <f>'T-TEST'!AF6</f>
        <v>1</v>
      </c>
      <c r="BM7" s="1"/>
      <c r="BN7" s="1" t="str">
        <f t="shared" ref="BN7:BN33" si="13">IF(AND(ABS(AL7)&gt;10,ABS(AW7)&gt;=0.45,ABS(BH7)&lt;=0.01),"B", IF(AND(ABS(AL7)&gt;4.5, ABS(AL7)&lt;10,ABS(AW7)&gt;=0.45,ABS(BH7)&lt;=0.01),"S","N"))</f>
        <v>N</v>
      </c>
      <c r="BO7" s="1" t="str">
        <f t="shared" ref="BO7:BO33" si="14">IF(AND(ABS(AN7)&gt;10,ABS(AY7)&gt;=0.45,ABS(BI7)&lt;=0.01),"B", IF(AND(ABS(AN7)&gt;4.5, ABS(AN7)&lt;10,ABS(AY7)&gt;=0.45,ABS(BI7)&lt;=0.01),"S","N"))</f>
        <v>N</v>
      </c>
      <c r="BP7" s="1" t="str">
        <f t="shared" ref="BP7:BP33" si="15">IF(AND(ABS(AP7)&gt;10,ABS(BA7)&gt;=0.45,ABS(BJ7)&lt;=0.01),"B", IF(AND(ABS(AP7)&gt;4.5, ABS(AP7)&lt;10,ABS(BA7)&gt;=0.45,ABS(BJ7)&lt;=0.01),"S","N"))</f>
        <v>N</v>
      </c>
      <c r="BQ7" s="1" t="str">
        <f t="shared" ref="BQ7:BQ33" si="16">IF(AND(ABS(AR7)&gt;10,ABS(BC7)&gt;=0.45,ABS(BK7)&lt;=0.01),"B", IF(AND(ABS(AR7)&gt;4.5, ABS(AR7)&lt;10,ABS(BC7)&gt;=0.45,ABS(BK7)&lt;=0.01),"S","N"))</f>
        <v>N</v>
      </c>
      <c r="BR7" s="1" t="str">
        <f t="shared" ref="BR7:BR33" si="17">IF(AND(ABS(AT7)&gt;10,ABS(BE7)&gt;=0.45,ABS(BL7)&lt;=0.01),"B", IF(AND(ABS(AT7)&gt;4.5, ABS(AT7)&lt;10,ABS(BE7)&gt;=0.45,ABS(BL7)&lt;=0.01),"S","N"))</f>
        <v>N</v>
      </c>
      <c r="BS7" s="32"/>
      <c r="DD7" s="47"/>
      <c r="DE7" s="47"/>
      <c r="DF7" s="47"/>
      <c r="DG7" s="47"/>
      <c r="DH7" s="47"/>
      <c r="DI7" s="47"/>
      <c r="DJ7" s="47"/>
      <c r="DK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ED7" s="46"/>
      <c r="EE7" s="46"/>
      <c r="EF7" s="46"/>
      <c r="EG7" s="46"/>
      <c r="EH7" s="46"/>
      <c r="EL7" s="47"/>
      <c r="EM7" s="47"/>
      <c r="EN7" s="47"/>
      <c r="EO7" s="47"/>
      <c r="EP7" s="47"/>
      <c r="EQ7" s="47"/>
      <c r="ER7" s="47"/>
      <c r="ES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L7" s="46"/>
      <c r="FM7" s="46"/>
      <c r="FN7" s="46"/>
      <c r="FO7" s="46"/>
      <c r="FP7" s="46"/>
    </row>
    <row r="8" spans="1:172" ht="18.75" customHeight="1" x14ac:dyDescent="0.25">
      <c r="A8" s="2">
        <f>'Raw Data'!B7</f>
        <v>12</v>
      </c>
      <c r="B8" s="2">
        <f>'Raw Data'!C7</f>
        <v>27</v>
      </c>
      <c r="C8" s="2" t="str">
        <f>'Raw Data'!D7</f>
        <v>FKVVLIGDSGVGKSNL</v>
      </c>
      <c r="D8" s="15">
        <f>'%D'!AK7</f>
        <v>0.14566666666666683</v>
      </c>
      <c r="E8" s="15">
        <f>'%D'!AL7</f>
        <v>0.12610841896294378</v>
      </c>
      <c r="F8" s="15">
        <f>'%D'!AM7</f>
        <v>0.17333333333333334</v>
      </c>
      <c r="G8" s="15">
        <f>'%D'!AN7</f>
        <v>0.21677945782138441</v>
      </c>
      <c r="H8" s="15">
        <f>'%D'!AO7</f>
        <v>0.58400000000000007</v>
      </c>
      <c r="I8" s="15">
        <f>'%D'!AP7</f>
        <v>0.25720419903259767</v>
      </c>
      <c r="J8" s="15">
        <f>'%D'!AQ7</f>
        <v>0.24500000000000099</v>
      </c>
      <c r="K8" s="15">
        <f>'%D'!AR7</f>
        <v>0.35616849944934781</v>
      </c>
      <c r="L8" s="15">
        <f>'%D'!AS7</f>
        <v>0.48100000000000165</v>
      </c>
      <c r="M8" s="15">
        <f>'%D'!AT7</f>
        <v>0.16492119330152846</v>
      </c>
      <c r="N8" s="1"/>
      <c r="O8" s="15">
        <f>'# D'!AK7</f>
        <v>2.033333333333337E-2</v>
      </c>
      <c r="P8" s="15">
        <f>'# D'!AL7</f>
        <v>1.7587874611030545E-2</v>
      </c>
      <c r="Q8" s="15">
        <f>'# D'!AM7</f>
        <v>2.466666666666667E-2</v>
      </c>
      <c r="R8" s="15">
        <f>'# D'!AN7</f>
        <v>3.0221405217715037E-2</v>
      </c>
      <c r="S8" s="15">
        <f>'# D'!AO7</f>
        <v>8.1333333333333369E-2</v>
      </c>
      <c r="T8" s="15">
        <f>'# D'!AP7</f>
        <v>3.5865489447842971E-2</v>
      </c>
      <c r="U8" s="15">
        <f>'# D'!AQ7</f>
        <v>3.400000000000003E-2</v>
      </c>
      <c r="V8" s="15">
        <f>'# D'!AR7</f>
        <v>4.9909918853871166E-2</v>
      </c>
      <c r="W8" s="15">
        <f>'# D'!AS7</f>
        <v>6.7333333333333467E-2</v>
      </c>
      <c r="X8" s="15">
        <f>'# D'!AT7</f>
        <v>2.3266571155486953E-2</v>
      </c>
      <c r="Y8" s="1"/>
      <c r="Z8" s="9">
        <f>'T-TEST'!V7</f>
        <v>0.13901795869239286</v>
      </c>
      <c r="AA8" s="9">
        <f>'T-TEST'!W7</f>
        <v>0.23724308299453589</v>
      </c>
      <c r="AB8" s="9">
        <f>'T-TEST'!X7</f>
        <v>2.2936012776632722E-2</v>
      </c>
      <c r="AC8" s="9">
        <f>'T-TEST'!Y7</f>
        <v>0.30356340696203626</v>
      </c>
      <c r="AD8" s="9">
        <f>'T-TEST'!Z7</f>
        <v>8.2101426580421868E-3</v>
      </c>
      <c r="AE8" s="1"/>
      <c r="AF8" s="1" t="str">
        <f t="shared" si="3"/>
        <v>N</v>
      </c>
      <c r="AG8" s="1" t="str">
        <f t="shared" si="4"/>
        <v>N</v>
      </c>
      <c r="AH8" s="1" t="str">
        <f t="shared" si="5"/>
        <v>N</v>
      </c>
      <c r="AI8" s="1" t="str">
        <f t="shared" si="6"/>
        <v>N</v>
      </c>
      <c r="AJ8" s="1" t="str">
        <f t="shared" si="7"/>
        <v>N</v>
      </c>
      <c r="AK8" s="52"/>
      <c r="AL8" s="15">
        <f>'%D'!AV7</f>
        <v>-2.2333333333333316E-2</v>
      </c>
      <c r="AM8" s="15">
        <f>'%D'!AW7</f>
        <v>0.14034718854801953</v>
      </c>
      <c r="AN8" s="15">
        <f>'%D'!AX7</f>
        <v>-0.12866666666666626</v>
      </c>
      <c r="AO8" s="15">
        <f>'%D'!AY7</f>
        <v>0.18218763221836262</v>
      </c>
      <c r="AP8" s="15">
        <f>'%D'!AZ7</f>
        <v>-5.2000000000000046E-2</v>
      </c>
      <c r="AQ8" s="15">
        <f>'%D'!BA7</f>
        <v>0.2108150848492584</v>
      </c>
      <c r="AR8" s="15">
        <f>'%D'!BB7</f>
        <v>0.15833333333333321</v>
      </c>
      <c r="AS8" s="15">
        <f>'%D'!BC7</f>
        <v>0.28959511966421897</v>
      </c>
      <c r="AT8" s="15">
        <f>'%D'!BD7</f>
        <v>-0.19033333333333147</v>
      </c>
      <c r="AU8" s="15">
        <f>'%D'!BE7</f>
        <v>0.14419546918448373</v>
      </c>
      <c r="AV8" s="15"/>
      <c r="AW8" s="15">
        <f>'# D'!AV7</f>
        <v>-3.0000000000000027E-3</v>
      </c>
      <c r="AX8" s="15">
        <f>'# D'!AW7</f>
        <v>1.9765289440498129E-2</v>
      </c>
      <c r="AY8" s="15">
        <f>'# D'!AX7</f>
        <v>-1.7666666666666664E-2</v>
      </c>
      <c r="AZ8" s="15">
        <f>'# D'!AY7</f>
        <v>2.5605988882811518E-2</v>
      </c>
      <c r="BA8" s="15">
        <f>'# D'!AZ7</f>
        <v>-7.5000000000000067E-3</v>
      </c>
      <c r="BB8" s="15">
        <f>'# D'!BA7</f>
        <v>2.9351320242878367E-2</v>
      </c>
      <c r="BC8" s="15">
        <f>'# D'!BB7</f>
        <v>2.2000000000000131E-2</v>
      </c>
      <c r="BD8" s="15">
        <f>'# D'!BC7</f>
        <v>4.0435133238311487E-2</v>
      </c>
      <c r="BE8" s="15">
        <f>'# D'!BD7</f>
        <v>-2.6666666666666616E-2</v>
      </c>
      <c r="BF8" s="15">
        <f>'# D'!BE7</f>
        <v>2.0526405757787591E-2</v>
      </c>
      <c r="BG8" s="1"/>
      <c r="BH8" s="9">
        <f>'T-TEST'!AB7</f>
        <v>0.81094545830780418</v>
      </c>
      <c r="BI8" s="9">
        <f>'T-TEST'!AC7</f>
        <v>0.29826335382781588</v>
      </c>
      <c r="BJ8" s="9">
        <f>'T-TEST'!AD7</f>
        <v>0.73246904942229407</v>
      </c>
      <c r="BK8" s="9">
        <f>'T-TEST'!AE7</f>
        <v>0.41678041241640257</v>
      </c>
      <c r="BL8" s="9">
        <f>'T-TEST'!AF7</f>
        <v>0.10710807290018153</v>
      </c>
      <c r="BM8" s="1"/>
      <c r="BN8" s="1" t="str">
        <f t="shared" si="13"/>
        <v>N</v>
      </c>
      <c r="BO8" s="1" t="str">
        <f t="shared" si="14"/>
        <v>N</v>
      </c>
      <c r="BP8" s="1" t="str">
        <f t="shared" si="15"/>
        <v>N</v>
      </c>
      <c r="BQ8" s="1" t="str">
        <f t="shared" si="16"/>
        <v>N</v>
      </c>
      <c r="BR8" s="1" t="str">
        <f t="shared" si="17"/>
        <v>N</v>
      </c>
      <c r="BS8" s="32"/>
      <c r="DD8" s="47"/>
      <c r="DE8" s="47"/>
      <c r="DF8" s="47"/>
      <c r="DG8" s="47"/>
      <c r="DH8" s="47"/>
      <c r="DI8" s="47"/>
      <c r="DJ8" s="47"/>
      <c r="DK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ED8" s="46"/>
      <c r="EE8" s="46"/>
      <c r="EF8" s="46"/>
      <c r="EG8" s="46"/>
      <c r="EH8" s="46"/>
      <c r="EL8" s="47"/>
      <c r="EM8" s="47"/>
      <c r="EN8" s="47"/>
      <c r="EO8" s="47"/>
      <c r="EP8" s="47"/>
      <c r="EQ8" s="47"/>
      <c r="ER8" s="47"/>
      <c r="ES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L8" s="46"/>
      <c r="FM8" s="46"/>
      <c r="FN8" s="46"/>
      <c r="FO8" s="46"/>
      <c r="FP8" s="46"/>
    </row>
    <row r="9" spans="1:172" ht="18.75" customHeight="1" x14ac:dyDescent="0.25">
      <c r="A9" s="2">
        <f>'Raw Data'!B8</f>
        <v>12</v>
      </c>
      <c r="B9" s="2">
        <f>'Raw Data'!C8</f>
        <v>27</v>
      </c>
      <c r="C9" s="2" t="str">
        <f>'Raw Data'!D8</f>
        <v>FKVVLIGDSGVGKSNL</v>
      </c>
      <c r="D9" s="15">
        <f>'%D'!AK8</f>
        <v>0.13900000000000001</v>
      </c>
      <c r="E9" s="15">
        <f>'%D'!AL8</f>
        <v>0.21577457372606856</v>
      </c>
      <c r="F9" s="15">
        <f>'%D'!AM8</f>
        <v>0.19966666666666644</v>
      </c>
      <c r="G9" s="15">
        <f>'%D'!AN8</f>
        <v>0.2195343557016381</v>
      </c>
      <c r="H9" s="15">
        <f>'%D'!AO8</f>
        <v>0.44233333333333391</v>
      </c>
      <c r="I9" s="15">
        <f>'%D'!AP8</f>
        <v>0.18092171419336797</v>
      </c>
      <c r="J9" s="15">
        <f>'%D'!AQ8</f>
        <v>0.22833333333333261</v>
      </c>
      <c r="K9" s="15">
        <f>'%D'!AR8</f>
        <v>0.38812841517552737</v>
      </c>
      <c r="L9" s="15">
        <f>'%D'!AS8</f>
        <v>0.18866666666666809</v>
      </c>
      <c r="M9" s="15">
        <f>'%D'!AT8</f>
        <v>0.24085749590439071</v>
      </c>
      <c r="N9" s="1"/>
      <c r="O9" s="15">
        <f>'# D'!AK8</f>
        <v>1.9333333333333341E-2</v>
      </c>
      <c r="P9" s="15">
        <f>'# D'!AL8</f>
        <v>3.0022213997860533E-2</v>
      </c>
      <c r="Q9" s="15">
        <f>'# D'!AM8</f>
        <v>2.8000000000000025E-2</v>
      </c>
      <c r="R9" s="15">
        <f>'# D'!AN8</f>
        <v>3.0577769702841318E-2</v>
      </c>
      <c r="S9" s="15">
        <f>'# D'!AO8</f>
        <v>6.1666666666666647E-2</v>
      </c>
      <c r="T9" s="15">
        <f>'# D'!AP8</f>
        <v>2.5364016506329069E-2</v>
      </c>
      <c r="U9" s="15">
        <f>'# D'!AQ8</f>
        <v>3.2333333333333325E-2</v>
      </c>
      <c r="V9" s="15">
        <f>'# D'!AR8</f>
        <v>5.468394036034107E-2</v>
      </c>
      <c r="W9" s="15">
        <f>'# D'!AS8</f>
        <v>2.6000000000000023E-2</v>
      </c>
      <c r="X9" s="15">
        <f>'# D'!AT8</f>
        <v>3.4132096331752085E-2</v>
      </c>
      <c r="Y9" s="1"/>
      <c r="Z9" s="9">
        <f>'T-TEST'!V8</f>
        <v>0.36389532721979462</v>
      </c>
      <c r="AA9" s="9">
        <f>'T-TEST'!W8</f>
        <v>0.18844592499250407</v>
      </c>
      <c r="AB9" s="9">
        <f>'T-TEST'!X8</f>
        <v>1.5757181050484785E-2</v>
      </c>
      <c r="AC9" s="9">
        <f>'T-TEST'!Y8</f>
        <v>0.36373265620812184</v>
      </c>
      <c r="AD9" s="9">
        <f>'T-TEST'!Z8</f>
        <v>0.27552664092197315</v>
      </c>
      <c r="AE9" s="1"/>
      <c r="AF9" s="1" t="str">
        <f t="shared" si="3"/>
        <v>N</v>
      </c>
      <c r="AG9" s="1" t="str">
        <f t="shared" si="4"/>
        <v>N</v>
      </c>
      <c r="AH9" s="1" t="str">
        <f t="shared" si="5"/>
        <v>N</v>
      </c>
      <c r="AI9" s="1" t="str">
        <f t="shared" si="6"/>
        <v>N</v>
      </c>
      <c r="AJ9" s="1" t="str">
        <f t="shared" si="7"/>
        <v>N</v>
      </c>
      <c r="AK9" s="52"/>
      <c r="AL9" s="15">
        <f>'%D'!AV8</f>
        <v>-6.666666666666643E-2</v>
      </c>
      <c r="AM9" s="15">
        <f>'%D'!AW8</f>
        <v>7.8926125797059904E-2</v>
      </c>
      <c r="AN9" s="15">
        <f>'%D'!AX8</f>
        <v>-0.10500000000000043</v>
      </c>
      <c r="AO9" s="15">
        <f>'%D'!AY8</f>
        <v>0.22197897798365199</v>
      </c>
      <c r="AP9" s="15">
        <f>'%D'!AZ8</f>
        <v>-0.18433333333333346</v>
      </c>
      <c r="AQ9" s="15">
        <f>'%D'!BA8</f>
        <v>0.11812846114858752</v>
      </c>
      <c r="AR9" s="15">
        <f>'%D'!BB8</f>
        <v>8.8666666666665783E-2</v>
      </c>
      <c r="AS9" s="15">
        <f>'%D'!BC8</f>
        <v>0.2923513867477513</v>
      </c>
      <c r="AT9" s="15">
        <f>'%D'!BD8</f>
        <v>-0.36766666666666659</v>
      </c>
      <c r="AU9" s="15">
        <f>'%D'!BE8</f>
        <v>0.14183206031547782</v>
      </c>
      <c r="AV9" s="15"/>
      <c r="AW9" s="15">
        <f>'# D'!AV8</f>
        <v>-9.6666666666666567E-3</v>
      </c>
      <c r="AX9" s="15">
        <f>'# D'!AW8</f>
        <v>1.0923979738782624E-2</v>
      </c>
      <c r="AY9" s="15">
        <f>'# D'!AX8</f>
        <v>-1.4999999999999958E-2</v>
      </c>
      <c r="AZ9" s="15">
        <f>'# D'!AY8</f>
        <v>3.1240998703626604E-2</v>
      </c>
      <c r="BA9" s="15">
        <f>'# D'!AZ8</f>
        <v>-2.5833333333333375E-2</v>
      </c>
      <c r="BB9" s="15">
        <f>'# D'!BA8</f>
        <v>1.6578098001077592E-2</v>
      </c>
      <c r="BC9" s="15">
        <f>'# D'!BB8</f>
        <v>1.2666666666666604E-2</v>
      </c>
      <c r="BD9" s="15">
        <f>'# D'!BC8</f>
        <v>4.1032507438208909E-2</v>
      </c>
      <c r="BE9" s="15">
        <f>'# D'!BD8</f>
        <v>-5.166666666666675E-2</v>
      </c>
      <c r="BF9" s="15">
        <f>'# D'!BE8</f>
        <v>2.0182500670960828E-2</v>
      </c>
      <c r="BG9" s="1"/>
      <c r="BH9" s="9">
        <f>'T-TEST'!AB8</f>
        <v>0.21011254312421682</v>
      </c>
      <c r="BI9" s="9">
        <f>'T-TEST'!AC8</f>
        <v>0.45306754922298309</v>
      </c>
      <c r="BJ9" s="9">
        <f>'T-TEST'!AD8</f>
        <v>8.6061983059570926E-2</v>
      </c>
      <c r="BK9" s="9">
        <f>'T-TEST'!AE8</f>
        <v>0.63916721277616817</v>
      </c>
      <c r="BL9" s="9">
        <f>'T-TEST'!AF8</f>
        <v>1.4540114076675412E-2</v>
      </c>
      <c r="BM9" s="1"/>
      <c r="BN9" s="1" t="str">
        <f t="shared" si="13"/>
        <v>N</v>
      </c>
      <c r="BO9" s="1" t="str">
        <f t="shared" si="14"/>
        <v>N</v>
      </c>
      <c r="BP9" s="1" t="str">
        <f t="shared" si="15"/>
        <v>N</v>
      </c>
      <c r="BQ9" s="1" t="str">
        <f t="shared" si="16"/>
        <v>N</v>
      </c>
      <c r="BR9" s="1" t="str">
        <f t="shared" si="17"/>
        <v>N</v>
      </c>
      <c r="BS9" s="32"/>
      <c r="DD9" s="47"/>
      <c r="DE9" s="47"/>
      <c r="DF9" s="47"/>
      <c r="DG9" s="47"/>
      <c r="DH9" s="47"/>
      <c r="DI9" s="47"/>
      <c r="DJ9" s="47"/>
      <c r="DK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ED9" s="46"/>
      <c r="EE9" s="46"/>
      <c r="EF9" s="46"/>
      <c r="EG9" s="46"/>
      <c r="EH9" s="46"/>
      <c r="EL9" s="47"/>
      <c r="EM9" s="47"/>
      <c r="EN9" s="47"/>
      <c r="EO9" s="47"/>
      <c r="EP9" s="47"/>
      <c r="EQ9" s="47"/>
      <c r="ER9" s="47"/>
      <c r="ES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L9" s="46"/>
      <c r="FM9" s="46"/>
      <c r="FN9" s="46"/>
      <c r="FO9" s="46"/>
      <c r="FP9" s="46"/>
    </row>
    <row r="10" spans="1:172" ht="18.75" customHeight="1" x14ac:dyDescent="0.25">
      <c r="A10" s="2">
        <f>'Raw Data'!B9</f>
        <v>13</v>
      </c>
      <c r="B10" s="2">
        <f>'Raw Data'!C9</f>
        <v>27</v>
      </c>
      <c r="C10" s="2" t="str">
        <f>'Raw Data'!D9</f>
        <v>KVVLIGDSGVGKSNL</v>
      </c>
      <c r="D10" s="15">
        <f>'%D'!AK9</f>
        <v>0.12166666666666681</v>
      </c>
      <c r="E10" s="15">
        <f>'%D'!AL9</f>
        <v>0.27523141778026011</v>
      </c>
      <c r="F10" s="15">
        <f>'%D'!AM9</f>
        <v>0.4136666666666664</v>
      </c>
      <c r="G10" s="15">
        <f>'%D'!AN9</f>
        <v>0.2867397193739763</v>
      </c>
      <c r="H10" s="15">
        <f>'%D'!AO9</f>
        <v>0.59299999999999953</v>
      </c>
      <c r="I10" s="15">
        <f>'%D'!AP9</f>
        <v>0.18320389369952458</v>
      </c>
      <c r="J10" s="15">
        <f>'%D'!AQ9</f>
        <v>0.3043333333333349</v>
      </c>
      <c r="K10" s="15">
        <f>'%D'!AR9</f>
        <v>0.34530662702396347</v>
      </c>
      <c r="L10" s="15">
        <f>'%D'!AS9</f>
        <v>0.71699999999999875</v>
      </c>
      <c r="M10" s="15">
        <f>'%D'!AT9</f>
        <v>0.30287896372423551</v>
      </c>
      <c r="N10" s="1"/>
      <c r="O10" s="15">
        <f>'# D'!AK9</f>
        <v>1.6000000000000014E-2</v>
      </c>
      <c r="P10" s="15">
        <f>'# D'!AL9</f>
        <v>3.6092473823037631E-2</v>
      </c>
      <c r="Q10" s="15">
        <f>'# D'!AM9</f>
        <v>5.3333333333333288E-2</v>
      </c>
      <c r="R10" s="15">
        <f>'# D'!AN9</f>
        <v>3.747443573068622E-2</v>
      </c>
      <c r="S10" s="15">
        <f>'# D'!AO9</f>
        <v>7.6999999999999957E-2</v>
      </c>
      <c r="T10" s="15">
        <f>'# D'!AP9</f>
        <v>2.4166091947189165E-2</v>
      </c>
      <c r="U10" s="15">
        <f>'# D'!AQ9</f>
        <v>3.9333333333333331E-2</v>
      </c>
      <c r="V10" s="15">
        <f>'# D'!AR9</f>
        <v>4.4358388909727889E-2</v>
      </c>
      <c r="W10" s="15">
        <f>'# D'!AS9</f>
        <v>9.2666666666666675E-2</v>
      </c>
      <c r="X10" s="15">
        <f>'# D'!AT9</f>
        <v>3.9403891516786256E-2</v>
      </c>
      <c r="Y10" s="1"/>
      <c r="Z10" s="9">
        <f>'T-TEST'!V9</f>
        <v>0.51446961616090581</v>
      </c>
      <c r="AA10" s="9">
        <f>'T-TEST'!W9</f>
        <v>9.6790491214720095E-2</v>
      </c>
      <c r="AB10" s="9">
        <f>'T-TEST'!X9</f>
        <v>6.3322379364322227E-3</v>
      </c>
      <c r="AC10" s="9">
        <f>'T-TEST'!Y9</f>
        <v>0.21843574194831314</v>
      </c>
      <c r="AD10" s="9">
        <f>'T-TEST'!Z9</f>
        <v>2.9867811510812133E-2</v>
      </c>
      <c r="AE10" s="1"/>
      <c r="AF10" s="1" t="str">
        <f t="shared" si="3"/>
        <v>N</v>
      </c>
      <c r="AG10" s="1" t="str">
        <f t="shared" si="4"/>
        <v>N</v>
      </c>
      <c r="AH10" s="1" t="str">
        <f t="shared" si="5"/>
        <v>N</v>
      </c>
      <c r="AI10" s="1" t="str">
        <f t="shared" si="6"/>
        <v>N</v>
      </c>
      <c r="AJ10" s="1" t="str">
        <f t="shared" si="7"/>
        <v>N</v>
      </c>
      <c r="AK10" s="52"/>
      <c r="AL10" s="15">
        <f>'%D'!AV9</f>
        <v>4.2999999999999927E-2</v>
      </c>
      <c r="AM10" s="15">
        <f>'%D'!AW9</f>
        <v>0.15091940453986241</v>
      </c>
      <c r="AN10" s="15">
        <f>'%D'!AX9</f>
        <v>-2.4999999999999911E-2</v>
      </c>
      <c r="AO10" s="15">
        <f>'%D'!AY9</f>
        <v>0.34619743885053028</v>
      </c>
      <c r="AP10" s="15">
        <f>'%D'!AZ9</f>
        <v>-6.4333333333333353E-2</v>
      </c>
      <c r="AQ10" s="15">
        <f>'%D'!BA9</f>
        <v>0.11176463364290741</v>
      </c>
      <c r="AR10" s="15">
        <f>'%D'!BB9</f>
        <v>0.17366666666666664</v>
      </c>
      <c r="AS10" s="15">
        <f>'%D'!BC9</f>
        <v>0.23143753656944527</v>
      </c>
      <c r="AT10" s="15">
        <f>'%D'!BD9</f>
        <v>-0.20866666666666767</v>
      </c>
      <c r="AU10" s="15">
        <f>'%D'!BE9</f>
        <v>0.27648447816589389</v>
      </c>
      <c r="AV10" s="15"/>
      <c r="AW10" s="15">
        <f>'# D'!AV9</f>
        <v>5.6666666666666532E-3</v>
      </c>
      <c r="AX10" s="15">
        <f>'# D'!AW9</f>
        <v>2.006655592438987E-2</v>
      </c>
      <c r="AY10" s="15">
        <f>'# D'!AX9</f>
        <v>-3.3333333333332993E-3</v>
      </c>
      <c r="AZ10" s="15">
        <f>'# D'!AY9</f>
        <v>4.5147905082443547E-2</v>
      </c>
      <c r="BA10" s="15">
        <f>'# D'!AZ9</f>
        <v>-8.5000000000000075E-3</v>
      </c>
      <c r="BB10" s="15">
        <f>'# D'!BA9</f>
        <v>1.4747881203752639E-2</v>
      </c>
      <c r="BC10" s="15">
        <f>'# D'!BB9</f>
        <v>2.2333333333333427E-2</v>
      </c>
      <c r="BD10" s="15">
        <f>'# D'!BC9</f>
        <v>3.0160680805755499E-2</v>
      </c>
      <c r="BE10" s="15">
        <f>'# D'!BD9</f>
        <v>-2.733333333333321E-2</v>
      </c>
      <c r="BF10" s="15">
        <f>'# D'!BE9</f>
        <v>3.5925849560819866E-2</v>
      </c>
      <c r="BG10" s="1"/>
      <c r="BH10" s="9">
        <f>'T-TEST'!AB9</f>
        <v>0.65865781358795383</v>
      </c>
      <c r="BI10" s="9">
        <f>'T-TEST'!AC9</f>
        <v>0.9045339744073424</v>
      </c>
      <c r="BJ10" s="9">
        <f>'T-TEST'!AD9</f>
        <v>0.42291915989164092</v>
      </c>
      <c r="BK10" s="9">
        <f>'T-TEST'!AE9</f>
        <v>0.26896413222242693</v>
      </c>
      <c r="BL10" s="9">
        <f>'T-TEST'!AF9</f>
        <v>0.31582651611311047</v>
      </c>
      <c r="BM10" s="1"/>
      <c r="BN10" s="1" t="str">
        <f t="shared" si="13"/>
        <v>N</v>
      </c>
      <c r="BO10" s="1" t="str">
        <f t="shared" si="14"/>
        <v>N</v>
      </c>
      <c r="BP10" s="1" t="str">
        <f t="shared" si="15"/>
        <v>N</v>
      </c>
      <c r="BQ10" s="1" t="str">
        <f t="shared" si="16"/>
        <v>N</v>
      </c>
      <c r="BR10" s="1" t="str">
        <f t="shared" si="17"/>
        <v>N</v>
      </c>
      <c r="BS10" s="32"/>
      <c r="DD10" s="47"/>
      <c r="DE10" s="47"/>
      <c r="DF10" s="47"/>
      <c r="DG10" s="47"/>
      <c r="DH10" s="47"/>
      <c r="DI10" s="47"/>
      <c r="DJ10" s="47"/>
      <c r="DK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ED10" s="46"/>
      <c r="EE10" s="46"/>
      <c r="EF10" s="46"/>
      <c r="EG10" s="46"/>
      <c r="EH10" s="46"/>
      <c r="EL10" s="47"/>
      <c r="EM10" s="47"/>
      <c r="EN10" s="47"/>
      <c r="EO10" s="47"/>
      <c r="EP10" s="47"/>
      <c r="EQ10" s="47"/>
      <c r="ER10" s="47"/>
      <c r="ES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L10" s="46"/>
      <c r="FM10" s="46"/>
      <c r="FN10" s="46"/>
      <c r="FO10" s="46"/>
      <c r="FP10" s="46"/>
    </row>
    <row r="11" spans="1:172" ht="18.75" customHeight="1" x14ac:dyDescent="0.25">
      <c r="A11" s="2">
        <f>'Raw Data'!B10</f>
        <v>17</v>
      </c>
      <c r="B11" s="2">
        <f>'Raw Data'!C10</f>
        <v>27</v>
      </c>
      <c r="C11" s="2" t="str">
        <f>'Raw Data'!D10</f>
        <v>IGDSGVGKSNL</v>
      </c>
      <c r="D11" s="15">
        <f>'%D'!AK10</f>
        <v>-0.10566666666666658</v>
      </c>
      <c r="E11" s="15">
        <f>'%D'!AL10</f>
        <v>0.25994871289031868</v>
      </c>
      <c r="F11" s="15">
        <f>'%D'!AM10</f>
        <v>-3.9999999999995595E-3</v>
      </c>
      <c r="G11" s="15">
        <f>'%D'!AN10</f>
        <v>0.39877896968955939</v>
      </c>
      <c r="H11" s="15">
        <f>'%D'!AO10</f>
        <v>0.75633333333333308</v>
      </c>
      <c r="I11" s="15">
        <f>'%D'!AP10</f>
        <v>0.1708313008009166</v>
      </c>
      <c r="J11" s="15">
        <f>'%D'!AQ10</f>
        <v>9.100000000000108E-2</v>
      </c>
      <c r="K11" s="15">
        <f>'%D'!AR10</f>
        <v>0.47604201495246223</v>
      </c>
      <c r="L11" s="15">
        <f>'%D'!AS10</f>
        <v>0.41000000000000014</v>
      </c>
      <c r="M11" s="15">
        <f>'%D'!AT10</f>
        <v>0.31475175403270866</v>
      </c>
      <c r="N11" s="1"/>
      <c r="O11" s="15">
        <f>'# D'!AK10</f>
        <v>-9.3333333333333046E-3</v>
      </c>
      <c r="P11" s="15">
        <f>'# D'!AL10</f>
        <v>2.3158871590242335E-2</v>
      </c>
      <c r="Q11" s="15">
        <f>'# D'!AM10</f>
        <v>-6.6666666666664876E-4</v>
      </c>
      <c r="R11" s="15">
        <f>'# D'!AN10</f>
        <v>3.6129397079571308E-2</v>
      </c>
      <c r="S11" s="15">
        <f>'# D'!AO10</f>
        <v>6.8333333333333302E-2</v>
      </c>
      <c r="T11" s="15">
        <f>'# D'!AP10</f>
        <v>1.5307950004273364E-2</v>
      </c>
      <c r="U11" s="15">
        <f>'# D'!AQ10</f>
        <v>7.9999999999998961E-3</v>
      </c>
      <c r="V11" s="15">
        <f>'# D'!AR10</f>
        <v>4.2786290639253405E-2</v>
      </c>
      <c r="W11" s="15">
        <f>'# D'!AS10</f>
        <v>3.7000000000000033E-2</v>
      </c>
      <c r="X11" s="15">
        <f>'# D'!AT10</f>
        <v>2.8565713714171374E-2</v>
      </c>
      <c r="Y11" s="1"/>
      <c r="Z11" s="9">
        <f>'T-TEST'!V10</f>
        <v>0.54874228444481055</v>
      </c>
      <c r="AA11" s="9">
        <f>'T-TEST'!W10</f>
        <v>0.97612926258185784</v>
      </c>
      <c r="AB11" s="9">
        <f>'T-TEST'!X10</f>
        <v>1.3967658551690259E-2</v>
      </c>
      <c r="AC11" s="9">
        <f>'T-TEST'!Y10</f>
        <v>0.76926677374249242</v>
      </c>
      <c r="AD11" s="9">
        <f>'T-TEST'!Z10</f>
        <v>0.11565446657071971</v>
      </c>
      <c r="AE11" s="1"/>
      <c r="AF11" s="1" t="str">
        <f t="shared" si="3"/>
        <v>N</v>
      </c>
      <c r="AG11" s="1" t="str">
        <f t="shared" si="4"/>
        <v>N</v>
      </c>
      <c r="AH11" s="1" t="str">
        <f t="shared" si="5"/>
        <v>N</v>
      </c>
      <c r="AI11" s="1" t="str">
        <f t="shared" si="6"/>
        <v>N</v>
      </c>
      <c r="AJ11" s="1" t="str">
        <f t="shared" si="7"/>
        <v>N</v>
      </c>
      <c r="AK11" s="52"/>
      <c r="AL11" s="15">
        <f>'%D'!AV10</f>
        <v>-0.14266666666666694</v>
      </c>
      <c r="AM11" s="15">
        <f>'%D'!AW10</f>
        <v>0.13708877902050684</v>
      </c>
      <c r="AN11" s="15">
        <f>'%D'!AX10</f>
        <v>-0.26966666666666628</v>
      </c>
      <c r="AO11" s="15">
        <f>'%D'!AY10</f>
        <v>0.40431588310791516</v>
      </c>
      <c r="AP11" s="15">
        <f>'%D'!AZ10</f>
        <v>-0.35850000000000026</v>
      </c>
      <c r="AQ11" s="15">
        <f>'%D'!BA10</f>
        <v>0.17776810737587292</v>
      </c>
      <c r="AR11" s="15">
        <f>'%D'!BB10</f>
        <v>0.11400000000000077</v>
      </c>
      <c r="AS11" s="15">
        <f>'%D'!BC10</f>
        <v>0.26958486604407156</v>
      </c>
      <c r="AT11" s="15">
        <f>'%D'!BD10</f>
        <v>-0.12966666666666704</v>
      </c>
      <c r="AU11" s="15">
        <f>'%D'!BE10</f>
        <v>0.28676006230528939</v>
      </c>
      <c r="AV11" s="15"/>
      <c r="AW11" s="15">
        <f>'# D'!AV10</f>
        <v>-1.2666666666666687E-2</v>
      </c>
      <c r="AX11" s="15">
        <f>'# D'!AW10</f>
        <v>1.1972189997378644E-2</v>
      </c>
      <c r="AY11" s="15">
        <f>'# D'!AX10</f>
        <v>-2.4333333333333318E-2</v>
      </c>
      <c r="AZ11" s="15">
        <f>'# D'!AY10</f>
        <v>3.620313061969458E-2</v>
      </c>
      <c r="BA11" s="15">
        <f>'# D'!AZ10</f>
        <v>-3.2000000000000028E-2</v>
      </c>
      <c r="BB11" s="15">
        <f>'# D'!BA10</f>
        <v>1.6124515496597085E-2</v>
      </c>
      <c r="BC11" s="15">
        <f>'# D'!BB10</f>
        <v>1.0333333333333194E-2</v>
      </c>
      <c r="BD11" s="15">
        <f>'# D'!BC10</f>
        <v>2.4131583730317634E-2</v>
      </c>
      <c r="BE11" s="15">
        <f>'# D'!BD10</f>
        <v>-1.1666666666666603E-2</v>
      </c>
      <c r="BF11" s="15">
        <f>'# D'!BE10</f>
        <v>2.6044833140823374E-2</v>
      </c>
      <c r="BG11" s="1"/>
      <c r="BH11" s="9">
        <f>'T-TEST'!AB10</f>
        <v>0.15552872539060336</v>
      </c>
      <c r="BI11" s="9">
        <f>'T-TEST'!AC10</f>
        <v>0.31302429003793708</v>
      </c>
      <c r="BJ11" s="9">
        <f>'T-TEST'!AD10</f>
        <v>5.215661149637215E-2</v>
      </c>
      <c r="BK11" s="9">
        <f>'T-TEST'!AE10</f>
        <v>0.49946716623205822</v>
      </c>
      <c r="BL11" s="9">
        <f>'T-TEST'!AF10</f>
        <v>0.51709453953145013</v>
      </c>
      <c r="BM11" s="1"/>
      <c r="BN11" s="1" t="str">
        <f t="shared" si="13"/>
        <v>N</v>
      </c>
      <c r="BO11" s="1" t="str">
        <f t="shared" si="14"/>
        <v>N</v>
      </c>
      <c r="BP11" s="1" t="str">
        <f t="shared" si="15"/>
        <v>N</v>
      </c>
      <c r="BQ11" s="1" t="str">
        <f t="shared" si="16"/>
        <v>N</v>
      </c>
      <c r="BR11" s="1" t="str">
        <f t="shared" si="17"/>
        <v>N</v>
      </c>
      <c r="BS11" s="32"/>
      <c r="DD11" s="47"/>
      <c r="DE11" s="47"/>
      <c r="DF11" s="47"/>
      <c r="DG11" s="47"/>
      <c r="DH11" s="47"/>
      <c r="DI11" s="47"/>
      <c r="DJ11" s="47"/>
      <c r="DK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ED11" s="46"/>
      <c r="EE11" s="46"/>
      <c r="EF11" s="46"/>
      <c r="EG11" s="46"/>
      <c r="EH11" s="46"/>
      <c r="EL11" s="47"/>
      <c r="EM11" s="47"/>
      <c r="EN11" s="47"/>
      <c r="EO11" s="47"/>
      <c r="EP11" s="47"/>
      <c r="EQ11" s="47"/>
      <c r="ER11" s="47"/>
      <c r="ES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L11" s="46"/>
      <c r="FM11" s="46"/>
      <c r="FN11" s="46"/>
      <c r="FO11" s="46"/>
      <c r="FP11" s="46"/>
    </row>
    <row r="12" spans="1:172" ht="18.75" customHeight="1" x14ac:dyDescent="0.25">
      <c r="A12" s="2">
        <f>'Raw Data'!B11</f>
        <v>17</v>
      </c>
      <c r="B12" s="2">
        <f>'Raw Data'!C11</f>
        <v>28</v>
      </c>
      <c r="C12" s="2" t="str">
        <f>'Raw Data'!D11</f>
        <v>IGDSGVGKSNLL</v>
      </c>
      <c r="D12" s="15">
        <f>'%D'!AK11</f>
        <v>0.10833333333333361</v>
      </c>
      <c r="E12" s="15">
        <f>'%D'!AL11</f>
        <v>0.30366977678612239</v>
      </c>
      <c r="F12" s="15">
        <f>'%D'!AM11</f>
        <v>0.30633333333333335</v>
      </c>
      <c r="G12" s="15">
        <f>'%D'!AN11</f>
        <v>0.37941182550539271</v>
      </c>
      <c r="H12" s="15">
        <f>'%D'!AO11</f>
        <v>0.70733333333333359</v>
      </c>
      <c r="I12" s="15">
        <f>'%D'!AP11</f>
        <v>0.19037244198325207</v>
      </c>
      <c r="J12" s="15">
        <f>'%D'!AQ11</f>
        <v>0.58366666666666678</v>
      </c>
      <c r="K12" s="15">
        <f>'%D'!AR11</f>
        <v>0.33031096459750381</v>
      </c>
      <c r="L12" s="15">
        <f>'%D'!AS11</f>
        <v>0.31400000000000095</v>
      </c>
      <c r="M12" s="15">
        <f>'%D'!AT11</f>
        <v>0.45421140452436926</v>
      </c>
      <c r="N12" s="1"/>
      <c r="O12" s="15">
        <f>'# D'!AK11</f>
        <v>1.066666666666663E-2</v>
      </c>
      <c r="P12" s="15">
        <f>'# D'!AL11</f>
        <v>3.0353473167552568E-2</v>
      </c>
      <c r="Q12" s="15">
        <f>'# D'!AM11</f>
        <v>3.0999999999999972E-2</v>
      </c>
      <c r="R12" s="15">
        <f>'# D'!AN11</f>
        <v>3.8140092641034073E-2</v>
      </c>
      <c r="S12" s="15">
        <f>'# D'!AO11</f>
        <v>7.0666666666666655E-2</v>
      </c>
      <c r="T12" s="15">
        <f>'# D'!AP11</f>
        <v>1.9148542155126742E-2</v>
      </c>
      <c r="U12" s="15">
        <f>'# D'!AQ11</f>
        <v>5.8333333333333348E-2</v>
      </c>
      <c r="V12" s="15">
        <f>'# D'!AR11</f>
        <v>3.3156196002155212E-2</v>
      </c>
      <c r="W12" s="15">
        <f>'# D'!AS11</f>
        <v>3.1666666666666565E-2</v>
      </c>
      <c r="X12" s="15">
        <f>'# D'!AT11</f>
        <v>4.5251150998252714E-2</v>
      </c>
      <c r="Y12" s="1"/>
      <c r="Z12" s="9">
        <f>'T-TEST'!V11</f>
        <v>0.57702479510813487</v>
      </c>
      <c r="AA12" s="9">
        <f>'T-TEST'!W11</f>
        <v>0.2331043179698746</v>
      </c>
      <c r="AB12" s="9">
        <f>'T-TEST'!X11</f>
        <v>3.1366341272534618E-3</v>
      </c>
      <c r="AC12" s="9">
        <f>'T-TEST'!Y11</f>
        <v>6.4779859887339031E-2</v>
      </c>
      <c r="AD12" s="9">
        <f>'T-TEST'!Z11</f>
        <v>0.33730668979972739</v>
      </c>
      <c r="AE12" s="1"/>
      <c r="AF12" s="1" t="str">
        <f t="shared" si="3"/>
        <v>N</v>
      </c>
      <c r="AG12" s="1" t="str">
        <f t="shared" si="4"/>
        <v>N</v>
      </c>
      <c r="AH12" s="1" t="str">
        <f t="shared" si="5"/>
        <v>N</v>
      </c>
      <c r="AI12" s="1" t="str">
        <f t="shared" si="6"/>
        <v>N</v>
      </c>
      <c r="AJ12" s="1" t="str">
        <f t="shared" si="7"/>
        <v>N</v>
      </c>
      <c r="AK12" s="52"/>
      <c r="AL12" s="15">
        <f>'%D'!AV11</f>
        <v>-9.099999999999997E-2</v>
      </c>
      <c r="AM12" s="15">
        <f>'%D'!AW11</f>
        <v>0.24510813939973525</v>
      </c>
      <c r="AN12" s="15">
        <f>'%D'!AX11</f>
        <v>-1.3333333333336306E-3</v>
      </c>
      <c r="AO12" s="15">
        <f>'%D'!AY11</f>
        <v>0.38166128089358842</v>
      </c>
      <c r="AP12" s="15">
        <f>'%D'!AZ11</f>
        <v>-0.10533333333333328</v>
      </c>
      <c r="AQ12" s="15">
        <f>'%D'!BA11</f>
        <v>0.14357344229812616</v>
      </c>
      <c r="AR12" s="15">
        <f>'%D'!BB11</f>
        <v>0.55999999999999961</v>
      </c>
      <c r="AS12" s="15">
        <f>'%D'!BC11</f>
        <v>0.1938530371183283</v>
      </c>
      <c r="AT12" s="15">
        <f>'%D'!BD11</f>
        <v>-0.14299999999999979</v>
      </c>
      <c r="AU12" s="15">
        <f>'%D'!BE11</f>
        <v>0.44178048847815837</v>
      </c>
      <c r="AV12" s="15"/>
      <c r="AW12" s="15">
        <f>'# D'!AV11</f>
        <v>-9.6666666666667123E-3</v>
      </c>
      <c r="AX12" s="15">
        <f>'# D'!AW11</f>
        <v>2.4846193538112304E-2</v>
      </c>
      <c r="AY12" s="15">
        <f>'# D'!AX11</f>
        <v>-3.3333333333332438E-4</v>
      </c>
      <c r="AZ12" s="15">
        <f>'# D'!AY11</f>
        <v>3.8401388863772375E-2</v>
      </c>
      <c r="BA12" s="15">
        <f>'# D'!AZ11</f>
        <v>-1.0666666666666658E-2</v>
      </c>
      <c r="BB12" s="15">
        <f>'# D'!BA11</f>
        <v>1.4118545723031567E-2</v>
      </c>
      <c r="BC12" s="15">
        <f>'# D'!BB11</f>
        <v>5.600000000000005E-2</v>
      </c>
      <c r="BD12" s="15">
        <f>'# D'!BC11</f>
        <v>1.9148542155126781E-2</v>
      </c>
      <c r="BE12" s="15">
        <f>'# D'!BD11</f>
        <v>-1.433333333333342E-2</v>
      </c>
      <c r="BF12" s="15">
        <f>'# D'!BE11</f>
        <v>4.4052998384521654E-2</v>
      </c>
      <c r="BG12" s="1"/>
      <c r="BH12" s="9">
        <f>'T-TEST'!AB11</f>
        <v>0.55921837043617684</v>
      </c>
      <c r="BI12" s="9">
        <f>'T-TEST'!AC11</f>
        <v>0.98873366321928424</v>
      </c>
      <c r="BJ12" s="9">
        <f>'T-TEST'!AD11</f>
        <v>0.31850600373559723</v>
      </c>
      <c r="BK12" s="9">
        <f>'T-TEST'!AE11</f>
        <v>7.4557240611248425E-3</v>
      </c>
      <c r="BL12" s="9">
        <f>'T-TEST'!AF11</f>
        <v>0.62908723729609339</v>
      </c>
      <c r="BM12" s="1"/>
      <c r="BN12" s="1" t="str">
        <f t="shared" si="13"/>
        <v>N</v>
      </c>
      <c r="BO12" s="1" t="str">
        <f t="shared" si="14"/>
        <v>N</v>
      </c>
      <c r="BP12" s="1" t="str">
        <f t="shared" si="15"/>
        <v>N</v>
      </c>
      <c r="BQ12" s="1" t="str">
        <f t="shared" si="16"/>
        <v>N</v>
      </c>
      <c r="BR12" s="1" t="str">
        <f t="shared" si="17"/>
        <v>N</v>
      </c>
      <c r="BS12" s="32"/>
      <c r="DD12" s="47"/>
      <c r="DE12" s="47"/>
      <c r="DF12" s="47"/>
      <c r="DG12" s="47"/>
      <c r="DH12" s="47"/>
      <c r="DI12" s="47"/>
      <c r="DJ12" s="47"/>
      <c r="DK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ED12" s="46"/>
      <c r="EE12" s="46"/>
      <c r="EF12" s="46"/>
      <c r="EG12" s="46"/>
      <c r="EH12" s="46"/>
      <c r="EL12" s="47"/>
      <c r="EM12" s="47"/>
      <c r="EN12" s="47"/>
      <c r="EO12" s="47"/>
      <c r="EP12" s="47"/>
      <c r="EQ12" s="47"/>
      <c r="ER12" s="47"/>
      <c r="ES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L12" s="46"/>
      <c r="FM12" s="46"/>
      <c r="FN12" s="46"/>
      <c r="FO12" s="46"/>
      <c r="FP12" s="46"/>
    </row>
    <row r="13" spans="1:172" ht="18.75" customHeight="1" x14ac:dyDescent="0.25">
      <c r="A13" s="2">
        <f>'Raw Data'!B12</f>
        <v>17</v>
      </c>
      <c r="B13" s="2">
        <f>'Raw Data'!C12</f>
        <v>36</v>
      </c>
      <c r="C13" s="2" t="str">
        <f>'Raw Data'!D12</f>
        <v>IGDSGVGKSNLLSRFTRNEF</v>
      </c>
      <c r="D13" s="15">
        <f>'%D'!AK12</f>
        <v>0.1426666666666665</v>
      </c>
      <c r="E13" s="15">
        <f>'%D'!AL12</f>
        <v>0.13441602087052967</v>
      </c>
      <c r="F13" s="15">
        <f>'%D'!AM12</f>
        <v>0.17866666666666697</v>
      </c>
      <c r="G13" s="15">
        <f>'%D'!AN12</f>
        <v>0.2366565725546903</v>
      </c>
      <c r="H13" s="15">
        <f>'%D'!AO12</f>
        <v>0.82999999999999918</v>
      </c>
      <c r="I13" s="15">
        <f>'%D'!AP12</f>
        <v>0.2924978632400585</v>
      </c>
      <c r="J13" s="15">
        <f>'%D'!AQ12</f>
        <v>2.2986666666666657</v>
      </c>
      <c r="K13" s="15">
        <f>'%D'!AR12</f>
        <v>0.39196215803739637</v>
      </c>
      <c r="L13" s="15">
        <f>'%D'!AS12</f>
        <v>1.6283333333333339</v>
      </c>
      <c r="M13" s="15">
        <f>'%D'!AT12</f>
        <v>0.90077540670987</v>
      </c>
      <c r="N13" s="1"/>
      <c r="O13" s="15">
        <f>'# D'!AK12</f>
        <v>2.5666666666666615E-2</v>
      </c>
      <c r="P13" s="15">
        <f>'# D'!AL12</f>
        <v>2.4276188608044157E-2</v>
      </c>
      <c r="Q13" s="15">
        <f>'# D'!AM12</f>
        <v>3.1666666666666676E-2</v>
      </c>
      <c r="R13" s="15">
        <f>'# D'!AN12</f>
        <v>4.2910760111344294E-2</v>
      </c>
      <c r="S13" s="15">
        <f>'# D'!AO12</f>
        <v>0.14966666666666617</v>
      </c>
      <c r="T13" s="15">
        <f>'# D'!AP12</f>
        <v>5.2757305971148083E-2</v>
      </c>
      <c r="U13" s="15">
        <f>'# D'!AQ12</f>
        <v>0.4136666666666664</v>
      </c>
      <c r="V13" s="15">
        <f>'# D'!AR12</f>
        <v>7.0358605254320875E-2</v>
      </c>
      <c r="W13" s="15">
        <f>'# D'!AS12</f>
        <v>0.29266666666666685</v>
      </c>
      <c r="X13" s="15">
        <f>'# D'!AT12</f>
        <v>0.16238637052823521</v>
      </c>
      <c r="Y13" s="1"/>
      <c r="Z13" s="9">
        <f>'T-TEST'!V12</f>
        <v>0.20796657232499763</v>
      </c>
      <c r="AA13" s="9">
        <f>'T-TEST'!W12</f>
        <v>0.2785402794856558</v>
      </c>
      <c r="AB13" s="9">
        <f>'T-TEST'!X12</f>
        <v>1.0880568033901111E-2</v>
      </c>
      <c r="AC13" s="9">
        <f>'T-TEST'!Y12</f>
        <v>4.0525526035473519E-3</v>
      </c>
      <c r="AD13" s="9">
        <f>'T-TEST'!Z12</f>
        <v>5.8800538896159639E-2</v>
      </c>
      <c r="AE13" s="1"/>
      <c r="AF13" s="1" t="str">
        <f t="shared" si="3"/>
        <v>N</v>
      </c>
      <c r="AG13" s="1" t="str">
        <f t="shared" si="4"/>
        <v>N</v>
      </c>
      <c r="AH13" s="1" t="str">
        <f t="shared" si="5"/>
        <v>N</v>
      </c>
      <c r="AI13" s="1" t="str">
        <f t="shared" si="6"/>
        <v>N</v>
      </c>
      <c r="AJ13" s="1" t="str">
        <f t="shared" si="7"/>
        <v>N</v>
      </c>
      <c r="AK13" s="52"/>
      <c r="AL13" s="15">
        <f>'%D'!AV12</f>
        <v>1.8666666666666609E-2</v>
      </c>
      <c r="AM13" s="15">
        <f>'%D'!AW12</f>
        <v>1.956186766816163E-2</v>
      </c>
      <c r="AN13" s="15">
        <f>'%D'!AX12</f>
        <v>-0.40433333333333321</v>
      </c>
      <c r="AO13" s="15">
        <f>'%D'!AY12</f>
        <v>0.24348785048403013</v>
      </c>
      <c r="AP13" s="15">
        <f>'%D'!AZ12</f>
        <v>8.999999999999897E-2</v>
      </c>
      <c r="AQ13" s="15">
        <f>'%D'!BA12</f>
        <v>0.17526836565678366</v>
      </c>
      <c r="AR13" s="15">
        <f>'%D'!BB12</f>
        <v>-0.1213333333333324</v>
      </c>
      <c r="AS13" s="15">
        <f>'%D'!BC12</f>
        <v>0.46058151649119972</v>
      </c>
      <c r="AT13" s="15">
        <f>'%D'!BD12</f>
        <v>-1.1876666666666686</v>
      </c>
      <c r="AU13" s="15">
        <f>'%D'!BE12</f>
        <v>0.9231085165533528</v>
      </c>
      <c r="AV13" s="15"/>
      <c r="AW13" s="15">
        <f>'# D'!AV12</f>
        <v>3.3333333333332993E-3</v>
      </c>
      <c r="AX13" s="15">
        <f>'# D'!AW12</f>
        <v>3.4156502553198695E-3</v>
      </c>
      <c r="AY13" s="15">
        <f>'# D'!AX12</f>
        <v>-7.3000000000000009E-2</v>
      </c>
      <c r="AZ13" s="15">
        <f>'# D'!AY12</f>
        <v>4.3962104893495141E-2</v>
      </c>
      <c r="BA13" s="15">
        <f>'# D'!AZ12</f>
        <v>1.6666666666666385E-2</v>
      </c>
      <c r="BB13" s="15">
        <f>'# D'!BA12</f>
        <v>3.1848600178553108E-2</v>
      </c>
      <c r="BC13" s="15">
        <f>'# D'!BB12</f>
        <v>-2.2000000000000242E-2</v>
      </c>
      <c r="BD13" s="15">
        <f>'# D'!BC12</f>
        <v>8.280096617793789E-2</v>
      </c>
      <c r="BE13" s="15">
        <f>'# D'!BD12</f>
        <v>-0.21433333333333326</v>
      </c>
      <c r="BF13" s="15">
        <f>'# D'!BE12</f>
        <v>0.16641314050679204</v>
      </c>
      <c r="BG13" s="1"/>
      <c r="BH13" s="9">
        <f>'T-TEST'!AB12</f>
        <v>0.20712750171385458</v>
      </c>
      <c r="BI13" s="9">
        <f>'T-TEST'!AC12</f>
        <v>4.9949414922294551E-2</v>
      </c>
      <c r="BJ13" s="9">
        <f>'T-TEST'!AD12</f>
        <v>0.45039389914772821</v>
      </c>
      <c r="BK13" s="9">
        <f>'T-TEST'!AE12</f>
        <v>0.68417092518618294</v>
      </c>
      <c r="BL13" s="9">
        <f>'T-TEST'!AF12</f>
        <v>0.11314190292358943</v>
      </c>
      <c r="BM13" s="1"/>
      <c r="BN13" s="1" t="str">
        <f t="shared" si="13"/>
        <v>N</v>
      </c>
      <c r="BO13" s="1" t="str">
        <f t="shared" si="14"/>
        <v>N</v>
      </c>
      <c r="BP13" s="1" t="str">
        <f t="shared" si="15"/>
        <v>N</v>
      </c>
      <c r="BQ13" s="1" t="str">
        <f t="shared" si="16"/>
        <v>N</v>
      </c>
      <c r="BR13" s="1" t="str">
        <f t="shared" si="17"/>
        <v>N</v>
      </c>
      <c r="BS13" s="32"/>
      <c r="DD13" s="47"/>
      <c r="DE13" s="47"/>
      <c r="DF13" s="47"/>
      <c r="DG13" s="47"/>
      <c r="DH13" s="47"/>
      <c r="DI13" s="47"/>
      <c r="DJ13" s="47"/>
      <c r="DK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ED13" s="46"/>
      <c r="EE13" s="46"/>
      <c r="EF13" s="46"/>
      <c r="EG13" s="46"/>
      <c r="EH13" s="46"/>
      <c r="EL13" s="47"/>
      <c r="EM13" s="47"/>
      <c r="EN13" s="47"/>
      <c r="EO13" s="47"/>
      <c r="EP13" s="47"/>
      <c r="EQ13" s="47"/>
      <c r="ER13" s="47"/>
      <c r="ES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L13" s="46"/>
      <c r="FM13" s="46"/>
      <c r="FN13" s="46"/>
      <c r="FO13" s="46"/>
      <c r="FP13" s="46"/>
    </row>
    <row r="14" spans="1:172" ht="18.75" customHeight="1" x14ac:dyDescent="0.25">
      <c r="A14" s="2">
        <f>'Raw Data'!B13</f>
        <v>28</v>
      </c>
      <c r="B14" s="2">
        <f>'Raw Data'!C13</f>
        <v>36</v>
      </c>
      <c r="C14" s="2" t="str">
        <f>'Raw Data'!D13</f>
        <v>LSRFTRNEF</v>
      </c>
      <c r="D14" s="15">
        <f>'%D'!AK13</f>
        <v>0.31833333333333336</v>
      </c>
      <c r="E14" s="15">
        <f>'%D'!AL13</f>
        <v>0.36999099088130755</v>
      </c>
      <c r="F14" s="15">
        <f>'%D'!AM13</f>
        <v>-1.5666666666666273E-2</v>
      </c>
      <c r="G14" s="15">
        <f>'%D'!AN13</f>
        <v>1.0232603122698891</v>
      </c>
      <c r="H14" s="15">
        <f>'%D'!AO13</f>
        <v>1.7076666666666682</v>
      </c>
      <c r="I14" s="15">
        <f>'%D'!AP13</f>
        <v>0.59561844609895509</v>
      </c>
      <c r="J14" s="15">
        <f>'%D'!AQ13</f>
        <v>4.9943333333333371</v>
      </c>
      <c r="K14" s="15">
        <f>'%D'!AR13</f>
        <v>1.2561482131234885</v>
      </c>
      <c r="L14" s="15">
        <f>'%D'!AS13</f>
        <v>4.1793333333333464</v>
      </c>
      <c r="M14" s="15">
        <f>'%D'!AT13</f>
        <v>2.0388367598543367</v>
      </c>
      <c r="N14" s="1"/>
      <c r="O14" s="15">
        <f>'# D'!AK13</f>
        <v>2.1999999999999992E-2</v>
      </c>
      <c r="P14" s="15">
        <f>'# D'!AL13</f>
        <v>2.6089589239132641E-2</v>
      </c>
      <c r="Q14" s="15">
        <f>'# D'!AM13</f>
        <v>-1.0000000000000009E-3</v>
      </c>
      <c r="R14" s="15">
        <f>'# D'!AN13</f>
        <v>7.1691468576579487E-2</v>
      </c>
      <c r="S14" s="15">
        <f>'# D'!AO13</f>
        <v>0.11966666666666681</v>
      </c>
      <c r="T14" s="15">
        <f>'# D'!AP13</f>
        <v>4.1876803443752296E-2</v>
      </c>
      <c r="U14" s="15">
        <f>'# D'!AQ13</f>
        <v>0.34933333333333327</v>
      </c>
      <c r="V14" s="15">
        <f>'# D'!AR13</f>
        <v>8.7506190257223226E-2</v>
      </c>
      <c r="W14" s="15">
        <f>'# D'!AS13</f>
        <v>0.29299999999999971</v>
      </c>
      <c r="X14" s="15">
        <f>'# D'!AT13</f>
        <v>0.14275153239107458</v>
      </c>
      <c r="Y14" s="1"/>
      <c r="Z14" s="9">
        <f>'T-TEST'!V13</f>
        <v>0.27471729959188707</v>
      </c>
      <c r="AA14" s="9">
        <f>'T-TEST'!W13</f>
        <v>0.98190212635335183</v>
      </c>
      <c r="AB14" s="9">
        <f>'T-TEST'!X13</f>
        <v>1.4742710149615583E-2</v>
      </c>
      <c r="AC14" s="9">
        <f>'T-TEST'!Y13</f>
        <v>2.4189672057113734E-3</v>
      </c>
      <c r="AD14" s="9">
        <f>'T-TEST'!Z13</f>
        <v>6.5780626088357066E-2</v>
      </c>
      <c r="AE14" s="1"/>
      <c r="AF14" s="1" t="str">
        <f t="shared" si="3"/>
        <v>N</v>
      </c>
      <c r="AG14" s="1" t="str">
        <f t="shared" si="4"/>
        <v>N</v>
      </c>
      <c r="AH14" s="1" t="str">
        <f t="shared" si="5"/>
        <v>N</v>
      </c>
      <c r="AI14" s="1" t="str">
        <f t="shared" si="6"/>
        <v>N</v>
      </c>
      <c r="AJ14" s="1" t="str">
        <f t="shared" si="7"/>
        <v>N</v>
      </c>
      <c r="AK14" s="52"/>
      <c r="AL14" s="15">
        <f>'%D'!AV13</f>
        <v>0.37333333333333307</v>
      </c>
      <c r="AM14" s="15">
        <f>'%D'!AW13</f>
        <v>0.22691481514730008</v>
      </c>
      <c r="AN14" s="15">
        <f>'%D'!AX13</f>
        <v>-1.0556666666666672</v>
      </c>
      <c r="AO14" s="15">
        <f>'%D'!AY13</f>
        <v>0.7820905744647908</v>
      </c>
      <c r="AP14" s="15">
        <f>'%D'!AZ13</f>
        <v>-0.3663333333333334</v>
      </c>
      <c r="AQ14" s="15">
        <f>'%D'!BA13</f>
        <v>0.58654440013807452</v>
      </c>
      <c r="AR14" s="15">
        <f>'%D'!BB13</f>
        <v>0.70666666666667055</v>
      </c>
      <c r="AS14" s="15">
        <f>'%D'!BC13</f>
        <v>1.0240011393222825</v>
      </c>
      <c r="AT14" s="15">
        <f>'%D'!BD13</f>
        <v>-1.0206666666666564</v>
      </c>
      <c r="AU14" s="15">
        <f>'%D'!BE13</f>
        <v>2.4286912799557978</v>
      </c>
      <c r="AV14" s="15"/>
      <c r="AW14" s="15">
        <f>'# D'!AV13</f>
        <v>2.6000000000000023E-2</v>
      </c>
      <c r="AX14" s="15">
        <f>'# D'!AW13</f>
        <v>1.5800843859321775E-2</v>
      </c>
      <c r="AY14" s="15">
        <f>'# D'!AX13</f>
        <v>-7.4000000000000066E-2</v>
      </c>
      <c r="AZ14" s="15">
        <f>'# D'!AY13</f>
        <v>5.5087808693636241E-2</v>
      </c>
      <c r="BA14" s="15">
        <f>'# D'!AZ13</f>
        <v>-2.5166666666666559E-2</v>
      </c>
      <c r="BB14" s="15">
        <f>'# D'!BA13</f>
        <v>4.1434687561671471E-2</v>
      </c>
      <c r="BC14" s="15">
        <f>'# D'!BB13</f>
        <v>4.9333333333333229E-2</v>
      </c>
      <c r="BD14" s="15">
        <f>'# D'!BC13</f>
        <v>7.1570478085124858E-2</v>
      </c>
      <c r="BE14" s="15">
        <f>'# D'!BD13</f>
        <v>-7.1333333333333471E-2</v>
      </c>
      <c r="BF14" s="15">
        <f>'# D'!BE13</f>
        <v>0.17008625262887464</v>
      </c>
      <c r="BG14" s="1"/>
      <c r="BH14" s="9">
        <f>'T-TEST'!AB13</f>
        <v>8.6557287236286293E-2</v>
      </c>
      <c r="BI14" s="9">
        <f>'T-TEST'!AC13</f>
        <v>9.4859183815063794E-2</v>
      </c>
      <c r="BJ14" s="9">
        <f>'T-TEST'!AD13</f>
        <v>0.39151209777244461</v>
      </c>
      <c r="BK14" s="9">
        <f>'T-TEST'!AE13</f>
        <v>0.30451644469105121</v>
      </c>
      <c r="BL14" s="9">
        <f>'T-TEST'!AF13</f>
        <v>0.51303708801064096</v>
      </c>
      <c r="BM14" s="1"/>
      <c r="BN14" s="1" t="str">
        <f t="shared" si="13"/>
        <v>N</v>
      </c>
      <c r="BO14" s="1" t="str">
        <f t="shared" si="14"/>
        <v>N</v>
      </c>
      <c r="BP14" s="1" t="str">
        <f t="shared" si="15"/>
        <v>N</v>
      </c>
      <c r="BQ14" s="1" t="str">
        <f t="shared" si="16"/>
        <v>N</v>
      </c>
      <c r="BR14" s="1" t="str">
        <f t="shared" si="17"/>
        <v>N</v>
      </c>
      <c r="BS14" s="32"/>
      <c r="DD14" s="47"/>
      <c r="DE14" s="47"/>
      <c r="DF14" s="47"/>
      <c r="DG14" s="47"/>
      <c r="DH14" s="47"/>
      <c r="DI14" s="47"/>
      <c r="DJ14" s="47"/>
      <c r="DK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ED14" s="46"/>
      <c r="EE14" s="46"/>
      <c r="EF14" s="46"/>
      <c r="EG14" s="46"/>
      <c r="EH14" s="46"/>
      <c r="EL14" s="47"/>
      <c r="EM14" s="47"/>
      <c r="EN14" s="47"/>
      <c r="EO14" s="47"/>
      <c r="EP14" s="47"/>
      <c r="EQ14" s="47"/>
      <c r="ER14" s="47"/>
      <c r="ES14" s="47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L14" s="46"/>
      <c r="FM14" s="46"/>
      <c r="FN14" s="46"/>
      <c r="FO14" s="46"/>
      <c r="FP14" s="46"/>
    </row>
    <row r="15" spans="1:172" ht="18.75" customHeight="1" x14ac:dyDescent="0.25">
      <c r="A15" s="2">
        <f>'Raw Data'!B14</f>
        <v>28</v>
      </c>
      <c r="B15" s="2">
        <f>'Raw Data'!C14</f>
        <v>36</v>
      </c>
      <c r="C15" s="2" t="str">
        <f>'Raw Data'!D14</f>
        <v>LSRFTRNEF</v>
      </c>
      <c r="D15" s="15">
        <f>'%D'!AK14</f>
        <v>0.38566666666666682</v>
      </c>
      <c r="E15" s="15">
        <f>'%D'!AL14</f>
        <v>0.38108966573935477</v>
      </c>
      <c r="F15" s="15">
        <f>'%D'!AM14</f>
        <v>0.25700000000000056</v>
      </c>
      <c r="G15" s="15">
        <f>'%D'!AN14</f>
        <v>0.69372184627558053</v>
      </c>
      <c r="H15" s="15">
        <f>'%D'!AO14</f>
        <v>0.82266666666667021</v>
      </c>
      <c r="I15" s="15">
        <f>'%D'!AP14</f>
        <v>0.90384972939827357</v>
      </c>
      <c r="J15" s="15">
        <f>'%D'!AQ14</f>
        <v>5.1796666666666624</v>
      </c>
      <c r="K15" s="15">
        <f>'%D'!AR14</f>
        <v>0.74319939002486768</v>
      </c>
      <c r="L15" s="15">
        <f>'%D'!AS14</f>
        <v>3.5160000000000053</v>
      </c>
      <c r="M15" s="15">
        <f>'%D'!AT14</f>
        <v>1.5483570862907152</v>
      </c>
      <c r="N15" s="1"/>
      <c r="O15" s="15">
        <f>'# D'!AK14</f>
        <v>2.6666666666666672E-2</v>
      </c>
      <c r="P15" s="15">
        <f>'# D'!AL14</f>
        <v>2.6770630673681683E-2</v>
      </c>
      <c r="Q15" s="15">
        <f>'# D'!AM14</f>
        <v>1.8000000000000016E-2</v>
      </c>
      <c r="R15" s="15">
        <f>'# D'!AN14</f>
        <v>4.8507731342539613E-2</v>
      </c>
      <c r="S15" s="15">
        <f>'# D'!AO14</f>
        <v>5.7333333333333236E-2</v>
      </c>
      <c r="T15" s="15">
        <f>'# D'!AP14</f>
        <v>6.3248188379852743E-2</v>
      </c>
      <c r="U15" s="15">
        <f>'# D'!AQ14</f>
        <v>0.36299999999999977</v>
      </c>
      <c r="V15" s="15">
        <f>'# D'!AR14</f>
        <v>5.2016023172352169E-2</v>
      </c>
      <c r="W15" s="15">
        <f>'# D'!AS14</f>
        <v>0.24600000000000044</v>
      </c>
      <c r="X15" s="15">
        <f>'# D'!AT14</f>
        <v>0.10835435693439677</v>
      </c>
      <c r="Y15" s="1"/>
      <c r="Z15" s="9">
        <f>'T-TEST'!V14</f>
        <v>0.20752878082351253</v>
      </c>
      <c r="AA15" s="9">
        <f>'T-TEST'!W14</f>
        <v>0.55812552405339266</v>
      </c>
      <c r="AB15" s="9">
        <f>'T-TEST'!X14</f>
        <v>0.2073189184621092</v>
      </c>
      <c r="AC15" s="9">
        <f>'T-TEST'!Y14</f>
        <v>3.0771163477972211E-3</v>
      </c>
      <c r="AD15" s="9">
        <f>'T-TEST'!Z14</f>
        <v>3.754187975612739E-2</v>
      </c>
      <c r="AE15" s="1"/>
      <c r="AF15" s="1" t="str">
        <f t="shared" si="3"/>
        <v>N</v>
      </c>
      <c r="AG15" s="1" t="str">
        <f t="shared" si="4"/>
        <v>N</v>
      </c>
      <c r="AH15" s="1" t="str">
        <f t="shared" si="5"/>
        <v>N</v>
      </c>
      <c r="AI15" s="1" t="str">
        <f t="shared" si="6"/>
        <v>N</v>
      </c>
      <c r="AJ15" s="1" t="str">
        <f t="shared" si="7"/>
        <v>N</v>
      </c>
      <c r="AK15" s="52"/>
      <c r="AL15" s="15">
        <f>'%D'!AV14</f>
        <v>0.16799999999999971</v>
      </c>
      <c r="AM15" s="15">
        <f>'%D'!AW14</f>
        <v>0.29221738483533105</v>
      </c>
      <c r="AN15" s="15">
        <f>'%D'!AX14</f>
        <v>-1.0793333333333335</v>
      </c>
      <c r="AO15" s="15">
        <f>'%D'!AY14</f>
        <v>0.61373229777593863</v>
      </c>
      <c r="AP15" s="15">
        <f>'%D'!AZ14</f>
        <v>-0.97149999999999892</v>
      </c>
      <c r="AQ15" s="15">
        <f>'%D'!BA14</f>
        <v>0.81208343167435637</v>
      </c>
      <c r="AR15" s="15">
        <f>'%D'!BB14</f>
        <v>0.53099999999999525</v>
      </c>
      <c r="AS15" s="15">
        <f>'%D'!BC14</f>
        <v>0.70383852314765061</v>
      </c>
      <c r="AT15" s="15">
        <f>'%D'!BD14</f>
        <v>-0.90133333333333354</v>
      </c>
      <c r="AU15" s="15">
        <f>'%D'!BE14</f>
        <v>1.5720549184639441</v>
      </c>
      <c r="AV15" s="15"/>
      <c r="AW15" s="15">
        <f>'# D'!AV14</f>
        <v>1.1666666666666659E-2</v>
      </c>
      <c r="AX15" s="15">
        <f>'# D'!AW14</f>
        <v>2.0215505600075075E-2</v>
      </c>
      <c r="AY15" s="15">
        <f>'# D'!AX14</f>
        <v>-7.566666666666666E-2</v>
      </c>
      <c r="AZ15" s="15">
        <f>'# D'!AY14</f>
        <v>4.2735621363604058E-2</v>
      </c>
      <c r="BA15" s="15">
        <f>'# D'!AZ14</f>
        <v>-6.8500000000000227E-2</v>
      </c>
      <c r="BB15" s="15">
        <f>'# D'!BA14</f>
        <v>5.6749449336535494E-2</v>
      </c>
      <c r="BC15" s="15">
        <f>'# D'!BB14</f>
        <v>3.6999999999999922E-2</v>
      </c>
      <c r="BD15" s="15">
        <f>'# D'!BC14</f>
        <v>4.9362603929155376E-2</v>
      </c>
      <c r="BE15" s="15">
        <f>'# D'!BD14</f>
        <v>-6.2999999999999723E-2</v>
      </c>
      <c r="BF15" s="15">
        <f>'# D'!BE14</f>
        <v>0.11013930572991029</v>
      </c>
      <c r="BG15" s="1"/>
      <c r="BH15" s="9">
        <f>'T-TEST'!AB14</f>
        <v>0.39990606750152397</v>
      </c>
      <c r="BI15" s="9">
        <f>'T-TEST'!AC14</f>
        <v>6.026376679645843E-2</v>
      </c>
      <c r="BJ15" s="9">
        <f>'T-TEST'!AD14</f>
        <v>0.15160962449556703</v>
      </c>
      <c r="BK15" s="9">
        <f>'T-TEST'!AE14</f>
        <v>0.30116565201460405</v>
      </c>
      <c r="BL15" s="9">
        <f>'T-TEST'!AF14</f>
        <v>0.40075616354925064</v>
      </c>
      <c r="BM15" s="1"/>
      <c r="BN15" s="1" t="str">
        <f t="shared" si="13"/>
        <v>N</v>
      </c>
      <c r="BO15" s="1" t="str">
        <f t="shared" si="14"/>
        <v>N</v>
      </c>
      <c r="BP15" s="1" t="str">
        <f t="shared" si="15"/>
        <v>N</v>
      </c>
      <c r="BQ15" s="1" t="str">
        <f t="shared" si="16"/>
        <v>N</v>
      </c>
      <c r="BR15" s="1" t="str">
        <f t="shared" si="17"/>
        <v>N</v>
      </c>
      <c r="BS15" s="32"/>
      <c r="DD15" s="47"/>
      <c r="DE15" s="47"/>
      <c r="DF15" s="47"/>
      <c r="DG15" s="47"/>
      <c r="DH15" s="47"/>
      <c r="DI15" s="47"/>
      <c r="DJ15" s="47"/>
      <c r="DK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ED15" s="46"/>
      <c r="EE15" s="46"/>
      <c r="EF15" s="46"/>
      <c r="EG15" s="46"/>
      <c r="EH15" s="46"/>
      <c r="EL15" s="47"/>
      <c r="EM15" s="47"/>
      <c r="EN15" s="47"/>
      <c r="EO15" s="47"/>
      <c r="EP15" s="47"/>
      <c r="EQ15" s="47"/>
      <c r="ER15" s="47"/>
      <c r="ES15" s="47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L15" s="46"/>
      <c r="FM15" s="46"/>
      <c r="FN15" s="46"/>
      <c r="FO15" s="46"/>
      <c r="FP15" s="46"/>
    </row>
    <row r="16" spans="1:172" ht="18.75" customHeight="1" x14ac:dyDescent="0.25">
      <c r="A16" s="2">
        <f>'Raw Data'!B15</f>
        <v>28</v>
      </c>
      <c r="B16" s="2">
        <f>'Raw Data'!C15</f>
        <v>38</v>
      </c>
      <c r="C16" s="2" t="str">
        <f>'Raw Data'!D15</f>
        <v>LSRFTRNEFNL</v>
      </c>
      <c r="D16" s="15">
        <f>'%D'!AK15</f>
        <v>-0.14366666666666639</v>
      </c>
      <c r="E16" s="15">
        <f>'%D'!AL15</f>
        <v>0.96808952754036748</v>
      </c>
      <c r="F16" s="15">
        <f>'%D'!AM15</f>
        <v>0.71233333333333348</v>
      </c>
      <c r="G16" s="15">
        <f>'%D'!AN15</f>
        <v>0.92560160616397646</v>
      </c>
      <c r="H16" s="15">
        <f>'%D'!AO15</f>
        <v>1.1553333333333313</v>
      </c>
      <c r="I16" s="15">
        <f>'%D'!AP15</f>
        <v>0.32034564665893778</v>
      </c>
      <c r="J16" s="15">
        <f>'%D'!AQ15</f>
        <v>4.7683333333333309</v>
      </c>
      <c r="K16" s="15">
        <f>'%D'!AR15</f>
        <v>0.55506245894794215</v>
      </c>
      <c r="L16" s="15">
        <f>'%D'!AS15</f>
        <v>2.8580000000000041</v>
      </c>
      <c r="M16" s="15">
        <f>'%D'!AT15</f>
        <v>1.6011079497231522</v>
      </c>
      <c r="N16" s="1"/>
      <c r="O16" s="15">
        <f>'# D'!AK15</f>
        <v>-1.2999999999999901E-2</v>
      </c>
      <c r="P16" s="15">
        <f>'# D'!AL15</f>
        <v>8.732697177848317E-2</v>
      </c>
      <c r="Q16" s="15">
        <f>'# D'!AM15</f>
        <v>6.3999999999999835E-2</v>
      </c>
      <c r="R16" s="15">
        <f>'# D'!AN15</f>
        <v>8.3234608186739265E-2</v>
      </c>
      <c r="S16" s="15">
        <f>'# D'!AO15</f>
        <v>0.1036666666666668</v>
      </c>
      <c r="T16" s="15">
        <f>'# D'!AP15</f>
        <v>2.9091808698211461E-2</v>
      </c>
      <c r="U16" s="15">
        <f>'# D'!AQ15</f>
        <v>0.42933333333333357</v>
      </c>
      <c r="V16" s="15">
        <f>'# D'!AR15</f>
        <v>5.01464521842441E-2</v>
      </c>
      <c r="W16" s="15">
        <f>'# D'!AS15</f>
        <v>0.25733333333333253</v>
      </c>
      <c r="X16" s="15">
        <f>'# D'!AT15</f>
        <v>0.1442751999940857</v>
      </c>
      <c r="Y16" s="1"/>
      <c r="Z16" s="9">
        <f>'T-TEST'!V15</f>
        <v>0.81437480756589198</v>
      </c>
      <c r="AA16" s="9">
        <f>'T-TEST'!W15</f>
        <v>0.2750108472536521</v>
      </c>
      <c r="AB16" s="9">
        <f>'T-TEST'!X15</f>
        <v>3.7534927389504574E-3</v>
      </c>
      <c r="AC16" s="9">
        <f>'T-TEST'!Y15</f>
        <v>2.4869390848506346E-4</v>
      </c>
      <c r="AD16" s="9">
        <f>'T-TEST'!Z15</f>
        <v>7.6048503084179306E-2</v>
      </c>
      <c r="AE16" s="1"/>
      <c r="AF16" s="1" t="str">
        <f t="shared" si="3"/>
        <v>N</v>
      </c>
      <c r="AG16" s="1" t="str">
        <f t="shared" si="4"/>
        <v>N</v>
      </c>
      <c r="AH16" s="1" t="str">
        <f t="shared" si="5"/>
        <v>N</v>
      </c>
      <c r="AI16" s="1" t="str">
        <f t="shared" si="6"/>
        <v>N</v>
      </c>
      <c r="AJ16" s="1" t="str">
        <f t="shared" si="7"/>
        <v>N</v>
      </c>
      <c r="AK16" s="52"/>
      <c r="AL16" s="15">
        <f>'%D'!AV15</f>
        <v>0.52899999999999991</v>
      </c>
      <c r="AM16" s="15">
        <f>'%D'!AW15</f>
        <v>0.59823657527770746</v>
      </c>
      <c r="AN16" s="15">
        <f>'%D'!AX15</f>
        <v>-0.97200000000000131</v>
      </c>
      <c r="AO16" s="15">
        <f>'%D'!AY15</f>
        <v>0.95522301061061099</v>
      </c>
      <c r="AP16" s="15">
        <f>'%D'!AZ15</f>
        <v>-0.60850000000000293</v>
      </c>
      <c r="AQ16" s="15">
        <f>'%D'!BA15</f>
        <v>0.48393542957712704</v>
      </c>
      <c r="AR16" s="15">
        <f>'%D'!BB15</f>
        <v>2.4666666666661285E-2</v>
      </c>
      <c r="AS16" s="15">
        <f>'%D'!BC15</f>
        <v>0.81797208591328519</v>
      </c>
      <c r="AT16" s="15">
        <f>'%D'!BD15</f>
        <v>-1.0106666666666584</v>
      </c>
      <c r="AU16" s="15">
        <f>'%D'!BE15</f>
        <v>1.7082603236431337</v>
      </c>
      <c r="AV16" s="15"/>
      <c r="AW16" s="15">
        <f>'# D'!AV15</f>
        <v>4.7666666666666635E-2</v>
      </c>
      <c r="AX16" s="15">
        <f>'# D'!AW15</f>
        <v>5.3845457870960053E-2</v>
      </c>
      <c r="AY16" s="15">
        <f>'# D'!AX15</f>
        <v>-8.7666666666666559E-2</v>
      </c>
      <c r="AZ16" s="15">
        <f>'# D'!AY15</f>
        <v>8.5879760906358668E-2</v>
      </c>
      <c r="BA16" s="15">
        <f>'# D'!AZ15</f>
        <v>-5.500000000000016E-2</v>
      </c>
      <c r="BB16" s="15">
        <f>'# D'!BA15</f>
        <v>4.3920382511995502E-2</v>
      </c>
      <c r="BC16" s="15">
        <f>'# D'!BB15</f>
        <v>2.3333333333335204E-3</v>
      </c>
      <c r="BD16" s="15">
        <f>'# D'!BC15</f>
        <v>7.3468814245682856E-2</v>
      </c>
      <c r="BE16" s="15">
        <f>'# D'!BD15</f>
        <v>-9.1333333333333488E-2</v>
      </c>
      <c r="BF16" s="15">
        <f>'# D'!BE15</f>
        <v>0.15379640221192886</v>
      </c>
      <c r="BG16" s="1"/>
      <c r="BH16" s="9">
        <f>'T-TEST'!AB15</f>
        <v>0.20073386419757744</v>
      </c>
      <c r="BI16" s="9">
        <f>'T-TEST'!AC15</f>
        <v>0.16813023453090881</v>
      </c>
      <c r="BJ16" s="9">
        <f>'T-TEST'!AD15</f>
        <v>0.27000644219469083</v>
      </c>
      <c r="BK16" s="9">
        <f>'T-TEST'!AE15</f>
        <v>0.95995465228194843</v>
      </c>
      <c r="BL16" s="9">
        <f>'T-TEST'!AF15</f>
        <v>0.38302353219786328</v>
      </c>
      <c r="BM16" s="1"/>
      <c r="BN16" s="1" t="str">
        <f t="shared" si="13"/>
        <v>N</v>
      </c>
      <c r="BO16" s="1" t="str">
        <f t="shared" si="14"/>
        <v>N</v>
      </c>
      <c r="BP16" s="1" t="str">
        <f t="shared" si="15"/>
        <v>N</v>
      </c>
      <c r="BQ16" s="1" t="str">
        <f t="shared" si="16"/>
        <v>N</v>
      </c>
      <c r="BR16" s="1" t="str">
        <f t="shared" si="17"/>
        <v>N</v>
      </c>
      <c r="BS16" s="32"/>
      <c r="DD16" s="47"/>
      <c r="DE16" s="47"/>
      <c r="DF16" s="47"/>
      <c r="DG16" s="47"/>
      <c r="DH16" s="47"/>
      <c r="DI16" s="47"/>
      <c r="DJ16" s="47"/>
      <c r="DK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ED16" s="46"/>
      <c r="EE16" s="46"/>
      <c r="EF16" s="46"/>
      <c r="EG16" s="46"/>
      <c r="EH16" s="46"/>
      <c r="EL16" s="47"/>
      <c r="EM16" s="47"/>
      <c r="EN16" s="47"/>
      <c r="EO16" s="47"/>
      <c r="EP16" s="47"/>
      <c r="EQ16" s="47"/>
      <c r="ER16" s="47"/>
      <c r="ES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L16" s="46"/>
      <c r="FM16" s="46"/>
      <c r="FN16" s="46"/>
      <c r="FO16" s="46"/>
      <c r="FP16" s="46"/>
    </row>
    <row r="17" spans="1:172" ht="18.75" customHeight="1" x14ac:dyDescent="0.25">
      <c r="A17" s="2">
        <f>'Raw Data'!B16</f>
        <v>28</v>
      </c>
      <c r="B17" s="2">
        <f>'Raw Data'!C16</f>
        <v>48</v>
      </c>
      <c r="C17" s="2" t="str">
        <f>'Raw Data'!D16</f>
        <v>LSRFTRNEFNLESKSTIGVEF</v>
      </c>
      <c r="D17" s="15">
        <f>'%D'!AK16</f>
        <v>-0.27166666666666472</v>
      </c>
      <c r="E17" s="15">
        <f>'%D'!AL16</f>
        <v>2.1149502752231943</v>
      </c>
      <c r="F17" s="15">
        <f>'%D'!AM16</f>
        <v>2.9826666666666704</v>
      </c>
      <c r="G17" s="15">
        <f>'%D'!AN16</f>
        <v>1.5991330984838841</v>
      </c>
      <c r="H17" s="15">
        <f>'%D'!AO16</f>
        <v>3.5520000000000067</v>
      </c>
      <c r="I17" s="15">
        <f>'%D'!AP16</f>
        <v>1.019227158193895</v>
      </c>
      <c r="J17" s="15">
        <f>'%D'!AQ16</f>
        <v>1.2006666666666632</v>
      </c>
      <c r="K17" s="15">
        <f>'%D'!AR16</f>
        <v>2.0724759749311139</v>
      </c>
      <c r="L17" s="15">
        <f>'%D'!AS16</f>
        <v>-1.3750000000000071</v>
      </c>
      <c r="M17" s="15">
        <f>'%D'!AT16</f>
        <v>1.5233111960462982</v>
      </c>
      <c r="N17" s="1"/>
      <c r="O17" s="15">
        <f>'# D'!AK16</f>
        <v>-5.1666666666667638E-2</v>
      </c>
      <c r="P17" s="15">
        <f>'# D'!AL16</f>
        <v>0.40200580426987215</v>
      </c>
      <c r="Q17" s="15">
        <f>'# D'!AM16</f>
        <v>0.56700000000000017</v>
      </c>
      <c r="R17" s="15">
        <f>'# D'!AN16</f>
        <v>0.3036472734385518</v>
      </c>
      <c r="S17" s="15">
        <f>'# D'!AO16</f>
        <v>0.67466666666666697</v>
      </c>
      <c r="T17" s="15">
        <f>'# D'!AP16</f>
        <v>0.19399828177933254</v>
      </c>
      <c r="U17" s="15">
        <f>'# D'!AQ16</f>
        <v>0.2283333333333335</v>
      </c>
      <c r="V17" s="15">
        <f>'# D'!AR16</f>
        <v>0.39389296346427222</v>
      </c>
      <c r="W17" s="15">
        <f>'# D'!AS16</f>
        <v>-0.26133333333333297</v>
      </c>
      <c r="X17" s="15">
        <f>'# D'!AT16</f>
        <v>0.28915451463418895</v>
      </c>
      <c r="Y17" s="1"/>
      <c r="Z17" s="9">
        <f>'T-TEST'!V16</f>
        <v>0.84020711419873517</v>
      </c>
      <c r="AA17" s="9">
        <f>'T-TEST'!W16</f>
        <v>3.2403527353741302E-2</v>
      </c>
      <c r="AB17" s="9">
        <f>'T-TEST'!X16</f>
        <v>4.4153910446096366E-3</v>
      </c>
      <c r="AC17" s="9">
        <f>'T-TEST'!Y16</f>
        <v>0.41275097106262915</v>
      </c>
      <c r="AD17" s="9">
        <f>'T-TEST'!Z16</f>
        <v>0.20228150205923845</v>
      </c>
      <c r="AE17" s="1"/>
      <c r="AF17" s="1" t="str">
        <f t="shared" si="3"/>
        <v>N</v>
      </c>
      <c r="AG17" s="1" t="str">
        <f t="shared" si="4"/>
        <v>N</v>
      </c>
      <c r="AH17" s="1" t="str">
        <f t="shared" si="5"/>
        <v>N</v>
      </c>
      <c r="AI17" s="1" t="str">
        <f t="shared" si="6"/>
        <v>N</v>
      </c>
      <c r="AJ17" s="1" t="str">
        <f t="shared" si="7"/>
        <v>N</v>
      </c>
      <c r="AK17" s="52"/>
      <c r="AL17" s="15">
        <f>'%D'!AV16</f>
        <v>0.88933333333333664</v>
      </c>
      <c r="AM17" s="15">
        <f>'%D'!AW16</f>
        <v>1.0690288427664931</v>
      </c>
      <c r="AN17" s="15">
        <f>'%D'!AX16</f>
        <v>-1.4649999999999999</v>
      </c>
      <c r="AO17" s="15">
        <f>'%D'!AY16</f>
        <v>1.2555200781615028</v>
      </c>
      <c r="AP17" s="15">
        <f>'%D'!AZ16</f>
        <v>0.3785000000000025</v>
      </c>
      <c r="AQ17" s="15">
        <f>'%D'!BA16</f>
        <v>0.69993392545296773</v>
      </c>
      <c r="AR17" s="15">
        <f>'%D'!BB16</f>
        <v>-1.2713333333333452</v>
      </c>
      <c r="AS17" s="15">
        <f>'%D'!BC16</f>
        <v>0.94422807979145962</v>
      </c>
      <c r="AT17" s="15">
        <f>'%D'!BD16</f>
        <v>-0.55333333333334167</v>
      </c>
      <c r="AU17" s="15">
        <f>'%D'!BE16</f>
        <v>1.503283849887749</v>
      </c>
      <c r="AV17" s="15"/>
      <c r="AW17" s="15">
        <f>'# D'!AV16</f>
        <v>0.16899999999999959</v>
      </c>
      <c r="AX17" s="15">
        <f>'# D'!AW16</f>
        <v>0.20310260132914756</v>
      </c>
      <c r="AY17" s="15">
        <f>'# D'!AX16</f>
        <v>-0.27799999999999958</v>
      </c>
      <c r="AZ17" s="15">
        <f>'# D'!AY16</f>
        <v>0.23847781168625884</v>
      </c>
      <c r="BA17" s="15">
        <f>'# D'!AZ16</f>
        <v>7.1666666666667211E-2</v>
      </c>
      <c r="BB17" s="15">
        <f>'# D'!BA16</f>
        <v>0.13294485072139278</v>
      </c>
      <c r="BC17" s="15">
        <f>'# D'!BB16</f>
        <v>-0.24166666666666536</v>
      </c>
      <c r="BD17" s="15">
        <f>'# D'!BC16</f>
        <v>0.17939249333978943</v>
      </c>
      <c r="BE17" s="15">
        <f>'# D'!BD16</f>
        <v>-0.10533333333333239</v>
      </c>
      <c r="BF17" s="15">
        <f>'# D'!BE16</f>
        <v>0.28536701514599294</v>
      </c>
      <c r="BG17" s="1"/>
      <c r="BH17" s="9">
        <f>'T-TEST'!AB16</f>
        <v>0.22301976935397971</v>
      </c>
      <c r="BI17" s="9">
        <f>'T-TEST'!AC16</f>
        <v>0.12731432325065276</v>
      </c>
      <c r="BJ17" s="9">
        <f>'T-TEST'!AD16</f>
        <v>0.43854651984743626</v>
      </c>
      <c r="BK17" s="9">
        <f>'T-TEST'!AE16</f>
        <v>9.9034045620736644E-2</v>
      </c>
      <c r="BL17" s="9">
        <f>'T-TEST'!AF16</f>
        <v>0.56285044940660089</v>
      </c>
      <c r="BM17" s="1"/>
      <c r="BN17" s="1" t="str">
        <f t="shared" si="13"/>
        <v>N</v>
      </c>
      <c r="BO17" s="1" t="str">
        <f t="shared" si="14"/>
        <v>N</v>
      </c>
      <c r="BP17" s="1" t="str">
        <f t="shared" si="15"/>
        <v>N</v>
      </c>
      <c r="BQ17" s="1" t="str">
        <f t="shared" si="16"/>
        <v>N</v>
      </c>
      <c r="BR17" s="1" t="str">
        <f t="shared" si="17"/>
        <v>N</v>
      </c>
      <c r="BS17" s="32"/>
      <c r="DD17" s="47"/>
      <c r="DE17" s="47"/>
      <c r="DF17" s="47"/>
      <c r="DG17" s="47"/>
      <c r="DH17" s="47"/>
      <c r="DI17" s="47"/>
      <c r="DJ17" s="47"/>
      <c r="DK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ED17" s="46"/>
      <c r="EE17" s="46"/>
      <c r="EF17" s="46"/>
      <c r="EG17" s="46"/>
      <c r="EH17" s="46"/>
      <c r="EL17" s="47"/>
      <c r="EM17" s="47"/>
      <c r="EN17" s="47"/>
      <c r="EO17" s="47"/>
      <c r="EP17" s="47"/>
      <c r="EQ17" s="47"/>
      <c r="ER17" s="47"/>
      <c r="ES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L17" s="46"/>
      <c r="FM17" s="46"/>
      <c r="FN17" s="46"/>
      <c r="FO17" s="46"/>
      <c r="FP17" s="46"/>
    </row>
    <row r="18" spans="1:172" ht="18.75" customHeight="1" x14ac:dyDescent="0.25">
      <c r="A18" s="2">
        <f>'Raw Data'!B17</f>
        <v>32</v>
      </c>
      <c r="B18" s="2">
        <f>'Raw Data'!C17</f>
        <v>38</v>
      </c>
      <c r="C18" s="2" t="str">
        <f>'Raw Data'!D17</f>
        <v>TRNEFNL</v>
      </c>
      <c r="D18" s="15">
        <f>'%D'!AK17</f>
        <v>2.0666666666663502E-2</v>
      </c>
      <c r="E18" s="15">
        <f>'%D'!AL17</f>
        <v>1.446348966651319</v>
      </c>
      <c r="F18" s="15">
        <f>'%D'!AM17</f>
        <v>2.2806666666666686</v>
      </c>
      <c r="G18" s="15">
        <f>'%D'!AN17</f>
        <v>2.9576006040933476</v>
      </c>
      <c r="H18" s="15">
        <f>'%D'!AO17</f>
        <v>1.1000000000000014</v>
      </c>
      <c r="I18" s="15">
        <f>'%D'!AP17</f>
        <v>0.7059508953650131</v>
      </c>
      <c r="J18" s="15">
        <f>'%D'!AQ17</f>
        <v>6.054000000000002</v>
      </c>
      <c r="K18" s="15">
        <f>'%D'!AR17</f>
        <v>1.9230104003878907</v>
      </c>
      <c r="L18" s="15">
        <f>'%D'!AS17</f>
        <v>2.3089999999999833</v>
      </c>
      <c r="M18" s="15">
        <f>'%D'!AT17</f>
        <v>3.1045721122241621</v>
      </c>
      <c r="N18" s="1"/>
      <c r="O18" s="15">
        <f>'# D'!AK17</f>
        <v>1.0000000000001119E-3</v>
      </c>
      <c r="P18" s="15">
        <f>'# D'!AL17</f>
        <v>7.2268019667531089E-2</v>
      </c>
      <c r="Q18" s="15">
        <f>'# D'!AM17</f>
        <v>0.1140000000000001</v>
      </c>
      <c r="R18" s="15">
        <f>'# D'!AN17</f>
        <v>0.14749915253993828</v>
      </c>
      <c r="S18" s="15">
        <f>'# D'!AO17</f>
        <v>5.5333333333333456E-2</v>
      </c>
      <c r="T18" s="15">
        <f>'# D'!AP17</f>
        <v>3.5047586697707862E-2</v>
      </c>
      <c r="U18" s="15">
        <f>'# D'!AQ17</f>
        <v>0.30300000000000038</v>
      </c>
      <c r="V18" s="15">
        <f>'# D'!AR17</f>
        <v>9.6284301247226561E-2</v>
      </c>
      <c r="W18" s="15">
        <f>'# D'!AS17</f>
        <v>0.11600000000000099</v>
      </c>
      <c r="X18" s="15">
        <f>'# D'!AT17</f>
        <v>0.15533726747521567</v>
      </c>
      <c r="Y18" s="1"/>
      <c r="Z18" s="9">
        <f>'T-TEST'!V17</f>
        <v>0.98229735890246217</v>
      </c>
      <c r="AA18" s="9">
        <f>'T-TEST'!W17</f>
        <v>0.27551866978929301</v>
      </c>
      <c r="AB18" s="9">
        <f>'T-TEST'!X17</f>
        <v>5.5249521991318787E-2</v>
      </c>
      <c r="AC18" s="9">
        <f>'T-TEST'!Y17</f>
        <v>1.9665343278820913E-2</v>
      </c>
      <c r="AD18" s="9">
        <f>'T-TEST'!Z17</f>
        <v>0.30414477397939582</v>
      </c>
      <c r="AE18" s="1"/>
      <c r="AF18" s="1" t="str">
        <f t="shared" si="3"/>
        <v>N</v>
      </c>
      <c r="AG18" s="1" t="str">
        <f t="shared" si="4"/>
        <v>N</v>
      </c>
      <c r="AH18" s="1" t="str">
        <f t="shared" si="5"/>
        <v>N</v>
      </c>
      <c r="AI18" s="1" t="str">
        <f t="shared" si="6"/>
        <v>N</v>
      </c>
      <c r="AJ18" s="1" t="str">
        <f t="shared" si="7"/>
        <v>N</v>
      </c>
      <c r="AK18" s="52"/>
      <c r="AL18" s="15">
        <f>'%D'!AV17</f>
        <v>1.4929999999999986</v>
      </c>
      <c r="AM18" s="15">
        <f>'%D'!AW17</f>
        <v>1.3668970943954297</v>
      </c>
      <c r="AN18" s="15">
        <f>'%D'!AX17</f>
        <v>-1.1356666666666655</v>
      </c>
      <c r="AO18" s="15">
        <f>'%D'!AY17</f>
        <v>1.5318803260481315</v>
      </c>
      <c r="AP18" s="15">
        <f>'%D'!AZ17</f>
        <v>-0.96333333333333115</v>
      </c>
      <c r="AQ18" s="15">
        <f>'%D'!BA17</f>
        <v>0.61119664047941979</v>
      </c>
      <c r="AR18" s="15">
        <f>'%D'!BB17</f>
        <v>0.7083333333333357</v>
      </c>
      <c r="AS18" s="15">
        <f>'%D'!BC17</f>
        <v>0.87402650608167376</v>
      </c>
      <c r="AT18" s="15">
        <f>'%D'!BD17</f>
        <v>0.39766666666666595</v>
      </c>
      <c r="AU18" s="15">
        <f>'%D'!BE17</f>
        <v>1.1456610900843833</v>
      </c>
      <c r="AV18" s="15"/>
      <c r="AW18" s="15">
        <f>'# D'!AV17</f>
        <v>7.466666666666677E-2</v>
      </c>
      <c r="AX18" s="15">
        <f>'# D'!AW17</f>
        <v>6.8444624819387137E-2</v>
      </c>
      <c r="AY18" s="15">
        <f>'# D'!AX17</f>
        <v>-5.6666666666666643E-2</v>
      </c>
      <c r="AZ18" s="15">
        <f>'# D'!AY17</f>
        <v>7.6454779663101088E-2</v>
      </c>
      <c r="BA18" s="15">
        <f>'# D'!AZ17</f>
        <v>-4.7666666666666746E-2</v>
      </c>
      <c r="BB18" s="15">
        <f>'# D'!BA17</f>
        <v>3.0369941279714992E-2</v>
      </c>
      <c r="BC18" s="15">
        <f>'# D'!BB17</f>
        <v>3.5666666666667179E-2</v>
      </c>
      <c r="BD18" s="15">
        <f>'# D'!BC17</f>
        <v>4.3558389930452315E-2</v>
      </c>
      <c r="BE18" s="15">
        <f>'# D'!BD17</f>
        <v>2.0000000000000018E-2</v>
      </c>
      <c r="BF18" s="15">
        <f>'# D'!BE17</f>
        <v>5.7460131105547034E-2</v>
      </c>
      <c r="BG18" s="1"/>
      <c r="BH18" s="9">
        <f>'T-TEST'!AB17</f>
        <v>0.14576391240807629</v>
      </c>
      <c r="BI18" s="9">
        <f>'T-TEST'!AC17</f>
        <v>0.28136651285523223</v>
      </c>
      <c r="BJ18" s="9">
        <f>'T-TEST'!AD17</f>
        <v>0.11764382832032594</v>
      </c>
      <c r="BK18" s="9">
        <f>'T-TEST'!AE17</f>
        <v>0.22926218892781036</v>
      </c>
      <c r="BL18" s="9">
        <f>'T-TEST'!AF17</f>
        <v>0.58695016669995914</v>
      </c>
      <c r="BM18" s="1"/>
      <c r="BN18" s="1" t="str">
        <f t="shared" si="13"/>
        <v>N</v>
      </c>
      <c r="BO18" s="1" t="str">
        <f t="shared" si="14"/>
        <v>N</v>
      </c>
      <c r="BP18" s="1" t="str">
        <f t="shared" si="15"/>
        <v>N</v>
      </c>
      <c r="BQ18" s="1" t="str">
        <f t="shared" si="16"/>
        <v>N</v>
      </c>
      <c r="BR18" s="1" t="str">
        <f t="shared" si="17"/>
        <v>N</v>
      </c>
      <c r="BS18" s="32"/>
      <c r="DD18" s="47"/>
      <c r="DE18" s="47"/>
      <c r="DF18" s="47"/>
      <c r="DG18" s="47"/>
      <c r="DH18" s="47"/>
      <c r="DI18" s="47"/>
      <c r="DJ18" s="47"/>
      <c r="DK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ED18" s="46"/>
      <c r="EE18" s="46"/>
      <c r="EF18" s="46"/>
      <c r="EG18" s="46"/>
      <c r="EH18" s="46"/>
      <c r="EL18" s="47"/>
      <c r="EM18" s="47"/>
      <c r="EN18" s="47"/>
      <c r="EO18" s="47"/>
      <c r="EP18" s="47"/>
      <c r="EQ18" s="47"/>
      <c r="ER18" s="47"/>
      <c r="ES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L18" s="46"/>
      <c r="FM18" s="46"/>
      <c r="FN18" s="46"/>
      <c r="FO18" s="46"/>
      <c r="FP18" s="46"/>
    </row>
    <row r="19" spans="1:172" ht="18.75" customHeight="1" x14ac:dyDescent="0.25">
      <c r="A19" s="2">
        <f>'Raw Data'!B18</f>
        <v>37</v>
      </c>
      <c r="B19" s="2">
        <f>'Raw Data'!C18</f>
        <v>47</v>
      </c>
      <c r="C19" s="2" t="str">
        <f>'Raw Data'!D18</f>
        <v>NLESKSTIGVE</v>
      </c>
      <c r="D19" s="15">
        <f>'%D'!AK18</f>
        <v>5.2186666666666639</v>
      </c>
      <c r="E19" s="15">
        <f>'%D'!AL18</f>
        <v>3.5792760906827703</v>
      </c>
      <c r="F19" s="15">
        <f>'%D'!AM18</f>
        <v>9.2346666666666692</v>
      </c>
      <c r="G19" s="15">
        <f>'%D'!AN18</f>
        <v>2.3869282910608476</v>
      </c>
      <c r="H19" s="15">
        <f>'%D'!AO18</f>
        <v>10.323999999999998</v>
      </c>
      <c r="I19" s="15">
        <f>'%D'!AP18</f>
        <v>1.2170582018402691</v>
      </c>
      <c r="J19" s="15">
        <f>'%D'!AQ18</f>
        <v>2.5833333333333428</v>
      </c>
      <c r="K19" s="15">
        <f>'%D'!AR18</f>
        <v>1.5408122316925374</v>
      </c>
      <c r="L19" s="15">
        <f>'%D'!AS18</f>
        <v>-0.75133333333332075</v>
      </c>
      <c r="M19" s="15">
        <f>'%D'!AT18</f>
        <v>1.6068345693733759</v>
      </c>
      <c r="N19" s="1"/>
      <c r="O19" s="15">
        <f>'# D'!AK18</f>
        <v>0.4696666666666669</v>
      </c>
      <c r="P19" s="15">
        <f>'# D'!AL18</f>
        <v>0.3222183524671845</v>
      </c>
      <c r="Q19" s="15">
        <f>'# D'!AM18</f>
        <v>0.83099999999999996</v>
      </c>
      <c r="R19" s="15">
        <f>'# D'!AN18</f>
        <v>0.2148162005063865</v>
      </c>
      <c r="S19" s="15">
        <f>'# D'!AO18</f>
        <v>0.92933333333333401</v>
      </c>
      <c r="T19" s="15">
        <f>'# D'!AP18</f>
        <v>0.10930538260610356</v>
      </c>
      <c r="U19" s="15">
        <f>'# D'!AQ18</f>
        <v>0.2326666666666668</v>
      </c>
      <c r="V19" s="15">
        <f>'# D'!AR18</f>
        <v>0.13846780612594872</v>
      </c>
      <c r="W19" s="15">
        <f>'# D'!AS18</f>
        <v>-6.7333333333333911E-2</v>
      </c>
      <c r="X19" s="15">
        <f>'# D'!AT18</f>
        <v>0.14451758831828518</v>
      </c>
      <c r="Y19" s="1"/>
      <c r="Z19" s="9">
        <f>'T-TEST'!V18</f>
        <v>0.10618707346634296</v>
      </c>
      <c r="AA19" s="9">
        <f>'T-TEST'!W18</f>
        <v>3.5677227701707715E-3</v>
      </c>
      <c r="AB19" s="9">
        <f>'T-TEST'!X18</f>
        <v>2.259196044061154E-4</v>
      </c>
      <c r="AC19" s="9">
        <f>'T-TEST'!Y18</f>
        <v>5.7963152927023559E-2</v>
      </c>
      <c r="AD19" s="9">
        <f>'T-TEST'!Z18</f>
        <v>0.46524309541912784</v>
      </c>
      <c r="AE19" s="1"/>
      <c r="AF19" s="1" t="str">
        <f t="shared" si="3"/>
        <v>N</v>
      </c>
      <c r="AG19" s="1" t="str">
        <f t="shared" si="4"/>
        <v>S</v>
      </c>
      <c r="AH19" s="1" t="str">
        <f t="shared" si="5"/>
        <v>B</v>
      </c>
      <c r="AI19" s="1" t="str">
        <f t="shared" si="6"/>
        <v>N</v>
      </c>
      <c r="AJ19" s="1" t="str">
        <f t="shared" si="7"/>
        <v>N</v>
      </c>
      <c r="AK19" s="52"/>
      <c r="AL19" s="15">
        <f>'%D'!AV18</f>
        <v>0.91899999999999693</v>
      </c>
      <c r="AM19" s="15">
        <f>'%D'!AW18</f>
        <v>2.1909132038185941</v>
      </c>
      <c r="AN19" s="15">
        <f>'%D'!AX18</f>
        <v>-2.5576666666666625</v>
      </c>
      <c r="AO19" s="15">
        <f>'%D'!AY18</f>
        <v>2.1061864431558108</v>
      </c>
      <c r="AP19" s="15">
        <f>'%D'!AZ18</f>
        <v>-1.2883333333333411</v>
      </c>
      <c r="AQ19" s="15">
        <f>'%D'!BA18</f>
        <v>1.0149844005369428</v>
      </c>
      <c r="AR19" s="15">
        <f>'%D'!BB18</f>
        <v>-1.3236666666666537</v>
      </c>
      <c r="AS19" s="15">
        <f>'%D'!BC18</f>
        <v>1.4371629459923223</v>
      </c>
      <c r="AT19" s="15">
        <f>'%D'!BD18</f>
        <v>0.56200000000001182</v>
      </c>
      <c r="AU19" s="15">
        <f>'%D'!BE18</f>
        <v>1.9641585136303659</v>
      </c>
      <c r="AV19" s="15"/>
      <c r="AW19" s="15">
        <f>'# D'!AV18</f>
        <v>8.2666666666666888E-2</v>
      </c>
      <c r="AX19" s="15">
        <f>'# D'!AW18</f>
        <v>0.19694838579350338</v>
      </c>
      <c r="AY19" s="15">
        <f>'# D'!AX18</f>
        <v>-0.23033333333333372</v>
      </c>
      <c r="AZ19" s="15">
        <f>'# D'!AY18</f>
        <v>0.18980340706460816</v>
      </c>
      <c r="BA19" s="15">
        <f>'# D'!AZ18</f>
        <v>-0.11583333333333279</v>
      </c>
      <c r="BB19" s="15">
        <f>'# D'!BA18</f>
        <v>9.1032045639617198E-2</v>
      </c>
      <c r="BC19" s="15">
        <f>'# D'!BB18</f>
        <v>-0.11933333333333351</v>
      </c>
      <c r="BD19" s="15">
        <f>'# D'!BC18</f>
        <v>0.12919107296300827</v>
      </c>
      <c r="BE19" s="15">
        <f>'# D'!BD18</f>
        <v>5.0666666666666416E-2</v>
      </c>
      <c r="BF19" s="15">
        <f>'# D'!BE18</f>
        <v>0.17680309197899599</v>
      </c>
      <c r="BG19" s="1"/>
      <c r="BH19" s="9">
        <f>'T-TEST'!AB18</f>
        <v>0.51653389564842445</v>
      </c>
      <c r="BI19" s="9">
        <f>'T-TEST'!AC18</f>
        <v>0.13500462338483016</v>
      </c>
      <c r="BJ19" s="9">
        <f>'T-TEST'!AD18</f>
        <v>0.14446674180998545</v>
      </c>
      <c r="BK19" s="9">
        <f>'T-TEST'!AE18</f>
        <v>0.22184837104426899</v>
      </c>
      <c r="BL19" s="9">
        <f>'T-TEST'!AF18</f>
        <v>0.64751601106908419</v>
      </c>
      <c r="BM19" s="1"/>
      <c r="BN19" s="1" t="str">
        <f t="shared" si="13"/>
        <v>N</v>
      </c>
      <c r="BO19" s="1" t="str">
        <f t="shared" si="14"/>
        <v>N</v>
      </c>
      <c r="BP19" s="1" t="str">
        <f t="shared" si="15"/>
        <v>N</v>
      </c>
      <c r="BQ19" s="1" t="str">
        <f t="shared" si="16"/>
        <v>N</v>
      </c>
      <c r="BR19" s="1" t="str">
        <f t="shared" si="17"/>
        <v>N</v>
      </c>
      <c r="BS19" s="32"/>
      <c r="DD19" s="47"/>
      <c r="DE19" s="47"/>
      <c r="DF19" s="47"/>
      <c r="DG19" s="47"/>
      <c r="DH19" s="47"/>
      <c r="DI19" s="47"/>
      <c r="DJ19" s="47"/>
      <c r="DK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ED19" s="46"/>
      <c r="EE19" s="46"/>
      <c r="EF19" s="46"/>
      <c r="EG19" s="46"/>
      <c r="EH19" s="46"/>
      <c r="EL19" s="47"/>
      <c r="EM19" s="47"/>
      <c r="EN19" s="47"/>
      <c r="EO19" s="47"/>
      <c r="EP19" s="47"/>
      <c r="EQ19" s="47"/>
      <c r="ER19" s="47"/>
      <c r="ES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L19" s="46"/>
      <c r="FM19" s="46"/>
      <c r="FN19" s="46"/>
      <c r="FO19" s="46"/>
      <c r="FP19" s="46"/>
    </row>
    <row r="20" spans="1:172" ht="18.75" customHeight="1" x14ac:dyDescent="0.25">
      <c r="A20" s="1">
        <f>'Raw Data'!B19</f>
        <v>37</v>
      </c>
      <c r="B20" s="2">
        <f>'Raw Data'!C19</f>
        <v>48</v>
      </c>
      <c r="C20" s="2" t="str">
        <f>'Raw Data'!D19</f>
        <v>NLESKSTIGVEF</v>
      </c>
      <c r="D20" s="15">
        <f>'%D'!AK19</f>
        <v>2.9193333333333449</v>
      </c>
      <c r="E20" s="15">
        <f>'%D'!AL19</f>
        <v>4.1228921078938425</v>
      </c>
      <c r="F20" s="15">
        <f>'%D'!AM19</f>
        <v>6.3610000000000042</v>
      </c>
      <c r="G20" s="15">
        <f>'%D'!AN19</f>
        <v>2.1493571131852414</v>
      </c>
      <c r="H20" s="15">
        <f>'%D'!AO19</f>
        <v>7.4153333333333364</v>
      </c>
      <c r="I20" s="15">
        <f>'%D'!AP19</f>
        <v>1.1811834460968897</v>
      </c>
      <c r="J20" s="15">
        <f>'%D'!AQ19</f>
        <v>1.9153333333333364</v>
      </c>
      <c r="K20" s="15">
        <f>'%D'!AR19</f>
        <v>1.489936687692915</v>
      </c>
      <c r="L20" s="15">
        <f>'%D'!AS19</f>
        <v>-2.4490000000000123</v>
      </c>
      <c r="M20" s="15">
        <f>'%D'!AT19</f>
        <v>1.3095938301626224</v>
      </c>
      <c r="N20" s="1"/>
      <c r="O20" s="15">
        <f>'# D'!AK19</f>
        <v>0.29166666666666652</v>
      </c>
      <c r="P20" s="15">
        <f>'# D'!AL19</f>
        <v>0.41219251165768006</v>
      </c>
      <c r="Q20" s="15">
        <f>'# D'!AM19</f>
        <v>0.63599999999999968</v>
      </c>
      <c r="R20" s="15">
        <f>'# D'!AN19</f>
        <v>0.21459186067198957</v>
      </c>
      <c r="S20" s="15">
        <f>'# D'!AO19</f>
        <v>0.7413333333333334</v>
      </c>
      <c r="T20" s="15">
        <f>'# D'!AP19</f>
        <v>0.11811294030150439</v>
      </c>
      <c r="U20" s="15">
        <f>'# D'!AQ19</f>
        <v>0.19199999999999928</v>
      </c>
      <c r="V20" s="15">
        <f>'# D'!AR19</f>
        <v>0.14903355326905421</v>
      </c>
      <c r="W20" s="15">
        <f>'# D'!AS19</f>
        <v>-0.24466666666666548</v>
      </c>
      <c r="X20" s="15">
        <f>'# D'!AT19</f>
        <v>0.13071852712348522</v>
      </c>
      <c r="Y20" s="1"/>
      <c r="Z20" s="9">
        <f>'T-TEST'!V19</f>
        <v>0.31188832523261034</v>
      </c>
      <c r="AA20" s="9">
        <f>'T-TEST'!W19</f>
        <v>6.9285134276487904E-3</v>
      </c>
      <c r="AB20" s="9">
        <f>'T-TEST'!X19</f>
        <v>5.6552172757495475E-4</v>
      </c>
      <c r="AC20" s="9">
        <f>'T-TEST'!Y19</f>
        <v>0.10074734477654645</v>
      </c>
      <c r="AD20" s="9">
        <f>'T-TEST'!Z19</f>
        <v>7.0986837886514637E-2</v>
      </c>
      <c r="AE20" s="1"/>
      <c r="AF20" s="1" t="str">
        <f t="shared" si="3"/>
        <v>N</v>
      </c>
      <c r="AG20" s="1" t="str">
        <f t="shared" si="4"/>
        <v>S</v>
      </c>
      <c r="AH20" s="1" t="str">
        <f t="shared" si="5"/>
        <v>S</v>
      </c>
      <c r="AI20" s="1" t="str">
        <f t="shared" si="6"/>
        <v>N</v>
      </c>
      <c r="AJ20" s="1" t="str">
        <f t="shared" si="7"/>
        <v>N</v>
      </c>
      <c r="AK20" s="52"/>
      <c r="AL20" s="15">
        <f>'%D'!AV19</f>
        <v>0.36266666666667291</v>
      </c>
      <c r="AM20" s="15">
        <f>'%D'!AW19</f>
        <v>1.9612170541103633</v>
      </c>
      <c r="AN20" s="15">
        <f>'%D'!AX19</f>
        <v>-3.1766666666666623</v>
      </c>
      <c r="AO20" s="15">
        <f>'%D'!AY19</f>
        <v>2.1040922825136068</v>
      </c>
      <c r="AP20" s="15">
        <f>'%D'!AZ19</f>
        <v>-1.2264999999999944</v>
      </c>
      <c r="AQ20" s="15">
        <f>'%D'!BA19</f>
        <v>1.0634742592089363</v>
      </c>
      <c r="AR20" s="15">
        <f>'%D'!BB19</f>
        <v>-2.7496666666666627</v>
      </c>
      <c r="AS20" s="15">
        <f>'%D'!BC19</f>
        <v>0.93559036620378566</v>
      </c>
      <c r="AT20" s="15">
        <f>'%D'!BD19</f>
        <v>-1.0296666666666709</v>
      </c>
      <c r="AU20" s="15">
        <f>'%D'!BE19</f>
        <v>1.4695275884900365</v>
      </c>
      <c r="AV20" s="15"/>
      <c r="AW20" s="15">
        <f>'# D'!AV19</f>
        <v>3.6333333333333329E-2</v>
      </c>
      <c r="AX20" s="15">
        <f>'# D'!AW19</f>
        <v>0.19640095043897657</v>
      </c>
      <c r="AY20" s="15">
        <f>'# D'!AX19</f>
        <v>-0.31799999999999962</v>
      </c>
      <c r="AZ20" s="15">
        <f>'# D'!AY19</f>
        <v>0.21022765438130797</v>
      </c>
      <c r="BA20" s="15">
        <f>'# D'!AZ19</f>
        <v>-0.12283333333333335</v>
      </c>
      <c r="BB20" s="15">
        <f>'# D'!BA19</f>
        <v>0.10619243538658184</v>
      </c>
      <c r="BC20" s="15">
        <f>'# D'!BB19</f>
        <v>-0.27500000000000124</v>
      </c>
      <c r="BD20" s="15">
        <f>'# D'!BC19</f>
        <v>9.3477269964414231E-2</v>
      </c>
      <c r="BE20" s="15">
        <f>'# D'!BD19</f>
        <v>-0.10299999999999976</v>
      </c>
      <c r="BF20" s="15">
        <f>'# D'!BE19</f>
        <v>0.14683210366492294</v>
      </c>
      <c r="BG20" s="1"/>
      <c r="BH20" s="9">
        <f>'T-TEST'!AB19</f>
        <v>0.77020013939641874</v>
      </c>
      <c r="BI20" s="9">
        <f>'T-TEST'!AC19</f>
        <v>5.9671523399815837E-2</v>
      </c>
      <c r="BJ20" s="9">
        <f>'T-TEST'!AD19</f>
        <v>0.15403249952184681</v>
      </c>
      <c r="BK20" s="9">
        <f>'T-TEST'!AE19</f>
        <v>1.2497815307279206E-2</v>
      </c>
      <c r="BL20" s="9">
        <f>'T-TEST'!AF19</f>
        <v>0.30571543360603376</v>
      </c>
      <c r="BM20" s="1"/>
      <c r="BN20" s="1" t="str">
        <f t="shared" si="13"/>
        <v>N</v>
      </c>
      <c r="BO20" s="1" t="str">
        <f t="shared" si="14"/>
        <v>N</v>
      </c>
      <c r="BP20" s="1" t="str">
        <f t="shared" si="15"/>
        <v>N</v>
      </c>
      <c r="BQ20" s="1" t="str">
        <f t="shared" si="16"/>
        <v>N</v>
      </c>
      <c r="BR20" s="1" t="str">
        <f t="shared" si="17"/>
        <v>N</v>
      </c>
      <c r="BS20" s="32"/>
      <c r="DD20" s="47"/>
      <c r="DE20" s="47"/>
      <c r="DF20" s="47"/>
      <c r="DG20" s="47"/>
      <c r="DH20" s="47"/>
      <c r="DI20" s="47"/>
      <c r="DJ20" s="47"/>
      <c r="DK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ED20" s="46"/>
      <c r="EE20" s="46"/>
      <c r="EF20" s="46"/>
      <c r="EG20" s="46"/>
      <c r="EH20" s="46"/>
      <c r="EL20" s="47"/>
      <c r="EM20" s="47"/>
      <c r="EN20" s="47"/>
      <c r="EO20" s="47"/>
      <c r="EP20" s="47"/>
      <c r="EQ20" s="47"/>
      <c r="ER20" s="47"/>
      <c r="ES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L20" s="46"/>
      <c r="FM20" s="46"/>
      <c r="FN20" s="46"/>
      <c r="FO20" s="46"/>
      <c r="FP20" s="46"/>
    </row>
    <row r="21" spans="1:172" s="38" customFormat="1" ht="18.75" customHeight="1" x14ac:dyDescent="0.25">
      <c r="A21" s="35">
        <f>'Raw Data'!B20</f>
        <v>39</v>
      </c>
      <c r="B21" s="42">
        <f>'Raw Data'!C20</f>
        <v>47</v>
      </c>
      <c r="C21" s="42" t="str">
        <f>'Raw Data'!D20</f>
        <v>ESKSTIGVE</v>
      </c>
      <c r="D21" s="15">
        <f>'%D'!AK20</f>
        <v>5.8320000000000043</v>
      </c>
      <c r="E21" s="15">
        <f>'%D'!AL20</f>
        <v>3.2020225899682004</v>
      </c>
      <c r="F21" s="15">
        <f>'%D'!AM20</f>
        <v>11.044000000000004</v>
      </c>
      <c r="G21" s="15">
        <f>'%D'!AN20</f>
        <v>2.8568420794063281</v>
      </c>
      <c r="H21" s="15">
        <f>'%D'!AO20</f>
        <v>13.612000000000002</v>
      </c>
      <c r="I21" s="15">
        <f>'%D'!AP20</f>
        <v>0.9784896524746709</v>
      </c>
      <c r="J21" s="15">
        <f>'%D'!AQ20</f>
        <v>4.049666666666667</v>
      </c>
      <c r="K21" s="15">
        <f>'%D'!AR20</f>
        <v>1.4302145526691663</v>
      </c>
      <c r="L21" s="15">
        <f>'%D'!AS20</f>
        <v>-0.49133333333333695</v>
      </c>
      <c r="M21" s="15">
        <f>'%D'!AT20</f>
        <v>2.4216897681852947</v>
      </c>
      <c r="N21" s="46"/>
      <c r="O21" s="15">
        <f>'# D'!AK20</f>
        <v>0.40833333333333344</v>
      </c>
      <c r="P21" s="15">
        <f>'# D'!AL20</f>
        <v>0.22416363071054443</v>
      </c>
      <c r="Q21" s="15">
        <f>'# D'!AM20</f>
        <v>0.77300000000000058</v>
      </c>
      <c r="R21" s="15">
        <f>'# D'!AN20</f>
        <v>0.19968475154603066</v>
      </c>
      <c r="S21" s="15">
        <f>'# D'!AO20</f>
        <v>0.95333333333333359</v>
      </c>
      <c r="T21" s="15">
        <f>'# D'!AP20</f>
        <v>6.856626964720576E-2</v>
      </c>
      <c r="U21" s="15">
        <f>'# D'!AQ20</f>
        <v>0.28333333333333321</v>
      </c>
      <c r="V21" s="15">
        <f>'# D'!AR20</f>
        <v>9.9983331944212578E-2</v>
      </c>
      <c r="W21" s="15">
        <f>'# D'!AS20</f>
        <v>-3.466666666666729E-2</v>
      </c>
      <c r="X21" s="15">
        <f>'# D'!AT20</f>
        <v>0.16988329327315696</v>
      </c>
      <c r="Y21" s="46"/>
      <c r="Z21" s="9">
        <f>'T-TEST'!V20</f>
        <v>5.6981658120398335E-2</v>
      </c>
      <c r="AA21" s="9">
        <f>'T-TEST'!W20</f>
        <v>2.9938358841347058E-3</v>
      </c>
      <c r="AB21" s="9">
        <f>'T-TEST'!X20</f>
        <v>3.5145453419228108E-4</v>
      </c>
      <c r="AC21" s="9">
        <f>'T-TEST'!Y20</f>
        <v>2.7681936357736019E-2</v>
      </c>
      <c r="AD21" s="9">
        <f>'T-TEST'!Z20</f>
        <v>0.74337709181653955</v>
      </c>
      <c r="AE21" s="46"/>
      <c r="AF21" s="46" t="str">
        <f t="shared" si="3"/>
        <v>N</v>
      </c>
      <c r="AG21" s="46" t="str">
        <f t="shared" si="4"/>
        <v>B</v>
      </c>
      <c r="AH21" s="46" t="str">
        <f t="shared" si="5"/>
        <v>B</v>
      </c>
      <c r="AI21" s="46" t="str">
        <f t="shared" si="6"/>
        <v>N</v>
      </c>
      <c r="AJ21" s="46" t="str">
        <f t="shared" si="7"/>
        <v>N</v>
      </c>
      <c r="AK21" s="52"/>
      <c r="AL21" s="15">
        <f>'%D'!AV20</f>
        <v>0.37866666666666404</v>
      </c>
      <c r="AM21" s="15">
        <f>'%D'!AW20</f>
        <v>1.4779754170260533</v>
      </c>
      <c r="AN21" s="15">
        <f>'%D'!AX20</f>
        <v>-2.4336666666666673</v>
      </c>
      <c r="AO21" s="15">
        <f>'%D'!AY20</f>
        <v>2.3458769504530013</v>
      </c>
      <c r="AP21" s="15">
        <f>'%D'!AZ20</f>
        <v>-1.5549999999999997</v>
      </c>
      <c r="AQ21" s="15">
        <f>'%D'!BA20</f>
        <v>0.93597275601376473</v>
      </c>
      <c r="AR21" s="15">
        <f>'%D'!BB20</f>
        <v>-2.7443333333333229</v>
      </c>
      <c r="AS21" s="15">
        <f>'%D'!BC20</f>
        <v>1.8479349736034159</v>
      </c>
      <c r="AT21" s="15">
        <f>'%D'!BD20</f>
        <v>-0.50266666666667703</v>
      </c>
      <c r="AU21" s="15">
        <f>'%D'!BE20</f>
        <v>2.0474563080401342</v>
      </c>
      <c r="AV21" s="41"/>
      <c r="AW21" s="41">
        <f>'# D'!AV20</f>
        <v>2.633333333333332E-2</v>
      </c>
      <c r="AX21" s="41">
        <f>'# D'!AW20</f>
        <v>0.10346174816488142</v>
      </c>
      <c r="AY21" s="41">
        <f>'# D'!AX20</f>
        <v>-0.17033333333333278</v>
      </c>
      <c r="AZ21" s="41">
        <f>'# D'!AY20</f>
        <v>0.16401930780653023</v>
      </c>
      <c r="BA21" s="41">
        <f>'# D'!AZ20</f>
        <v>-0.10849999999999982</v>
      </c>
      <c r="BB21" s="41">
        <f>'# D'!BA20</f>
        <v>6.5509541289799883E-2</v>
      </c>
      <c r="BC21" s="41">
        <f>'# D'!BB20</f>
        <v>-0.19233333333333302</v>
      </c>
      <c r="BD21" s="15">
        <f>'# D'!BC20</f>
        <v>0.12904392017190622</v>
      </c>
      <c r="BE21" s="15">
        <f>'# D'!BD20</f>
        <v>-3.5333333333333883E-2</v>
      </c>
      <c r="BF21" s="15">
        <f>'# D'!BE20</f>
        <v>0.14362335000502785</v>
      </c>
      <c r="BG21" s="46"/>
      <c r="BH21" s="9">
        <f>'T-TEST'!AB20</f>
        <v>0.68879140449984</v>
      </c>
      <c r="BI21" s="9">
        <f>'T-TEST'!AC20</f>
        <v>0.18968836527980817</v>
      </c>
      <c r="BJ21" s="9">
        <f>'T-TEST'!AD20</f>
        <v>8.7352808194316803E-2</v>
      </c>
      <c r="BK21" s="9">
        <f>'T-TEST'!AE20</f>
        <v>6.1834623593164731E-2</v>
      </c>
      <c r="BL21" s="9">
        <f>'T-TEST'!AF20</f>
        <v>0.69202288491984176</v>
      </c>
      <c r="BM21" s="46"/>
      <c r="BN21" s="46" t="str">
        <f t="shared" si="13"/>
        <v>N</v>
      </c>
      <c r="BO21" s="46" t="str">
        <f t="shared" si="14"/>
        <v>N</v>
      </c>
      <c r="BP21" s="46" t="str">
        <f t="shared" si="15"/>
        <v>N</v>
      </c>
      <c r="BQ21" s="46" t="str">
        <f t="shared" si="16"/>
        <v>N</v>
      </c>
      <c r="BR21" s="46" t="str">
        <f t="shared" si="17"/>
        <v>N</v>
      </c>
      <c r="BS21" s="52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D21" s="47"/>
      <c r="DE21" s="47"/>
      <c r="DF21" s="47"/>
      <c r="DG21" s="47"/>
      <c r="DH21" s="47"/>
      <c r="DI21" s="47"/>
      <c r="DJ21" s="47"/>
      <c r="DK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ED21" s="46"/>
      <c r="EE21" s="46"/>
      <c r="EF21" s="46"/>
      <c r="EG21" s="46"/>
      <c r="EH21" s="46"/>
      <c r="EL21" s="47"/>
      <c r="EM21" s="47"/>
      <c r="EN21" s="47"/>
      <c r="EO21" s="47"/>
      <c r="EP21" s="47"/>
      <c r="EQ21" s="47"/>
      <c r="ER21" s="47"/>
      <c r="ES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L21" s="46"/>
      <c r="FM21" s="46"/>
      <c r="FN21" s="46"/>
      <c r="FO21" s="46"/>
      <c r="FP21" s="46"/>
    </row>
    <row r="22" spans="1:172" ht="18.75" customHeight="1" x14ac:dyDescent="0.25">
      <c r="A22" s="2">
        <f>'Raw Data'!B21</f>
        <v>39</v>
      </c>
      <c r="B22" s="2">
        <f>'Raw Data'!C21</f>
        <v>48</v>
      </c>
      <c r="C22" s="2" t="str">
        <f>'Raw Data'!D21</f>
        <v>ESKSTIGVEF</v>
      </c>
      <c r="D22" s="15">
        <f>'%D'!AK21</f>
        <v>3.1213333333333324</v>
      </c>
      <c r="E22" s="15">
        <f>'%D'!AL21</f>
        <v>3.3466973770171284</v>
      </c>
      <c r="F22" s="15">
        <f>'%D'!AM21</f>
        <v>6.3306666666666693</v>
      </c>
      <c r="G22" s="15">
        <f>'%D'!AN21</f>
        <v>1.6949957718727988</v>
      </c>
      <c r="H22" s="15">
        <f>'%D'!AO21</f>
        <v>10.044333333333341</v>
      </c>
      <c r="I22" s="15">
        <f>'%D'!AP21</f>
        <v>0.64992563677187987</v>
      </c>
      <c r="J22" s="15">
        <f>'%D'!AQ21</f>
        <v>7.0900000000000034</v>
      </c>
      <c r="K22" s="15">
        <f>'%D'!AR21</f>
        <v>2.1037259010305172</v>
      </c>
      <c r="L22" s="15">
        <f>'%D'!AS21</f>
        <v>-2.7520000000000024</v>
      </c>
      <c r="M22" s="15">
        <f>'%D'!AT21</f>
        <v>2.141185886372317</v>
      </c>
      <c r="N22" s="1"/>
      <c r="O22" s="15">
        <f>'# D'!AK21</f>
        <v>0.24966666666666693</v>
      </c>
      <c r="P22" s="15">
        <f>'# D'!AL21</f>
        <v>0.26742039313909222</v>
      </c>
      <c r="Q22" s="15">
        <f>'# D'!AM21</f>
        <v>0.50666666666666682</v>
      </c>
      <c r="R22" s="15">
        <f>'# D'!AN21</f>
        <v>0.1359350335025277</v>
      </c>
      <c r="S22" s="15">
        <f>'# D'!AO21</f>
        <v>0.80366666666666697</v>
      </c>
      <c r="T22" s="15">
        <f>'# D'!AP21</f>
        <v>5.2121652570373093E-2</v>
      </c>
      <c r="U22" s="15">
        <f>'# D'!AQ21</f>
        <v>0.56700000000000106</v>
      </c>
      <c r="V22" s="15">
        <f>'# D'!AR21</f>
        <v>0.16825773880171654</v>
      </c>
      <c r="W22" s="15">
        <f>'# D'!AS21</f>
        <v>-0.22000000000000064</v>
      </c>
      <c r="X22" s="15">
        <f>'# D'!AT21</f>
        <v>0.17128825606756187</v>
      </c>
      <c r="Y22" s="1"/>
      <c r="Z22" s="9">
        <f>'T-TEST'!V21</f>
        <v>0.20893555027414573</v>
      </c>
      <c r="AA22" s="9">
        <f>'T-TEST'!W21</f>
        <v>3.0066039313940687E-3</v>
      </c>
      <c r="AB22" s="9">
        <f>'T-TEST'!X21</f>
        <v>1.2605281130143668E-4</v>
      </c>
      <c r="AC22" s="9">
        <f>'T-TEST'!Y21</f>
        <v>1.2713230619377408E-2</v>
      </c>
      <c r="AD22" s="9">
        <f>'T-TEST'!Z21</f>
        <v>0.10416582691617871</v>
      </c>
      <c r="AE22" s="1"/>
      <c r="AF22" s="1" t="str">
        <f t="shared" si="3"/>
        <v>N</v>
      </c>
      <c r="AG22" s="1" t="str">
        <f t="shared" si="4"/>
        <v>S</v>
      </c>
      <c r="AH22" s="1" t="str">
        <f t="shared" si="5"/>
        <v>B</v>
      </c>
      <c r="AI22" s="1" t="str">
        <f t="shared" si="6"/>
        <v>N</v>
      </c>
      <c r="AJ22" s="1" t="str">
        <f t="shared" si="7"/>
        <v>N</v>
      </c>
      <c r="AK22" s="52"/>
      <c r="AL22" s="15">
        <f>'%D'!AV21</f>
        <v>-0.99500000000000099</v>
      </c>
      <c r="AM22" s="15">
        <f>'%D'!AW21</f>
        <v>1.689768327315907</v>
      </c>
      <c r="AN22" s="15">
        <f>'%D'!AX21</f>
        <v>-2.3939999999999984</v>
      </c>
      <c r="AO22" s="15">
        <f>'%D'!AY21</f>
        <v>3.4342327624473361</v>
      </c>
      <c r="AP22" s="15">
        <f>'%D'!AZ21</f>
        <v>-1.8034999999999926</v>
      </c>
      <c r="AQ22" s="15">
        <f>'%D'!BA21</f>
        <v>0.64785299258396667</v>
      </c>
      <c r="AR22" s="15">
        <f>'%D'!BB21</f>
        <v>-2.8730000000000047</v>
      </c>
      <c r="AS22" s="15">
        <f>'%D'!BC21</f>
        <v>0.98916058689510578</v>
      </c>
      <c r="AT22" s="15">
        <f>'%D'!BD21</f>
        <v>-1.4930000000000092</v>
      </c>
      <c r="AU22" s="15">
        <f>'%D'!BE21</f>
        <v>1.1936125837138289</v>
      </c>
      <c r="AV22" s="15"/>
      <c r="AW22" s="15">
        <f>'# D'!AV21</f>
        <v>-7.9999999999999627E-2</v>
      </c>
      <c r="AX22" s="15">
        <f>'# D'!AW21</f>
        <v>0.13508022307749817</v>
      </c>
      <c r="AY22" s="15">
        <f>'# D'!AX21</f>
        <v>-0.19133333333333358</v>
      </c>
      <c r="AZ22" s="15">
        <f>'# D'!AY21</f>
        <v>0.27503878514371977</v>
      </c>
      <c r="BA22" s="15">
        <f>'# D'!AZ21</f>
        <v>-0.14416666666666655</v>
      </c>
      <c r="BB22" s="15">
        <f>'# D'!BA21</f>
        <v>5.2027236456815042E-2</v>
      </c>
      <c r="BC22" s="15">
        <f>'# D'!BB21</f>
        <v>-0.2296666666666658</v>
      </c>
      <c r="BD22" s="15">
        <f>'# D'!BC21</f>
        <v>7.911594866607724E-2</v>
      </c>
      <c r="BE22" s="15">
        <f>'# D'!BD21</f>
        <v>-0.11933333333333351</v>
      </c>
      <c r="BF22" s="15">
        <f>'# D'!BE21</f>
        <v>9.5653889971431275E-2</v>
      </c>
      <c r="BG22" s="1"/>
      <c r="BH22" s="9">
        <f>'T-TEST'!AB21</f>
        <v>0.37294492764943488</v>
      </c>
      <c r="BI22" s="9">
        <f>'T-TEST'!AC21</f>
        <v>0.32689789161047728</v>
      </c>
      <c r="BJ22" s="9">
        <f>'T-TEST'!AD21</f>
        <v>2.0274289439917874E-2</v>
      </c>
      <c r="BK22" s="9">
        <f>'T-TEST'!AE21</f>
        <v>1.2286807583271803E-2</v>
      </c>
      <c r="BL22" s="9">
        <f>'T-TEST'!AF21</f>
        <v>0.13420365727958211</v>
      </c>
      <c r="BM22" s="1"/>
      <c r="BN22" s="1" t="str">
        <f t="shared" si="13"/>
        <v>N</v>
      </c>
      <c r="BO22" s="1" t="str">
        <f t="shared" si="14"/>
        <v>N</v>
      </c>
      <c r="BP22" s="1" t="str">
        <f t="shared" si="15"/>
        <v>N</v>
      </c>
      <c r="BQ22" s="1" t="str">
        <f t="shared" si="16"/>
        <v>N</v>
      </c>
      <c r="BR22" s="1" t="str">
        <f t="shared" si="17"/>
        <v>N</v>
      </c>
      <c r="BS22" s="32"/>
      <c r="DD22" s="47"/>
      <c r="DE22" s="47"/>
      <c r="DF22" s="47"/>
      <c r="DG22" s="47"/>
      <c r="DH22" s="47"/>
      <c r="DI22" s="47"/>
      <c r="DJ22" s="47"/>
      <c r="DK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ED22" s="46"/>
      <c r="EE22" s="46"/>
      <c r="EF22" s="46"/>
      <c r="EG22" s="46"/>
      <c r="EH22" s="46"/>
      <c r="EL22" s="47"/>
      <c r="EM22" s="47"/>
      <c r="EN22" s="47"/>
      <c r="EO22" s="47"/>
      <c r="EP22" s="47"/>
      <c r="EQ22" s="47"/>
      <c r="ER22" s="47"/>
      <c r="ES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L22" s="46"/>
      <c r="FM22" s="46"/>
      <c r="FN22" s="46"/>
      <c r="FO22" s="46"/>
      <c r="FP22" s="46"/>
    </row>
    <row r="23" spans="1:172" ht="18.75" customHeight="1" x14ac:dyDescent="0.25">
      <c r="A23" s="2">
        <f>'Raw Data'!B22</f>
        <v>41</v>
      </c>
      <c r="B23" s="2">
        <f>'Raw Data'!C22</f>
        <v>48</v>
      </c>
      <c r="C23" s="2" t="str">
        <f>'Raw Data'!D22</f>
        <v>KSTIGVEF</v>
      </c>
      <c r="D23" s="15">
        <f>'%D'!AK22</f>
        <v>8.0479999999999947</v>
      </c>
      <c r="E23" s="15">
        <f>'%D'!AL22</f>
        <v>3.0715803207252561</v>
      </c>
      <c r="F23" s="15">
        <f>'%D'!AM22</f>
        <v>12.371333333333336</v>
      </c>
      <c r="G23" s="15">
        <f>'%D'!AN22</f>
        <v>1.8152697687488017</v>
      </c>
      <c r="H23" s="15">
        <f>'%D'!AO22</f>
        <v>13.923333333333339</v>
      </c>
      <c r="I23" s="15">
        <f>'%D'!AP22</f>
        <v>0.35507370126965948</v>
      </c>
      <c r="J23" s="15">
        <f>'%D'!AQ22</f>
        <v>9.4366666666666603</v>
      </c>
      <c r="K23" s="15">
        <f>'%D'!AR22</f>
        <v>2.1572888849974015</v>
      </c>
      <c r="L23" s="15">
        <f>'%D'!AS22</f>
        <v>0.49266666666666481</v>
      </c>
      <c r="M23" s="15">
        <f>'%D'!AT22</f>
        <v>1.9226807674009054</v>
      </c>
      <c r="N23" s="1"/>
      <c r="O23" s="15">
        <f>'# D'!AK22</f>
        <v>0.48266666666666658</v>
      </c>
      <c r="P23" s="15">
        <f>'# D'!AL22</f>
        <v>0.18407788206807102</v>
      </c>
      <c r="Q23" s="15">
        <f>'# D'!AM22</f>
        <v>0.74233333333333329</v>
      </c>
      <c r="R23" s="15">
        <f>'# D'!AN22</f>
        <v>0.10900305806107763</v>
      </c>
      <c r="S23" s="15">
        <f>'# D'!AO22</f>
        <v>0.83533333333333326</v>
      </c>
      <c r="T23" s="15">
        <f>'# D'!AP22</f>
        <v>2.1338541031039063E-2</v>
      </c>
      <c r="U23" s="15">
        <f>'# D'!AQ22</f>
        <v>0.56633333333333402</v>
      </c>
      <c r="V23" s="15">
        <f>'# D'!AR22</f>
        <v>0.12925685023755368</v>
      </c>
      <c r="W23" s="15">
        <f>'# D'!AS22</f>
        <v>2.9333333333332767E-2</v>
      </c>
      <c r="X23" s="15">
        <f>'# D'!AT22</f>
        <v>0.11513615128765319</v>
      </c>
      <c r="Y23" s="1"/>
      <c r="Z23" s="9">
        <f>'T-TEST'!V22</f>
        <v>3.3494380121515878E-2</v>
      </c>
      <c r="AA23" s="9">
        <f>'T-TEST'!W22</f>
        <v>9.2560510548056767E-4</v>
      </c>
      <c r="AB23" s="9">
        <f>'T-TEST'!X22</f>
        <v>2.6618929899902009E-5</v>
      </c>
      <c r="AC23" s="9">
        <f>'T-TEST'!Y22</f>
        <v>6.5162946005100529E-3</v>
      </c>
      <c r="AD23" s="9">
        <f>'T-TEST'!Z22</f>
        <v>0.68661677955374745</v>
      </c>
      <c r="AE23" s="1"/>
      <c r="AF23" s="1" t="str">
        <f t="shared" si="3"/>
        <v>N</v>
      </c>
      <c r="AG23" s="1" t="str">
        <f t="shared" si="4"/>
        <v>B</v>
      </c>
      <c r="AH23" s="1" t="str">
        <f t="shared" si="5"/>
        <v>B</v>
      </c>
      <c r="AI23" s="1" t="str">
        <f t="shared" si="6"/>
        <v>S</v>
      </c>
      <c r="AJ23" s="1" t="str">
        <f t="shared" si="7"/>
        <v>N</v>
      </c>
      <c r="AK23" s="52"/>
      <c r="AL23" s="15">
        <f>'%D'!AV22</f>
        <v>-3.0283333333333342</v>
      </c>
      <c r="AM23" s="15">
        <f>'%D'!AW22</f>
        <v>2.0803894667425258</v>
      </c>
      <c r="AN23" s="15">
        <f>'%D'!AX22</f>
        <v>-3.1320000000000014</v>
      </c>
      <c r="AO23" s="15">
        <f>'%D'!AY22</f>
        <v>1.5356798711537079</v>
      </c>
      <c r="AP23" s="15">
        <f>'%D'!AZ22</f>
        <v>2.8783333333333303</v>
      </c>
      <c r="AQ23" s="15">
        <f>'%D'!BA22</f>
        <v>1.0372590483256043</v>
      </c>
      <c r="AR23" s="15">
        <f>'%D'!BB22</f>
        <v>-3.2493333333333325</v>
      </c>
      <c r="AS23" s="15">
        <f>'%D'!BC22</f>
        <v>1.4441756587525387</v>
      </c>
      <c r="AT23" s="15">
        <f>'%D'!BD22</f>
        <v>-1.2503333333333302</v>
      </c>
      <c r="AU23" s="15">
        <f>'%D'!BE22</f>
        <v>2.7009032439784546</v>
      </c>
      <c r="AV23" s="15"/>
      <c r="AW23" s="15">
        <f>'# D'!AV22</f>
        <v>-0.18200000000000005</v>
      </c>
      <c r="AX23" s="15">
        <f>'# D'!AW22</f>
        <v>0.12464215445292341</v>
      </c>
      <c r="AY23" s="15">
        <f>'# D'!AX22</f>
        <v>-0.18799999999999994</v>
      </c>
      <c r="AZ23" s="15">
        <f>'# D'!AY22</f>
        <v>9.2242434197427059E-2</v>
      </c>
      <c r="BA23" s="15">
        <f>'# D'!AZ22</f>
        <v>0.17233333333333345</v>
      </c>
      <c r="BB23" s="15">
        <f>'# D'!BA22</f>
        <v>6.2628534497729579E-2</v>
      </c>
      <c r="BC23" s="15">
        <f>'# D'!BB22</f>
        <v>-0.19466666666666654</v>
      </c>
      <c r="BD23" s="15">
        <f>'# D'!BC22</f>
        <v>8.6984672979400865E-2</v>
      </c>
      <c r="BE23" s="15">
        <f>'# D'!BD22</f>
        <v>-7.5000000000000178E-2</v>
      </c>
      <c r="BF23" s="15">
        <f>'# D'!BE22</f>
        <v>0.16186002182956336</v>
      </c>
      <c r="BG23" s="1"/>
      <c r="BH23" s="9">
        <f>'T-TEST'!AB22</f>
        <v>9.17766547747563E-2</v>
      </c>
      <c r="BI23" s="9">
        <f>'T-TEST'!AC22</f>
        <v>2.7641624663074117E-2</v>
      </c>
      <c r="BJ23" s="9">
        <f>'T-TEST'!AD22</f>
        <v>0.13172319132635796</v>
      </c>
      <c r="BK23" s="9">
        <f>'T-TEST'!AE22</f>
        <v>2.0933142406021604E-2</v>
      </c>
      <c r="BL23" s="9">
        <f>'T-TEST'!AF22</f>
        <v>0.46990468232290727</v>
      </c>
      <c r="BM23" s="1"/>
      <c r="BN23" s="1" t="str">
        <f t="shared" si="13"/>
        <v>N</v>
      </c>
      <c r="BO23" s="1" t="str">
        <f t="shared" si="14"/>
        <v>N</v>
      </c>
      <c r="BP23" s="1" t="str">
        <f t="shared" si="15"/>
        <v>N</v>
      </c>
      <c r="BQ23" s="1" t="str">
        <f t="shared" si="16"/>
        <v>N</v>
      </c>
      <c r="BR23" s="1" t="str">
        <f t="shared" si="17"/>
        <v>N</v>
      </c>
      <c r="BS23" s="32"/>
      <c r="DD23" s="47"/>
      <c r="DE23" s="47"/>
      <c r="DF23" s="47"/>
      <c r="DG23" s="47"/>
      <c r="DH23" s="47"/>
      <c r="DI23" s="47"/>
      <c r="DJ23" s="47"/>
      <c r="DK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ED23" s="46"/>
      <c r="EE23" s="46"/>
      <c r="EF23" s="46"/>
      <c r="EG23" s="46"/>
      <c r="EH23" s="46"/>
      <c r="EL23" s="47"/>
      <c r="EM23" s="47"/>
      <c r="EN23" s="47"/>
      <c r="EO23" s="47"/>
      <c r="EP23" s="47"/>
      <c r="EQ23" s="47"/>
      <c r="ER23" s="47"/>
      <c r="ES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L23" s="46"/>
      <c r="FM23" s="46"/>
      <c r="FN23" s="46"/>
      <c r="FO23" s="46"/>
      <c r="FP23" s="46"/>
    </row>
    <row r="24" spans="1:172" ht="18.75" customHeight="1" x14ac:dyDescent="0.25">
      <c r="A24" s="2">
        <f>'Raw Data'!B23</f>
        <v>48</v>
      </c>
      <c r="B24" s="2">
        <f>'Raw Data'!C23</f>
        <v>64</v>
      </c>
      <c r="C24" s="2" t="str">
        <f>'Raw Data'!D23</f>
        <v>FATRSIQVDGKTIKAQI</v>
      </c>
      <c r="D24" s="15">
        <f>'%D'!AK23</f>
        <v>0.8199999999999994</v>
      </c>
      <c r="E24" s="15">
        <f>'%D'!AL23</f>
        <v>1.0960223537866343</v>
      </c>
      <c r="F24" s="15">
        <f>'%D'!AM23</f>
        <v>1.6549999999999994</v>
      </c>
      <c r="G24" s="15">
        <f>'%D'!AN23</f>
        <v>1.0196507572039886</v>
      </c>
      <c r="H24" s="15">
        <f>'%D'!AO23</f>
        <v>1.4569999999999972</v>
      </c>
      <c r="I24" s="15">
        <f>'%D'!AP23</f>
        <v>0.46641469387945478</v>
      </c>
      <c r="J24" s="15">
        <f>'%D'!AQ23</f>
        <v>1.9606666666666683</v>
      </c>
      <c r="K24" s="15">
        <f>'%D'!AR23</f>
        <v>0.60772471838270081</v>
      </c>
      <c r="L24" s="15">
        <f>'%D'!AS23</f>
        <v>2.8719999999999999</v>
      </c>
      <c r="M24" s="15">
        <f>'%D'!AT23</f>
        <v>1.6326172239689267</v>
      </c>
      <c r="N24" s="1"/>
      <c r="O24" s="15">
        <f>'# D'!AK23</f>
        <v>0.12333333333333318</v>
      </c>
      <c r="P24" s="15">
        <f>'# D'!AL23</f>
        <v>0.1643421228210645</v>
      </c>
      <c r="Q24" s="15">
        <f>'# D'!AM23</f>
        <v>0.24833333333333352</v>
      </c>
      <c r="R24" s="15">
        <f>'# D'!AN23</f>
        <v>0.15314481164353344</v>
      </c>
      <c r="S24" s="15">
        <f>'# D'!AO23</f>
        <v>0.21899999999999986</v>
      </c>
      <c r="T24" s="15">
        <f>'# D'!AP23</f>
        <v>7.0140335518634786E-2</v>
      </c>
      <c r="U24" s="15">
        <f>'# D'!AQ23</f>
        <v>0.29399999999999959</v>
      </c>
      <c r="V24" s="15">
        <f>'# D'!AR23</f>
        <v>9.1316300114857377E-2</v>
      </c>
      <c r="W24" s="15">
        <f>'# D'!AS23</f>
        <v>0.43100000000000094</v>
      </c>
      <c r="X24" s="15">
        <f>'# D'!AT23</f>
        <v>0.24491971473661858</v>
      </c>
      <c r="Y24" s="1"/>
      <c r="Z24" s="9">
        <f>'T-TEST'!V23</f>
        <v>0.29292030775076855</v>
      </c>
      <c r="AA24" s="9">
        <f>'T-TEST'!W23</f>
        <v>7.1650333231069091E-2</v>
      </c>
      <c r="AB24" s="9">
        <f>'T-TEST'!X23</f>
        <v>1.5640194579712559E-2</v>
      </c>
      <c r="AC24" s="9">
        <f>'T-TEST'!Y23</f>
        <v>2.5324515458950588E-2</v>
      </c>
      <c r="AD24" s="9">
        <f>'T-TEST'!Z23</f>
        <v>8.511255454905356E-2</v>
      </c>
      <c r="AE24" s="1"/>
      <c r="AF24" s="1" t="str">
        <f t="shared" si="3"/>
        <v>N</v>
      </c>
      <c r="AG24" s="1" t="str">
        <f t="shared" si="4"/>
        <v>N</v>
      </c>
      <c r="AH24" s="1" t="str">
        <f t="shared" si="5"/>
        <v>N</v>
      </c>
      <c r="AI24" s="1" t="str">
        <f t="shared" si="6"/>
        <v>N</v>
      </c>
      <c r="AJ24" s="1" t="str">
        <f t="shared" si="7"/>
        <v>N</v>
      </c>
      <c r="AK24" s="52"/>
      <c r="AL24" s="15">
        <f>'%D'!AV23</f>
        <v>0.97633333333333283</v>
      </c>
      <c r="AM24" s="15">
        <f>'%D'!AW23</f>
        <v>0.57735546531866622</v>
      </c>
      <c r="AN24" s="15">
        <f>'%D'!AX23</f>
        <v>-0.55499999999999972</v>
      </c>
      <c r="AO24" s="15">
        <f>'%D'!AY23</f>
        <v>1.0843567985984444</v>
      </c>
      <c r="AP24" s="15">
        <f>'%D'!AZ23</f>
        <v>0.18166666666666131</v>
      </c>
      <c r="AQ24" s="15">
        <f>'%D'!BA23</f>
        <v>0.48492714229390449</v>
      </c>
      <c r="AR24" s="15">
        <f>'%D'!BB23</f>
        <v>5.8666666666667311E-2</v>
      </c>
      <c r="AS24" s="15">
        <f>'%D'!BC23</f>
        <v>0.19924440602770654</v>
      </c>
      <c r="AT24" s="15">
        <f>'%D'!BD23</f>
        <v>-0.16199999999999903</v>
      </c>
      <c r="AU24" s="15">
        <f>'%D'!BE23</f>
        <v>1.7065951482410824</v>
      </c>
      <c r="AV24" s="15"/>
      <c r="AW24" s="15">
        <f>'# D'!AV23</f>
        <v>0.14666666666666661</v>
      </c>
      <c r="AX24" s="15">
        <f>'# D'!AW23</f>
        <v>8.6794777108610277E-2</v>
      </c>
      <c r="AY24" s="15">
        <f>'# D'!AX23</f>
        <v>-8.3333333333333259E-2</v>
      </c>
      <c r="AZ24" s="15">
        <f>'# D'!AY23</f>
        <v>0.16283836566771767</v>
      </c>
      <c r="BA24" s="15">
        <f>'# D'!AZ23</f>
        <v>2.7333333333332988E-2</v>
      </c>
      <c r="BB24" s="15">
        <f>'# D'!BA23</f>
        <v>7.2679662446473489E-2</v>
      </c>
      <c r="BC24" s="15">
        <f>'# D'!BB23</f>
        <v>8.999999999999897E-3</v>
      </c>
      <c r="BD24" s="15">
        <f>'# D'!BC23</f>
        <v>2.9910979032232755E-2</v>
      </c>
      <c r="BE24" s="15">
        <f>'# D'!BD23</f>
        <v>-2.4333333333331986E-2</v>
      </c>
      <c r="BF24" s="15">
        <f>'# D'!BE23</f>
        <v>0.25596353907018349</v>
      </c>
      <c r="BG24" s="1"/>
      <c r="BH24" s="9">
        <f>'T-TEST'!AB23</f>
        <v>4.3740252704186369E-2</v>
      </c>
      <c r="BI24" s="9">
        <f>'T-TEST'!AC23</f>
        <v>0.43475242607000342</v>
      </c>
      <c r="BJ24" s="9">
        <f>'T-TEST'!AD23</f>
        <v>0.58027687049311716</v>
      </c>
      <c r="BK24" s="9">
        <f>'T-TEST'!AE23</f>
        <v>0.6309476739488018</v>
      </c>
      <c r="BL24" s="9">
        <f>'T-TEST'!AF23</f>
        <v>0.8815078711959291</v>
      </c>
      <c r="BM24" s="1"/>
      <c r="BN24" s="1" t="str">
        <f t="shared" si="13"/>
        <v>N</v>
      </c>
      <c r="BO24" s="1" t="str">
        <f t="shared" si="14"/>
        <v>N</v>
      </c>
      <c r="BP24" s="1" t="str">
        <f t="shared" si="15"/>
        <v>N</v>
      </c>
      <c r="BQ24" s="1" t="str">
        <f t="shared" si="16"/>
        <v>N</v>
      </c>
      <c r="BR24" s="1" t="str">
        <f t="shared" si="17"/>
        <v>N</v>
      </c>
      <c r="BS24" s="32"/>
      <c r="DD24" s="47"/>
      <c r="DE24" s="47"/>
      <c r="DF24" s="47"/>
      <c r="DG24" s="47"/>
      <c r="DH24" s="47"/>
      <c r="DI24" s="47"/>
      <c r="DJ24" s="47"/>
      <c r="DK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ED24" s="46"/>
      <c r="EE24" s="46"/>
      <c r="EF24" s="46"/>
      <c r="EG24" s="46"/>
      <c r="EH24" s="46"/>
      <c r="EL24" s="47"/>
      <c r="EM24" s="47"/>
      <c r="EN24" s="47"/>
      <c r="EO24" s="47"/>
      <c r="EP24" s="47"/>
      <c r="EQ24" s="47"/>
      <c r="ER24" s="47"/>
      <c r="ES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L24" s="46"/>
      <c r="FM24" s="46"/>
      <c r="FN24" s="46"/>
      <c r="FO24" s="46"/>
      <c r="FP24" s="46"/>
    </row>
    <row r="25" spans="1:172" ht="18.75" customHeight="1" x14ac:dyDescent="0.25">
      <c r="A25" s="2">
        <f>'Raw Data'!B24</f>
        <v>48</v>
      </c>
      <c r="B25" s="2">
        <f>'Raw Data'!C24</f>
        <v>69</v>
      </c>
      <c r="C25" s="2" t="str">
        <f>'Raw Data'!D24</f>
        <v>FATRSIQVDGKTIKAQIWDTAG</v>
      </c>
      <c r="D25" s="15">
        <f>'%D'!AK24</f>
        <v>0.4226666666666663</v>
      </c>
      <c r="E25" s="15">
        <f>'%D'!AL24</f>
        <v>0.83210536191838924</v>
      </c>
      <c r="F25" s="15">
        <f>'%D'!AM24</f>
        <v>1.2976666666666663</v>
      </c>
      <c r="G25" s="15">
        <f>'%D'!AN24</f>
        <v>0.76466288868581411</v>
      </c>
      <c r="H25" s="15">
        <f>'%D'!AO24</f>
        <v>2.5633333333333326</v>
      </c>
      <c r="I25" s="15">
        <f>'%D'!AP24</f>
        <v>0.169494346021727</v>
      </c>
      <c r="J25" s="15">
        <f>'%D'!AQ24</f>
        <v>2.9649999999999999</v>
      </c>
      <c r="K25" s="15">
        <f>'%D'!AR24</f>
        <v>0.53977649695653274</v>
      </c>
      <c r="L25" s="15">
        <f>'%D'!AS24</f>
        <v>2.7586666666666666</v>
      </c>
      <c r="M25" s="15">
        <f>'%D'!AT24</f>
        <v>1.2245902716146897</v>
      </c>
      <c r="N25" s="1"/>
      <c r="O25" s="15">
        <f>'# D'!AK24</f>
        <v>8.4333333333333593E-2</v>
      </c>
      <c r="P25" s="15">
        <f>'# D'!AL24</f>
        <v>0.16648623566729662</v>
      </c>
      <c r="Q25" s="15">
        <f>'# D'!AM24</f>
        <v>0.25966666666666649</v>
      </c>
      <c r="R25" s="15">
        <f>'# D'!AN24</f>
        <v>0.15275252316519464</v>
      </c>
      <c r="S25" s="15">
        <f>'# D'!AO24</f>
        <v>0.5129999999999999</v>
      </c>
      <c r="T25" s="15">
        <f>'# D'!AP24</f>
        <v>3.3778691508108943E-2</v>
      </c>
      <c r="U25" s="15">
        <f>'# D'!AQ24</f>
        <v>0.59266666666666623</v>
      </c>
      <c r="V25" s="15">
        <f>'# D'!AR24</f>
        <v>0.10784402316926668</v>
      </c>
      <c r="W25" s="15">
        <f>'# D'!AS24</f>
        <v>0.5519999999999996</v>
      </c>
      <c r="X25" s="15">
        <f>'# D'!AT24</f>
        <v>0.24475429856626985</v>
      </c>
      <c r="Y25" s="1"/>
      <c r="Z25" s="9">
        <f>'T-TEST'!V24</f>
        <v>0.45519205429859388</v>
      </c>
      <c r="AA25" s="9">
        <f>'T-TEST'!W24</f>
        <v>5.8818787282937317E-2</v>
      </c>
      <c r="AB25" s="9">
        <f>'T-TEST'!X24</f>
        <v>4.4797184765476144E-5</v>
      </c>
      <c r="AC25" s="9">
        <f>'T-TEST'!Y24</f>
        <v>1.2298804787893149E-3</v>
      </c>
      <c r="AD25" s="9">
        <f>'T-TEST'!Z24</f>
        <v>3.1092977399985049E-2</v>
      </c>
      <c r="AE25" s="1"/>
      <c r="AF25" s="1" t="str">
        <f t="shared" si="3"/>
        <v>N</v>
      </c>
      <c r="AG25" s="1" t="str">
        <f t="shared" si="4"/>
        <v>N</v>
      </c>
      <c r="AH25" s="1" t="str">
        <f t="shared" si="5"/>
        <v>N</v>
      </c>
      <c r="AI25" s="1" t="str">
        <f t="shared" si="6"/>
        <v>N</v>
      </c>
      <c r="AJ25" s="1" t="str">
        <f t="shared" si="7"/>
        <v>N</v>
      </c>
      <c r="AK25" s="52"/>
      <c r="AL25" s="15">
        <f>'%D'!AV24</f>
        <v>0.41666666666666696</v>
      </c>
      <c r="AM25" s="15">
        <f>'%D'!AW24</f>
        <v>0.41561801372574497</v>
      </c>
      <c r="AN25" s="15">
        <f>'%D'!AX24</f>
        <v>-0.36466666666666647</v>
      </c>
      <c r="AO25" s="15">
        <f>'%D'!AY24</f>
        <v>0.74133842923908011</v>
      </c>
      <c r="AP25" s="15">
        <f>'%D'!AZ24</f>
        <v>-0.27866666666666617</v>
      </c>
      <c r="AQ25" s="15">
        <f>'%D'!BA24</f>
        <v>0.28098813735339895</v>
      </c>
      <c r="AR25" s="15">
        <f>'%D'!BB24</f>
        <v>5.1999999999996049E-2</v>
      </c>
      <c r="AS25" s="15">
        <f>'%D'!BC24</f>
        <v>0.59728608444083564</v>
      </c>
      <c r="AT25" s="15">
        <f>'%D'!BD24</f>
        <v>0.56533333333333147</v>
      </c>
      <c r="AU25" s="15">
        <f>'%D'!BE24</f>
        <v>1.7850679725620178</v>
      </c>
      <c r="AV25" s="15"/>
      <c r="AW25" s="15">
        <f>'# D'!AV24</f>
        <v>8.3666666666666778E-2</v>
      </c>
      <c r="AX25" s="15">
        <f>'# D'!AW24</f>
        <v>8.3050185630938397E-2</v>
      </c>
      <c r="AY25" s="15">
        <f>'# D'!AX24</f>
        <v>-7.2666666666666657E-2</v>
      </c>
      <c r="AZ25" s="15">
        <f>'# D'!AY24</f>
        <v>0.1480855608536272</v>
      </c>
      <c r="BA25" s="15">
        <f>'# D'!AZ24</f>
        <v>-5.5499999999999883E-2</v>
      </c>
      <c r="BB25" s="15">
        <f>'# D'!BA24</f>
        <v>5.6431374252272314E-2</v>
      </c>
      <c r="BC25" s="15">
        <f>'# D'!BB24</f>
        <v>9.9999999999997868E-3</v>
      </c>
      <c r="BD25" s="15">
        <f>'# D'!BC24</f>
        <v>0.11926720700455219</v>
      </c>
      <c r="BE25" s="15">
        <f>'# D'!BD24</f>
        <v>0.11333333333333329</v>
      </c>
      <c r="BF25" s="15">
        <f>'# D'!BE24</f>
        <v>0.35673472870841549</v>
      </c>
      <c r="BG25" s="1"/>
      <c r="BH25" s="9">
        <f>'T-TEST'!AB24</f>
        <v>0.1559692326132204</v>
      </c>
      <c r="BI25" s="9">
        <f>'T-TEST'!AC24</f>
        <v>0.46177864513557459</v>
      </c>
      <c r="BJ25" s="9">
        <f>'T-TEST'!AD24</f>
        <v>0.32378448773027158</v>
      </c>
      <c r="BK25" s="9">
        <f>'T-TEST'!AE24</f>
        <v>0.89165119746734534</v>
      </c>
      <c r="BL25" s="9">
        <f>'T-TEST'!AF24</f>
        <v>0.61307299124049952</v>
      </c>
      <c r="BM25" s="1"/>
      <c r="BN25" s="1" t="str">
        <f t="shared" si="13"/>
        <v>N</v>
      </c>
      <c r="BO25" s="1" t="str">
        <f t="shared" si="14"/>
        <v>N</v>
      </c>
      <c r="BP25" s="1" t="str">
        <f t="shared" si="15"/>
        <v>N</v>
      </c>
      <c r="BQ25" s="1" t="str">
        <f t="shared" si="16"/>
        <v>N</v>
      </c>
      <c r="BR25" s="1" t="str">
        <f t="shared" si="17"/>
        <v>N</v>
      </c>
      <c r="BS25" s="32"/>
      <c r="DD25" s="47"/>
      <c r="DE25" s="47"/>
      <c r="DF25" s="47"/>
      <c r="DG25" s="47"/>
      <c r="DH25" s="47"/>
      <c r="DI25" s="47"/>
      <c r="DJ25" s="47"/>
      <c r="DK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ED25" s="46"/>
      <c r="EE25" s="46"/>
      <c r="EF25" s="46"/>
      <c r="EG25" s="46"/>
      <c r="EH25" s="46"/>
      <c r="EL25" s="47"/>
      <c r="EM25" s="47"/>
      <c r="EN25" s="47"/>
      <c r="EO25" s="47"/>
      <c r="EP25" s="47"/>
      <c r="EQ25" s="47"/>
      <c r="ER25" s="47"/>
      <c r="ES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L25" s="46"/>
      <c r="FM25" s="46"/>
      <c r="FN25" s="46"/>
      <c r="FO25" s="46"/>
      <c r="FP25" s="46"/>
    </row>
    <row r="26" spans="1:172" ht="18.75" customHeight="1" x14ac:dyDescent="0.25">
      <c r="A26" s="2">
        <f>'Raw Data'!B25</f>
        <v>48</v>
      </c>
      <c r="B26" s="2">
        <f>'Raw Data'!C25</f>
        <v>70</v>
      </c>
      <c r="C26" s="2" t="str">
        <f>'Raw Data'!D25</f>
        <v>FATRSIQVDGKTIKAQIWDTAGL</v>
      </c>
      <c r="D26" s="15">
        <f>'%D'!AK25</f>
        <v>0.45366666666666777</v>
      </c>
      <c r="E26" s="15">
        <f>'%D'!AL25</f>
        <v>0.80701631540715069</v>
      </c>
      <c r="F26" s="15">
        <f>'%D'!AM25</f>
        <v>1.1953333333333322</v>
      </c>
      <c r="G26" s="15">
        <f>'%D'!AN25</f>
        <v>0.66495814404617481</v>
      </c>
      <c r="H26" s="15">
        <f>'%D'!AO25</f>
        <v>3.5073333333333316</v>
      </c>
      <c r="I26" s="15">
        <f>'%D'!AP25</f>
        <v>0.51891103926074533</v>
      </c>
      <c r="J26" s="15">
        <f>'%D'!AQ25</f>
        <v>2.5513333333333321</v>
      </c>
      <c r="K26" s="15">
        <f>'%D'!AR25</f>
        <v>0.66550231654993819</v>
      </c>
      <c r="L26" s="15">
        <f>'%D'!AS25</f>
        <v>2.7240000000000038</v>
      </c>
      <c r="M26" s="15">
        <f>'%D'!AT25</f>
        <v>1.9825851810199768</v>
      </c>
      <c r="N26" s="1"/>
      <c r="O26" s="15">
        <f>'# D'!AK25</f>
        <v>9.5333333333333048E-2</v>
      </c>
      <c r="P26" s="15">
        <f>'# D'!AL25</f>
        <v>0.16962998948692221</v>
      </c>
      <c r="Q26" s="15">
        <f>'# D'!AM25</f>
        <v>0.25100000000000033</v>
      </c>
      <c r="R26" s="15">
        <f>'# D'!AN25</f>
        <v>0.13982846634358825</v>
      </c>
      <c r="S26" s="15">
        <f>'# D'!AO25</f>
        <v>0.73633333333333306</v>
      </c>
      <c r="T26" s="15">
        <f>'# D'!AP25</f>
        <v>0.10876273871750979</v>
      </c>
      <c r="U26" s="15">
        <f>'# D'!AQ25</f>
        <v>0.53566666666666674</v>
      </c>
      <c r="V26" s="15">
        <f>'# D'!AR25</f>
        <v>0.13998333234115176</v>
      </c>
      <c r="W26" s="15">
        <f>'# D'!AS25</f>
        <v>0.57233333333333292</v>
      </c>
      <c r="X26" s="15">
        <f>'# D'!AT25</f>
        <v>0.41640284981413517</v>
      </c>
      <c r="Y26" s="1"/>
      <c r="Z26" s="9">
        <f>'T-TEST'!V25</f>
        <v>0.40146937645650632</v>
      </c>
      <c r="AA26" s="9">
        <f>'T-TEST'!W25</f>
        <v>3.7256010575437051E-2</v>
      </c>
      <c r="AB26" s="9">
        <f>'T-TEST'!X25</f>
        <v>1.0267684644225002E-3</v>
      </c>
      <c r="AC26" s="9">
        <f>'T-TEST'!Y25</f>
        <v>2.6888641842379339E-3</v>
      </c>
      <c r="AD26" s="9">
        <f>'T-TEST'!Z25</f>
        <v>8.0620749556593096E-2</v>
      </c>
      <c r="AE26" s="1"/>
      <c r="AF26" s="1" t="str">
        <f t="shared" si="3"/>
        <v>N</v>
      </c>
      <c r="AG26" s="1" t="str">
        <f t="shared" si="4"/>
        <v>N</v>
      </c>
      <c r="AH26" s="1" t="str">
        <f t="shared" si="5"/>
        <v>N</v>
      </c>
      <c r="AI26" s="1" t="str">
        <f t="shared" si="6"/>
        <v>N</v>
      </c>
      <c r="AJ26" s="1" t="str">
        <f t="shared" si="7"/>
        <v>N</v>
      </c>
      <c r="AK26" s="52"/>
      <c r="AL26" s="15">
        <f>'%D'!AV25</f>
        <v>0.45566666666666844</v>
      </c>
      <c r="AM26" s="15">
        <f>'%D'!AW25</f>
        <v>0.56987220789694004</v>
      </c>
      <c r="AN26" s="15">
        <f>'%D'!AX25</f>
        <v>-0.50666666666666771</v>
      </c>
      <c r="AO26" s="15">
        <f>'%D'!AY25</f>
        <v>0.56140033250197952</v>
      </c>
      <c r="AP26" s="15">
        <f>'%D'!AZ25</f>
        <v>-0.63233333333333519</v>
      </c>
      <c r="AQ26" s="15">
        <f>'%D'!BA25</f>
        <v>0.47006843473406501</v>
      </c>
      <c r="AR26" s="15">
        <f>'%D'!BB25</f>
        <v>-0.59566666666666279</v>
      </c>
      <c r="AS26" s="15">
        <f>'%D'!BC25</f>
        <v>0.75223755113217761</v>
      </c>
      <c r="AT26" s="15">
        <f>'%D'!BD25</f>
        <v>-0.49699999999999278</v>
      </c>
      <c r="AU26" s="15">
        <f>'%D'!BE25</f>
        <v>1.7475522882019887</v>
      </c>
      <c r="AV26" s="15"/>
      <c r="AW26" s="15">
        <f>'# D'!AV25</f>
        <v>9.6000000000000085E-2</v>
      </c>
      <c r="AX26" s="15">
        <f>'# D'!AW25</f>
        <v>0.11991663771137008</v>
      </c>
      <c r="AY26" s="15">
        <f>'# D'!AX25</f>
        <v>-0.10633333333333339</v>
      </c>
      <c r="AZ26" s="15">
        <f>'# D'!AY25</f>
        <v>0.11777237933120537</v>
      </c>
      <c r="BA26" s="15">
        <f>'# D'!AZ25</f>
        <v>-0.13316666666666643</v>
      </c>
      <c r="BB26" s="15">
        <f>'# D'!BA25</f>
        <v>9.8523262904419318E-2</v>
      </c>
      <c r="BC26" s="15">
        <f>'# D'!BB25</f>
        <v>-0.12533333333333374</v>
      </c>
      <c r="BD26" s="15">
        <f>'# D'!BC25</f>
        <v>0.15820029498497543</v>
      </c>
      <c r="BE26" s="15">
        <f>'# D'!BD25</f>
        <v>-0.10433333333333383</v>
      </c>
      <c r="BF26" s="15">
        <f>'# D'!BE25</f>
        <v>0.36706039466732621</v>
      </c>
      <c r="BG26" s="1"/>
      <c r="BH26" s="9">
        <f>'T-TEST'!AB25</f>
        <v>0.23897577964324904</v>
      </c>
      <c r="BI26" s="9">
        <f>'T-TEST'!AC25</f>
        <v>0.22126786564872367</v>
      </c>
      <c r="BJ26" s="9">
        <f>'T-TEST'!AD25</f>
        <v>0.12441013565902879</v>
      </c>
      <c r="BK26" s="9">
        <f>'T-TEST'!AE25</f>
        <v>0.24485166681708295</v>
      </c>
      <c r="BL26" s="9">
        <f>'T-TEST'!AF25</f>
        <v>0.65785094086987717</v>
      </c>
      <c r="BM26" s="1"/>
      <c r="BN26" s="1" t="str">
        <f t="shared" si="13"/>
        <v>N</v>
      </c>
      <c r="BO26" s="1" t="str">
        <f t="shared" si="14"/>
        <v>N</v>
      </c>
      <c r="BP26" s="1" t="str">
        <f t="shared" si="15"/>
        <v>N</v>
      </c>
      <c r="BQ26" s="1" t="str">
        <f t="shared" si="16"/>
        <v>N</v>
      </c>
      <c r="BR26" s="1" t="str">
        <f t="shared" si="17"/>
        <v>N</v>
      </c>
      <c r="BS26" s="32"/>
      <c r="DD26" s="47"/>
      <c r="DE26" s="47"/>
      <c r="DF26" s="47"/>
      <c r="DG26" s="47"/>
      <c r="DH26" s="47"/>
      <c r="DI26" s="47"/>
      <c r="DJ26" s="47"/>
      <c r="DK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ED26" s="46"/>
      <c r="EE26" s="46"/>
      <c r="EF26" s="46"/>
      <c r="EG26" s="46"/>
      <c r="EH26" s="46"/>
      <c r="EL26" s="47"/>
      <c r="EM26" s="47"/>
      <c r="EN26" s="47"/>
      <c r="EO26" s="47"/>
      <c r="EP26" s="47"/>
      <c r="EQ26" s="47"/>
      <c r="ER26" s="47"/>
      <c r="ES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L26" s="46"/>
      <c r="FM26" s="46"/>
      <c r="FN26" s="46"/>
      <c r="FO26" s="46"/>
      <c r="FP26" s="46"/>
    </row>
    <row r="27" spans="1:172" ht="18.75" customHeight="1" x14ac:dyDescent="0.25">
      <c r="A27" s="2">
        <f>'Raw Data'!B26</f>
        <v>48</v>
      </c>
      <c r="B27" s="2">
        <f>'Raw Data'!C26</f>
        <v>70</v>
      </c>
      <c r="C27" s="2" t="str">
        <f>'Raw Data'!D26</f>
        <v>FATRSIQVDGKTIKAQIWDTAGL</v>
      </c>
      <c r="D27" s="15">
        <f>'%D'!AK26</f>
        <v>0.54400000000000048</v>
      </c>
      <c r="E27" s="15">
        <f>'%D'!AL26</f>
        <v>0.81560713581969124</v>
      </c>
      <c r="F27" s="15">
        <f>'%D'!AM26</f>
        <v>1.2526666666666664</v>
      </c>
      <c r="G27" s="15">
        <f>'%D'!AN26</f>
        <v>0.7742734228509548</v>
      </c>
      <c r="H27" s="15">
        <f>'%D'!AO26</f>
        <v>3.6203333333333347</v>
      </c>
      <c r="I27" s="15">
        <f>'%D'!AP26</f>
        <v>0.49179738375337761</v>
      </c>
      <c r="J27" s="15">
        <f>'%D'!AQ26</f>
        <v>2.7640000000000029</v>
      </c>
      <c r="K27" s="15">
        <f>'%D'!AR26</f>
        <v>0.37449032030214008</v>
      </c>
      <c r="L27" s="15">
        <f>'%D'!AS26</f>
        <v>2.8783333333333374</v>
      </c>
      <c r="M27" s="15">
        <f>'%D'!AT26</f>
        <v>1.077920374301059</v>
      </c>
      <c r="N27" s="1"/>
      <c r="O27" s="15">
        <f>'# D'!AK26</f>
        <v>0.11399999999999988</v>
      </c>
      <c r="P27" s="15">
        <f>'# D'!AL26</f>
        <v>0.17114224103553946</v>
      </c>
      <c r="Q27" s="15">
        <f>'# D'!AM26</f>
        <v>0.2629999999999999</v>
      </c>
      <c r="R27" s="15">
        <f>'# D'!AN26</f>
        <v>0.16282096507104571</v>
      </c>
      <c r="S27" s="15">
        <f>'# D'!AO26</f>
        <v>0.76033333333333353</v>
      </c>
      <c r="T27" s="15">
        <f>'# D'!AP26</f>
        <v>0.10287532908007287</v>
      </c>
      <c r="U27" s="15">
        <f>'# D'!AQ26</f>
        <v>0.58099999999999952</v>
      </c>
      <c r="V27" s="15">
        <f>'# D'!AR26</f>
        <v>7.8324112932523227E-2</v>
      </c>
      <c r="W27" s="15">
        <f>'# D'!AS26</f>
        <v>0.60433333333333294</v>
      </c>
      <c r="X27" s="15">
        <f>'# D'!AT26</f>
        <v>0.22607152260586325</v>
      </c>
      <c r="Y27" s="1"/>
      <c r="Z27" s="9">
        <f>'T-TEST'!V26</f>
        <v>0.32726052291593916</v>
      </c>
      <c r="AA27" s="9">
        <f>'T-TEST'!W26</f>
        <v>4.8967608079695114E-2</v>
      </c>
      <c r="AB27" s="9">
        <f>'T-TEST'!X26</f>
        <v>1.0399859564616638E-3</v>
      </c>
      <c r="AC27" s="9">
        <f>'T-TEST'!Y26</f>
        <v>2.2188755082555402E-4</v>
      </c>
      <c r="AD27" s="9">
        <f>'T-TEST'!Z26</f>
        <v>3.2526737725726146E-2</v>
      </c>
      <c r="AE27" s="1"/>
      <c r="AF27" s="1" t="str">
        <f t="shared" si="3"/>
        <v>N</v>
      </c>
      <c r="AG27" s="1" t="str">
        <f t="shared" si="4"/>
        <v>N</v>
      </c>
      <c r="AH27" s="1" t="str">
        <f t="shared" si="5"/>
        <v>N</v>
      </c>
      <c r="AI27" s="1" t="str">
        <f t="shared" si="6"/>
        <v>N</v>
      </c>
      <c r="AJ27" s="1" t="str">
        <f t="shared" si="7"/>
        <v>N</v>
      </c>
      <c r="AK27" s="52"/>
      <c r="AL27" s="15">
        <f>'%D'!AV26</f>
        <v>0.44466666666666654</v>
      </c>
      <c r="AM27" s="15">
        <f>'%D'!AW26</f>
        <v>0.55565576873936406</v>
      </c>
      <c r="AN27" s="15">
        <f>'%D'!AX26</f>
        <v>-0.52733333333333476</v>
      </c>
      <c r="AO27" s="15">
        <f>'%D'!AY26</f>
        <v>0.62892315375833707</v>
      </c>
      <c r="AP27" s="15">
        <f>'%D'!AZ26</f>
        <v>-0.60883333333333312</v>
      </c>
      <c r="AQ27" s="15">
        <f>'%D'!BA26</f>
        <v>0.29493869419479868</v>
      </c>
      <c r="AR27" s="15">
        <f>'%D'!BB26</f>
        <v>-0.55433333333333223</v>
      </c>
      <c r="AS27" s="15">
        <f>'%D'!BC26</f>
        <v>0.78263550477430621</v>
      </c>
      <c r="AT27" s="15">
        <f>'%D'!BD26</f>
        <v>-0.66933333333333067</v>
      </c>
      <c r="AU27" s="15">
        <f>'%D'!BE26</f>
        <v>1.1349393522710087</v>
      </c>
      <c r="AV27" s="15"/>
      <c r="AW27" s="15">
        <f>'# D'!AV26</f>
        <v>9.333333333333349E-2</v>
      </c>
      <c r="AX27" s="15">
        <f>'# D'!AW26</f>
        <v>0.1164144893616484</v>
      </c>
      <c r="AY27" s="15">
        <f>'# D'!AX26</f>
        <v>-0.11066666666666647</v>
      </c>
      <c r="AZ27" s="15">
        <f>'# D'!AY26</f>
        <v>0.13217286660531599</v>
      </c>
      <c r="BA27" s="15">
        <f>'# D'!AZ26</f>
        <v>-0.12799999999999967</v>
      </c>
      <c r="BB27" s="15">
        <f>'# D'!BA26</f>
        <v>6.1571097115448593E-2</v>
      </c>
      <c r="BC27" s="15">
        <f>'# D'!BB26</f>
        <v>-0.11599999999999966</v>
      </c>
      <c r="BD27" s="15">
        <f>'# D'!BC26</f>
        <v>0.16424575083291099</v>
      </c>
      <c r="BE27" s="15">
        <f>'# D'!BD26</f>
        <v>-0.14066666666666716</v>
      </c>
      <c r="BF27" s="15">
        <f>'# D'!BE26</f>
        <v>0.23804481370811947</v>
      </c>
      <c r="BG27" s="1"/>
      <c r="BH27" s="9">
        <f>'T-TEST'!AB26</f>
        <v>0.23777939390442743</v>
      </c>
      <c r="BI27" s="9">
        <f>'T-TEST'!AC26</f>
        <v>0.24157400766207118</v>
      </c>
      <c r="BJ27" s="9">
        <f>'T-TEST'!AD26</f>
        <v>5.6557507948671634E-2</v>
      </c>
      <c r="BK27" s="9">
        <f>'T-TEST'!AE26</f>
        <v>0.32199910676145255</v>
      </c>
      <c r="BL27" s="9">
        <f>'T-TEST'!AF26</f>
        <v>0.38711730060330385</v>
      </c>
      <c r="BM27" s="1"/>
      <c r="BN27" s="1" t="str">
        <f t="shared" si="13"/>
        <v>N</v>
      </c>
      <c r="BO27" s="1" t="str">
        <f t="shared" si="14"/>
        <v>N</v>
      </c>
      <c r="BP27" s="1" t="str">
        <f t="shared" si="15"/>
        <v>N</v>
      </c>
      <c r="BQ27" s="1" t="str">
        <f t="shared" si="16"/>
        <v>N</v>
      </c>
      <c r="BR27" s="1" t="str">
        <f t="shared" si="17"/>
        <v>N</v>
      </c>
      <c r="BS27" s="32"/>
      <c r="DD27" s="47"/>
      <c r="DE27" s="47"/>
      <c r="DF27" s="47"/>
      <c r="DG27" s="47"/>
      <c r="DH27" s="47"/>
      <c r="DI27" s="47"/>
      <c r="DJ27" s="47"/>
      <c r="DK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ED27" s="46"/>
      <c r="EE27" s="46"/>
      <c r="EF27" s="46"/>
      <c r="EG27" s="46"/>
      <c r="EH27" s="46"/>
      <c r="EL27" s="47"/>
      <c r="EM27" s="47"/>
      <c r="EN27" s="47"/>
      <c r="EO27" s="47"/>
      <c r="EP27" s="47"/>
      <c r="EQ27" s="47"/>
      <c r="ER27" s="47"/>
      <c r="ES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L27" s="46"/>
      <c r="FM27" s="46"/>
      <c r="FN27" s="46"/>
      <c r="FO27" s="46"/>
      <c r="FP27" s="46"/>
    </row>
    <row r="28" spans="1:172" ht="18.75" customHeight="1" x14ac:dyDescent="0.25">
      <c r="A28" s="2">
        <f>'Raw Data'!B27</f>
        <v>48</v>
      </c>
      <c r="B28" s="2">
        <f>'Raw Data'!C27</f>
        <v>79</v>
      </c>
      <c r="C28" s="2" t="str">
        <f>'Raw Data'!D27</f>
        <v>FATRSIQVDGKTIKAQIWDTAGLERYRAITSA</v>
      </c>
      <c r="D28" s="15">
        <f>'%D'!AK27</f>
        <v>10.362333333333332</v>
      </c>
      <c r="E28" s="15">
        <f>'%D'!AL27</f>
        <v>1.7247395938711063</v>
      </c>
      <c r="F28" s="15">
        <f>'%D'!AM27</f>
        <v>11.449000000000002</v>
      </c>
      <c r="G28" s="15">
        <f>'%D'!AN27</f>
        <v>2.2341680032322238</v>
      </c>
      <c r="H28" s="15">
        <f>'%D'!AO27</f>
        <v>8.2679999999999971</v>
      </c>
      <c r="I28" s="15">
        <f>'%D'!AP27</f>
        <v>0.81718949250872464</v>
      </c>
      <c r="J28" s="15">
        <f>'%D'!AQ27</f>
        <v>2.6646666666666619</v>
      </c>
      <c r="K28" s="15">
        <f>'%D'!AR27</f>
        <v>0.61108646414944401</v>
      </c>
      <c r="L28" s="15">
        <f>'%D'!AS27</f>
        <v>2.0186666666666753</v>
      </c>
      <c r="M28" s="15">
        <f>'%D'!AT27</f>
        <v>2.0078290099839982</v>
      </c>
      <c r="N28" s="1"/>
      <c r="O28" s="15">
        <f>'# D'!AK27</f>
        <v>3.1086666666666662</v>
      </c>
      <c r="P28" s="15">
        <f>'# D'!AL27</f>
        <v>0.51753582806732645</v>
      </c>
      <c r="Q28" s="15">
        <f>'# D'!AM27</f>
        <v>3.4346666666666676</v>
      </c>
      <c r="R28" s="15">
        <f>'# D'!AN27</f>
        <v>0.67010098741408641</v>
      </c>
      <c r="S28" s="15">
        <f>'# D'!AO27</f>
        <v>2.4806666666666661</v>
      </c>
      <c r="T28" s="15">
        <f>'# D'!AP27</f>
        <v>0.24537861900880165</v>
      </c>
      <c r="U28" s="15">
        <f>'# D'!AQ27</f>
        <v>0.79999999999999716</v>
      </c>
      <c r="V28" s="15">
        <f>'# D'!AR27</f>
        <v>0.18324209851086765</v>
      </c>
      <c r="W28" s="15">
        <f>'# D'!AS27</f>
        <v>0.60600000000000165</v>
      </c>
      <c r="X28" s="15">
        <f>'# D'!AT27</f>
        <v>0.60286372147166634</v>
      </c>
      <c r="Y28" s="1"/>
      <c r="Z28" s="9">
        <f>'T-TEST'!V27</f>
        <v>4.872189395676416E-3</v>
      </c>
      <c r="AA28" s="9">
        <f>'T-TEST'!W27</f>
        <v>1.1559122913248929E-3</v>
      </c>
      <c r="AB28" s="9">
        <f>'T-TEST'!X27</f>
        <v>8.3114960625115198E-5</v>
      </c>
      <c r="AC28" s="9">
        <f>'T-TEST'!Y27</f>
        <v>9.6587129738402826E-3</v>
      </c>
      <c r="AD28" s="9">
        <f>'T-TEST'!Z27</f>
        <v>0.20059179176482778</v>
      </c>
      <c r="AE28" s="1"/>
      <c r="AF28" s="1" t="str">
        <f t="shared" si="3"/>
        <v>B</v>
      </c>
      <c r="AG28" s="1" t="str">
        <f t="shared" si="4"/>
        <v>B</v>
      </c>
      <c r="AH28" s="1" t="str">
        <f t="shared" si="5"/>
        <v>S</v>
      </c>
      <c r="AI28" s="1" t="str">
        <f t="shared" si="6"/>
        <v>N</v>
      </c>
      <c r="AJ28" s="1" t="str">
        <f t="shared" si="7"/>
        <v>N</v>
      </c>
      <c r="AK28" s="52"/>
      <c r="AL28" s="15">
        <f>'%D'!AV27</f>
        <v>-2.0683333333333334</v>
      </c>
      <c r="AM28" s="15">
        <f>'%D'!AW27</f>
        <v>0.73063351506301255</v>
      </c>
      <c r="AN28" s="15">
        <f>'%D'!AX27</f>
        <v>-1.4586666666666641</v>
      </c>
      <c r="AO28" s="15">
        <f>'%D'!AY27</f>
        <v>1.763890208223478</v>
      </c>
      <c r="AP28" s="15">
        <f>'%D'!AZ27</f>
        <v>-1.658333333333335</v>
      </c>
      <c r="AQ28" s="15">
        <f>'%D'!BA27</f>
        <v>0.66481751882252127</v>
      </c>
      <c r="AR28" s="15">
        <f>'%D'!BB27</f>
        <v>-1.1330000000000027</v>
      </c>
      <c r="AS28" s="15">
        <f>'%D'!BC27</f>
        <v>0.72745698612816312</v>
      </c>
      <c r="AT28" s="15">
        <f>'%D'!BD27</f>
        <v>-0.22366666666665935</v>
      </c>
      <c r="AU28" s="15">
        <f>'%D'!BE27</f>
        <v>2.2514907653967096</v>
      </c>
      <c r="AV28" s="15"/>
      <c r="AW28" s="15">
        <f>'# D'!AV27</f>
        <v>-0.6203333333333334</v>
      </c>
      <c r="AX28" s="15">
        <f>'# D'!AW27</f>
        <v>0.21971193261480662</v>
      </c>
      <c r="AY28" s="15">
        <f>'# D'!AX27</f>
        <v>-0.43766666666666687</v>
      </c>
      <c r="AZ28" s="15">
        <f>'# D'!AY27</f>
        <v>0.52870439125595814</v>
      </c>
      <c r="BA28" s="15">
        <f>'# D'!AZ27</f>
        <v>-0.49766666666666737</v>
      </c>
      <c r="BB28" s="15">
        <f>'# D'!BA27</f>
        <v>0.1997957290167463</v>
      </c>
      <c r="BC28" s="15">
        <f>'# D'!BB27</f>
        <v>-0.33966666666666789</v>
      </c>
      <c r="BD28" s="15">
        <f>'# D'!BC27</f>
        <v>0.21828727249506133</v>
      </c>
      <c r="BE28" s="15">
        <f>'# D'!BD27</f>
        <v>-6.6999999999996618E-2</v>
      </c>
      <c r="BF28" s="15">
        <f>'# D'!BE27</f>
        <v>0.67579484066295326</v>
      </c>
      <c r="BG28" s="1"/>
      <c r="BH28" s="9">
        <f>'T-TEST'!AB27</f>
        <v>8.1182061967802199E-3</v>
      </c>
      <c r="BI28" s="9">
        <f>'T-TEST'!AC27</f>
        <v>0.28799727161786004</v>
      </c>
      <c r="BJ28" s="9">
        <f>'T-TEST'!AD27</f>
        <v>3.3604907422171183E-2</v>
      </c>
      <c r="BK28" s="9">
        <f>'T-TEST'!AE27</f>
        <v>5.8694394602463451E-2</v>
      </c>
      <c r="BL28" s="9">
        <f>'T-TEST'!AF27</f>
        <v>0.87345780016805397</v>
      </c>
      <c r="BM28" s="1"/>
      <c r="BN28" s="1" t="str">
        <f t="shared" si="13"/>
        <v>N</v>
      </c>
      <c r="BO28" s="1" t="str">
        <f t="shared" si="14"/>
        <v>N</v>
      </c>
      <c r="BP28" s="1" t="str">
        <f t="shared" si="15"/>
        <v>N</v>
      </c>
      <c r="BQ28" s="1" t="str">
        <f t="shared" si="16"/>
        <v>N</v>
      </c>
      <c r="BR28" s="1" t="str">
        <f t="shared" si="17"/>
        <v>N</v>
      </c>
      <c r="BS28" s="32"/>
      <c r="DD28" s="47"/>
      <c r="DE28" s="47"/>
      <c r="DF28" s="47"/>
      <c r="DG28" s="47"/>
      <c r="DH28" s="47"/>
      <c r="DI28" s="47"/>
      <c r="DJ28" s="47"/>
      <c r="DK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ED28" s="46"/>
      <c r="EE28" s="46"/>
      <c r="EF28" s="46"/>
      <c r="EG28" s="46"/>
      <c r="EH28" s="46"/>
      <c r="EL28" s="47"/>
      <c r="EM28" s="47"/>
      <c r="EN28" s="47"/>
      <c r="EO28" s="47"/>
      <c r="EP28" s="47"/>
      <c r="EQ28" s="47"/>
      <c r="ER28" s="47"/>
      <c r="ES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L28" s="46"/>
      <c r="FM28" s="46"/>
      <c r="FN28" s="46"/>
      <c r="FO28" s="46"/>
      <c r="FP28" s="46"/>
    </row>
    <row r="29" spans="1:172" ht="18.75" customHeight="1" x14ac:dyDescent="0.25">
      <c r="A29" s="2">
        <f>'Raw Data'!B28</f>
        <v>49</v>
      </c>
      <c r="B29" s="2">
        <f>'Raw Data'!C28</f>
        <v>62</v>
      </c>
      <c r="C29" s="2" t="str">
        <f>'Raw Data'!D28</f>
        <v>ATRSIQVDGKTIKA</v>
      </c>
      <c r="D29" s="15">
        <f>'%D'!AK28</f>
        <v>0.38166666666666771</v>
      </c>
      <c r="E29" s="15">
        <f>'%D'!AL28</f>
        <v>1.1080552031976267</v>
      </c>
      <c r="F29" s="15">
        <f>'%D'!AM28</f>
        <v>-0.543333333333333</v>
      </c>
      <c r="G29" s="15">
        <f>'%D'!AN28</f>
        <v>1.6178835969665224</v>
      </c>
      <c r="H29" s="15">
        <f>'%D'!AO28</f>
        <v>-1.2856666666666676</v>
      </c>
      <c r="I29" s="15">
        <f>'%D'!AP28</f>
        <v>1.2910469911406528</v>
      </c>
      <c r="J29" s="15">
        <f>'%D'!AQ28</f>
        <v>-6.0333333333332462E-2</v>
      </c>
      <c r="K29" s="15">
        <f>'%D'!AR28</f>
        <v>2.3210076116491587</v>
      </c>
      <c r="L29" s="15">
        <f>'%D'!AS28</f>
        <v>0.61933333333332996</v>
      </c>
      <c r="M29" s="15">
        <f>'%D'!AT28</f>
        <v>1.7839062942505315</v>
      </c>
      <c r="N29" s="1"/>
      <c r="O29" s="15">
        <f>'# D'!AK28</f>
        <v>4.5666666666666522E-2</v>
      </c>
      <c r="P29" s="15">
        <f>'# D'!AL28</f>
        <v>0.13266750418496112</v>
      </c>
      <c r="Q29" s="15">
        <f>'# D'!AM28</f>
        <v>-6.4999999999999725E-2</v>
      </c>
      <c r="R29" s="15">
        <f>'# D'!AN28</f>
        <v>0.19415457759218563</v>
      </c>
      <c r="S29" s="15">
        <f>'# D'!AO28</f>
        <v>-0.15433333333333366</v>
      </c>
      <c r="T29" s="15">
        <f>'# D'!AP28</f>
        <v>0.15478156651660202</v>
      </c>
      <c r="U29" s="15">
        <f>'# D'!AQ28</f>
        <v>-7.3333333333334139E-3</v>
      </c>
      <c r="V29" s="15">
        <f>'# D'!AR28</f>
        <v>0.27829001658940844</v>
      </c>
      <c r="W29" s="15">
        <f>'# D'!AS28</f>
        <v>7.4000000000000732E-2</v>
      </c>
      <c r="X29" s="15">
        <f>'# D'!AT28</f>
        <v>0.21426152244395169</v>
      </c>
      <c r="Y29" s="1"/>
      <c r="Z29" s="9">
        <f>'T-TEST'!V28</f>
        <v>0.58419682212667956</v>
      </c>
      <c r="AA29" s="9">
        <f>'T-TEST'!W28</f>
        <v>0.59909228668718961</v>
      </c>
      <c r="AB29" s="9">
        <f>'T-TEST'!X28</f>
        <v>0.20761548495153209</v>
      </c>
      <c r="AC29" s="9">
        <f>'T-TEST'!Y28</f>
        <v>0.965929372492493</v>
      </c>
      <c r="AD29" s="9">
        <f>'T-TEST'!Z28</f>
        <v>0.59646697155757811</v>
      </c>
      <c r="AE29" s="1"/>
      <c r="AF29" s="1" t="str">
        <f t="shared" si="3"/>
        <v>N</v>
      </c>
      <c r="AG29" s="1" t="str">
        <f t="shared" si="4"/>
        <v>N</v>
      </c>
      <c r="AH29" s="1" t="str">
        <f t="shared" si="5"/>
        <v>N</v>
      </c>
      <c r="AI29" s="1" t="str">
        <f t="shared" si="6"/>
        <v>N</v>
      </c>
      <c r="AJ29" s="1" t="str">
        <f t="shared" si="7"/>
        <v>N</v>
      </c>
      <c r="AK29" s="52"/>
      <c r="AL29" s="15">
        <f>'%D'!AV28</f>
        <v>1.4053333333333331</v>
      </c>
      <c r="AM29" s="15">
        <f>'%D'!AW28</f>
        <v>1.1263639139579471</v>
      </c>
      <c r="AN29" s="15">
        <f>'%D'!AX28</f>
        <v>-0.87733333333333263</v>
      </c>
      <c r="AO29" s="15">
        <f>'%D'!AY28</f>
        <v>1.6743265312755855</v>
      </c>
      <c r="AP29" s="15">
        <f>'%D'!AZ28</f>
        <v>0.13749999999999929</v>
      </c>
      <c r="AQ29" s="15">
        <f>'%D'!BA28</f>
        <v>0.38477590880926976</v>
      </c>
      <c r="AR29" s="15">
        <f>'%D'!BB28</f>
        <v>0.70699999999999719</v>
      </c>
      <c r="AS29" s="15">
        <f>'%D'!BC28</f>
        <v>2.1024173388427569</v>
      </c>
      <c r="AT29" s="15">
        <f>'%D'!BD28</f>
        <v>0.6493333333333311</v>
      </c>
      <c r="AU29" s="15">
        <f>'%D'!BE28</f>
        <v>0.68695899926172155</v>
      </c>
      <c r="AV29" s="15"/>
      <c r="AW29" s="15">
        <f>'# D'!AV28</f>
        <v>0.16866666666666674</v>
      </c>
      <c r="AX29" s="15">
        <f>'# D'!AW28</f>
        <v>0.13514683372786307</v>
      </c>
      <c r="AY29" s="15">
        <f>'# D'!AX28</f>
        <v>-0.10533333333333283</v>
      </c>
      <c r="AZ29" s="15">
        <f>'# D'!AY28</f>
        <v>0.20078180528457595</v>
      </c>
      <c r="BA29" s="15">
        <f>'# D'!AZ28</f>
        <v>1.6666666666666607E-2</v>
      </c>
      <c r="BB29" s="15">
        <f>'# D'!BA28</f>
        <v>4.6350116864289921E-2</v>
      </c>
      <c r="BC29" s="15">
        <f>'# D'!BB28</f>
        <v>8.499999999999952E-2</v>
      </c>
      <c r="BD29" s="15">
        <f>'# D'!BC28</f>
        <v>0.25186901357650171</v>
      </c>
      <c r="BE29" s="15">
        <f>'# D'!BD28</f>
        <v>7.7666666666667439E-2</v>
      </c>
      <c r="BF29" s="15">
        <f>'# D'!BE28</f>
        <v>8.2682122211112749E-2</v>
      </c>
      <c r="BG29" s="1"/>
      <c r="BH29" s="9">
        <f>'T-TEST'!AB28</f>
        <v>9.9919907118716525E-2</v>
      </c>
      <c r="BI29" s="9">
        <f>'T-TEST'!AC28</f>
        <v>0.42108676749908092</v>
      </c>
      <c r="BJ29" s="9">
        <f>'T-TEST'!AD28</f>
        <v>0.59256983494213966</v>
      </c>
      <c r="BK29" s="9">
        <f>'T-TEST'!AE28</f>
        <v>0.59887837268120525</v>
      </c>
      <c r="BL29" s="9">
        <f>'T-TEST'!AF28</f>
        <v>0.24511117129279239</v>
      </c>
      <c r="BM29" s="1"/>
      <c r="BN29" s="1" t="str">
        <f t="shared" si="13"/>
        <v>N</v>
      </c>
      <c r="BO29" s="1" t="str">
        <f t="shared" si="14"/>
        <v>N</v>
      </c>
      <c r="BP29" s="1" t="str">
        <f t="shared" si="15"/>
        <v>N</v>
      </c>
      <c r="BQ29" s="1" t="str">
        <f t="shared" si="16"/>
        <v>N</v>
      </c>
      <c r="BR29" s="1" t="str">
        <f t="shared" si="17"/>
        <v>N</v>
      </c>
      <c r="BS29" s="32"/>
      <c r="DD29" s="47"/>
      <c r="DE29" s="47"/>
      <c r="DF29" s="47"/>
      <c r="DG29" s="47"/>
      <c r="DH29" s="47"/>
      <c r="DI29" s="47"/>
      <c r="DJ29" s="47"/>
      <c r="DK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ED29" s="46"/>
      <c r="EE29" s="46"/>
      <c r="EF29" s="46"/>
      <c r="EG29" s="46"/>
      <c r="EH29" s="46"/>
      <c r="EL29" s="47"/>
      <c r="EM29" s="47"/>
      <c r="EN29" s="47"/>
      <c r="EO29" s="47"/>
      <c r="EP29" s="47"/>
      <c r="EQ29" s="47"/>
      <c r="ER29" s="47"/>
      <c r="ES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L29" s="46"/>
      <c r="FM29" s="46"/>
      <c r="FN29" s="46"/>
      <c r="FO29" s="46"/>
      <c r="FP29" s="46"/>
    </row>
    <row r="30" spans="1:172" ht="18.75" customHeight="1" x14ac:dyDescent="0.25">
      <c r="A30" s="2">
        <f>'Raw Data'!B29</f>
        <v>49</v>
      </c>
      <c r="B30" s="2">
        <f>'Raw Data'!C29</f>
        <v>64</v>
      </c>
      <c r="C30" s="2" t="str">
        <f>'Raw Data'!D29</f>
        <v>ATRSIQVDGKTIKAQI</v>
      </c>
      <c r="D30" s="15">
        <f>'%D'!AK29</f>
        <v>-4.1666666666666075E-2</v>
      </c>
      <c r="E30" s="15">
        <f>'%D'!AL29</f>
        <v>0.86663390963735865</v>
      </c>
      <c r="F30" s="15">
        <f>'%D'!AM29</f>
        <v>0.47866666666666724</v>
      </c>
      <c r="G30" s="15">
        <f>'%D'!AN29</f>
        <v>0.97848880082162104</v>
      </c>
      <c r="H30" s="15">
        <f>'%D'!AO29</f>
        <v>-0.80999999999999872</v>
      </c>
      <c r="I30" s="15">
        <f>'%D'!AP29</f>
        <v>0.70155588990947004</v>
      </c>
      <c r="J30" s="15">
        <f>'%D'!AQ29</f>
        <v>0.67699999999999605</v>
      </c>
      <c r="K30" s="15">
        <f>'%D'!AR29</f>
        <v>0.55747705483424914</v>
      </c>
      <c r="L30" s="15">
        <f>'%D'!AS29</f>
        <v>1.4490000000000052</v>
      </c>
      <c r="M30" s="15">
        <f>'%D'!AT29</f>
        <v>1.0913587861010685</v>
      </c>
      <c r="N30" s="1"/>
      <c r="O30" s="15">
        <f>'# D'!AK29</f>
        <v>-6.0000000000000053E-3</v>
      </c>
      <c r="P30" s="15">
        <f>'# D'!AL29</f>
        <v>0.12141938340589066</v>
      </c>
      <c r="Q30" s="15">
        <f>'# D'!AM29</f>
        <v>6.6999999999999948E-2</v>
      </c>
      <c r="R30" s="15">
        <f>'# D'!AN29</f>
        <v>0.13721880337621375</v>
      </c>
      <c r="S30" s="15">
        <f>'# D'!AO29</f>
        <v>-0.11366666666666658</v>
      </c>
      <c r="T30" s="15">
        <f>'# D'!AP29</f>
        <v>9.8454727328520675E-2</v>
      </c>
      <c r="U30" s="15">
        <f>'# D'!AQ29</f>
        <v>9.5000000000000195E-2</v>
      </c>
      <c r="V30" s="15">
        <f>'# D'!AR29</f>
        <v>7.7858846639286994E-2</v>
      </c>
      <c r="W30" s="15">
        <f>'# D'!AS29</f>
        <v>0.20266666666666566</v>
      </c>
      <c r="X30" s="15">
        <f>'# D'!AT29</f>
        <v>0.15297930143214361</v>
      </c>
      <c r="Y30" s="1"/>
      <c r="Z30" s="9">
        <f>'T-TEST'!V29</f>
        <v>0.93722548363605773</v>
      </c>
      <c r="AA30" s="9">
        <f>'T-TEST'!W29</f>
        <v>0.46384119501748727</v>
      </c>
      <c r="AB30" s="9">
        <f>'T-TEST'!X29</f>
        <v>0.17106632269198882</v>
      </c>
      <c r="AC30" s="9">
        <f>'T-TEST'!Y29</f>
        <v>0.14891309692765781</v>
      </c>
      <c r="AD30" s="9">
        <f>'T-TEST'!Z29</f>
        <v>0.12508523179371978</v>
      </c>
      <c r="AE30" s="1"/>
      <c r="AF30" s="1" t="str">
        <f t="shared" si="3"/>
        <v>N</v>
      </c>
      <c r="AG30" s="1" t="str">
        <f t="shared" si="4"/>
        <v>N</v>
      </c>
      <c r="AH30" s="1" t="str">
        <f t="shared" si="5"/>
        <v>N</v>
      </c>
      <c r="AI30" s="1" t="str">
        <f t="shared" si="6"/>
        <v>N</v>
      </c>
      <c r="AJ30" s="1" t="str">
        <f t="shared" si="7"/>
        <v>N</v>
      </c>
      <c r="AK30" s="52"/>
      <c r="AL30" s="15">
        <f>'%D'!AV29</f>
        <v>0.92799999999999994</v>
      </c>
      <c r="AM30" s="15">
        <f>'%D'!AW29</f>
        <v>0.64922877323790895</v>
      </c>
      <c r="AN30" s="15">
        <f>'%D'!AX29</f>
        <v>-0.42500000000000249</v>
      </c>
      <c r="AO30" s="15">
        <f>'%D'!AY29</f>
        <v>0.98548110078275997</v>
      </c>
      <c r="AP30" s="15">
        <f>'%D'!AZ29</f>
        <v>0.24233333333333462</v>
      </c>
      <c r="AQ30" s="15">
        <f>'%D'!BA29</f>
        <v>0.7460243517026327</v>
      </c>
      <c r="AR30" s="15">
        <f>'%D'!BB29</f>
        <v>0.70066666666666322</v>
      </c>
      <c r="AS30" s="15">
        <f>'%D'!BC29</f>
        <v>0.54080742105361923</v>
      </c>
      <c r="AT30" s="15">
        <f>'%D'!BD29</f>
        <v>0.15666666666666629</v>
      </c>
      <c r="AU30" s="15">
        <f>'%D'!BE29</f>
        <v>1.1896568132589043</v>
      </c>
      <c r="AV30" s="15"/>
      <c r="AW30" s="15">
        <f>'# D'!AV29</f>
        <v>0.1296666666666666</v>
      </c>
      <c r="AX30" s="15">
        <f>'# D'!AW29</f>
        <v>9.0737717258774608E-2</v>
      </c>
      <c r="AY30" s="15">
        <f>'# D'!AX29</f>
        <v>-5.9333333333333238E-2</v>
      </c>
      <c r="AZ30" s="15">
        <f>'# D'!AY29</f>
        <v>0.13834136522867391</v>
      </c>
      <c r="BA30" s="15">
        <f>'# D'!AZ29</f>
        <v>3.3500000000000529E-2</v>
      </c>
      <c r="BB30" s="15">
        <f>'# D'!BA29</f>
        <v>0.1045920647085619</v>
      </c>
      <c r="BC30" s="15">
        <f>'# D'!BB29</f>
        <v>9.8333333333333162E-2</v>
      </c>
      <c r="BD30" s="15">
        <f>'# D'!BC29</f>
        <v>7.5850730605138666E-2</v>
      </c>
      <c r="BE30" s="15">
        <f>'# D'!BD29</f>
        <v>2.1666666666665613E-2</v>
      </c>
      <c r="BF30" s="15">
        <f>'# D'!BE29</f>
        <v>0.16679228599268803</v>
      </c>
      <c r="BG30" s="1"/>
      <c r="BH30" s="9">
        <f>'T-TEST'!AB29</f>
        <v>7.2813683856906911E-2</v>
      </c>
      <c r="BI30" s="9">
        <f>'T-TEST'!AC29</f>
        <v>0.51368886254920099</v>
      </c>
      <c r="BJ30" s="9">
        <f>'T-TEST'!AD29</f>
        <v>0.63235035244729887</v>
      </c>
      <c r="BK30" s="9">
        <f>'T-TEST'!AE29</f>
        <v>0.13302505315583049</v>
      </c>
      <c r="BL30" s="9">
        <f>'T-TEST'!AF29</f>
        <v>0.83569382498660527</v>
      </c>
      <c r="BM30" s="1"/>
      <c r="BN30" s="1" t="str">
        <f t="shared" si="13"/>
        <v>N</v>
      </c>
      <c r="BO30" s="1" t="str">
        <f t="shared" si="14"/>
        <v>N</v>
      </c>
      <c r="BP30" s="1" t="str">
        <f t="shared" si="15"/>
        <v>N</v>
      </c>
      <c r="BQ30" s="1" t="str">
        <f t="shared" si="16"/>
        <v>N</v>
      </c>
      <c r="BR30" s="1" t="str">
        <f t="shared" si="17"/>
        <v>N</v>
      </c>
      <c r="BS30" s="32"/>
      <c r="DD30" s="47"/>
      <c r="DE30" s="47"/>
      <c r="DF30" s="47"/>
      <c r="DG30" s="47"/>
      <c r="DH30" s="47"/>
      <c r="DI30" s="47"/>
      <c r="DJ30" s="47"/>
      <c r="DK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ED30" s="46"/>
      <c r="EE30" s="46"/>
      <c r="EF30" s="46"/>
      <c r="EG30" s="46"/>
      <c r="EH30" s="46"/>
      <c r="EL30" s="47"/>
      <c r="EM30" s="47"/>
      <c r="EN30" s="47"/>
      <c r="EO30" s="47"/>
      <c r="EP30" s="47"/>
      <c r="EQ30" s="47"/>
      <c r="ER30" s="47"/>
      <c r="ES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L30" s="46"/>
      <c r="FM30" s="46"/>
      <c r="FN30" s="46"/>
      <c r="FO30" s="46"/>
      <c r="FP30" s="46"/>
    </row>
    <row r="31" spans="1:172" ht="18.75" customHeight="1" x14ac:dyDescent="0.25">
      <c r="A31" s="2">
        <f>'Raw Data'!B30</f>
        <v>49</v>
      </c>
      <c r="B31" s="2">
        <f>'Raw Data'!C30</f>
        <v>69</v>
      </c>
      <c r="C31" s="2" t="str">
        <f>'Raw Data'!D30</f>
        <v>ATRSIQVDGKTIKAQIWDTAG</v>
      </c>
      <c r="D31" s="15">
        <f>'%D'!AK30</f>
        <v>0.20033333333333303</v>
      </c>
      <c r="E31" s="15">
        <f>'%D'!AL30</f>
        <v>0.75567475366941683</v>
      </c>
      <c r="F31" s="15">
        <f>'%D'!AM30</f>
        <v>0.76333333333333364</v>
      </c>
      <c r="G31" s="15">
        <f>'%D'!AN30</f>
        <v>0.7549551863079903</v>
      </c>
      <c r="H31" s="15">
        <f>'%D'!AO30</f>
        <v>1.5216666666666683</v>
      </c>
      <c r="I31" s="15">
        <f>'%D'!AP30</f>
        <v>0.2503930243969808</v>
      </c>
      <c r="J31" s="15">
        <f>'%D'!AQ30</f>
        <v>2.232999999999997</v>
      </c>
      <c r="K31" s="15">
        <f>'%D'!AR30</f>
        <v>0.43125707723661372</v>
      </c>
      <c r="L31" s="15">
        <f>'%D'!AS30</f>
        <v>2.3566666666666656</v>
      </c>
      <c r="M31" s="15">
        <f>'%D'!AT30</f>
        <v>1.1389685392201716</v>
      </c>
      <c r="N31" s="1"/>
      <c r="O31" s="15">
        <f>'# D'!AK30</f>
        <v>3.8000000000000034E-2</v>
      </c>
      <c r="P31" s="15">
        <f>'# D'!AL30</f>
        <v>0.14380774202617419</v>
      </c>
      <c r="Q31" s="15">
        <f>'# D'!AM30</f>
        <v>0.14500000000000002</v>
      </c>
      <c r="R31" s="15">
        <f>'# D'!AN30</f>
        <v>0.14348170615099332</v>
      </c>
      <c r="S31" s="15">
        <f>'# D'!AO30</f>
        <v>0.28933333333333344</v>
      </c>
      <c r="T31" s="15">
        <f>'# D'!AP30</f>
        <v>4.7321594788567088E-2</v>
      </c>
      <c r="U31" s="15">
        <f>'# D'!AQ30</f>
        <v>0.42400000000000038</v>
      </c>
      <c r="V31" s="15">
        <f>'# D'!AR30</f>
        <v>8.2010161971957096E-2</v>
      </c>
      <c r="W31" s="15">
        <f>'# D'!AS30</f>
        <v>0.4480000000000004</v>
      </c>
      <c r="X31" s="15">
        <f>'# D'!AT30</f>
        <v>0.21648556533866187</v>
      </c>
      <c r="Y31" s="1"/>
      <c r="Z31" s="9">
        <f>'T-TEST'!V30</f>
        <v>0.68311120490573096</v>
      </c>
      <c r="AA31" s="9">
        <f>'T-TEST'!W30</f>
        <v>0.15949387075395563</v>
      </c>
      <c r="AB31" s="9">
        <f>'T-TEST'!X30</f>
        <v>5.8763649975804005E-3</v>
      </c>
      <c r="AC31" s="9">
        <f>'T-TEST'!Y30</f>
        <v>3.1141096414300487E-3</v>
      </c>
      <c r="AD31" s="9">
        <f>'T-TEST'!Z30</f>
        <v>3.5571152154477828E-2</v>
      </c>
      <c r="AE31" s="1"/>
      <c r="AF31" s="1" t="str">
        <f t="shared" si="3"/>
        <v>N</v>
      </c>
      <c r="AG31" s="1" t="str">
        <f t="shared" si="4"/>
        <v>N</v>
      </c>
      <c r="AH31" s="1" t="str">
        <f t="shared" si="5"/>
        <v>N</v>
      </c>
      <c r="AI31" s="1" t="str">
        <f t="shared" si="6"/>
        <v>N</v>
      </c>
      <c r="AJ31" s="1" t="str">
        <f t="shared" si="7"/>
        <v>N</v>
      </c>
      <c r="AK31" s="52"/>
      <c r="AL31" s="15">
        <f>'%D'!AV30</f>
        <v>0.57499999999999929</v>
      </c>
      <c r="AM31" s="15">
        <f>'%D'!AW30</f>
        <v>0.48812566687961262</v>
      </c>
      <c r="AN31" s="15">
        <f>'%D'!AX30</f>
        <v>-0.45766666666666822</v>
      </c>
      <c r="AO31" s="15">
        <f>'%D'!AY30</f>
        <v>0.69835831299794315</v>
      </c>
      <c r="AP31" s="15">
        <f>'%D'!AZ30</f>
        <v>-0.24266666666666481</v>
      </c>
      <c r="AQ31" s="15">
        <f>'%D'!BA30</f>
        <v>0.3742356655014778</v>
      </c>
      <c r="AR31" s="15">
        <f>'%D'!BB30</f>
        <v>7.8333333333333144E-2</v>
      </c>
      <c r="AS31" s="15">
        <f>'%D'!BC30</f>
        <v>0.53810841534644838</v>
      </c>
      <c r="AT31" s="15">
        <f>'%D'!BD30</f>
        <v>-0.61500000000000199</v>
      </c>
      <c r="AU31" s="15">
        <f>'%D'!BE30</f>
        <v>1.0422638821335015</v>
      </c>
      <c r="AV31" s="15"/>
      <c r="AW31" s="15">
        <f>'# D'!AV30</f>
        <v>0.10899999999999999</v>
      </c>
      <c r="AX31" s="15">
        <f>'# D'!AW30</f>
        <v>9.2712818243577674E-2</v>
      </c>
      <c r="AY31" s="15">
        <f>'# D'!AX30</f>
        <v>-8.6999999999999966E-2</v>
      </c>
      <c r="AZ31" s="15">
        <f>'# D'!AY30</f>
        <v>0.13275164782404777</v>
      </c>
      <c r="BA31" s="15">
        <f>'# D'!AZ30</f>
        <v>-4.6166666666666689E-2</v>
      </c>
      <c r="BB31" s="15">
        <f>'# D'!BA30</f>
        <v>7.1251900559447079E-2</v>
      </c>
      <c r="BC31" s="15">
        <f>'# D'!BB30</f>
        <v>1.4666666666666828E-2</v>
      </c>
      <c r="BD31" s="15">
        <f>'# D'!BC30</f>
        <v>0.10245649483235984</v>
      </c>
      <c r="BE31" s="15">
        <f>'# D'!BD30</f>
        <v>-0.11666666666666714</v>
      </c>
      <c r="BF31" s="15">
        <f>'# D'!BE30</f>
        <v>0.1981548216252467</v>
      </c>
      <c r="BG31" s="1"/>
      <c r="BH31" s="9">
        <f>'T-TEST'!AB30</f>
        <v>0.1222175048536461</v>
      </c>
      <c r="BI31" s="9">
        <f>'T-TEST'!AC30</f>
        <v>0.33211807587033104</v>
      </c>
      <c r="BJ31" s="9">
        <f>'T-TEST'!AD30</f>
        <v>0.42958866426489695</v>
      </c>
      <c r="BK31" s="9">
        <f>'T-TEST'!AE30</f>
        <v>0.82254013888273647</v>
      </c>
      <c r="BL31" s="9">
        <f>'T-TEST'!AF30</f>
        <v>0.40170073057450256</v>
      </c>
      <c r="BM31" s="1"/>
      <c r="BN31" s="1" t="str">
        <f t="shared" si="13"/>
        <v>N</v>
      </c>
      <c r="BO31" s="1" t="str">
        <f t="shared" si="14"/>
        <v>N</v>
      </c>
      <c r="BP31" s="1" t="str">
        <f t="shared" si="15"/>
        <v>N</v>
      </c>
      <c r="BQ31" s="1" t="str">
        <f t="shared" si="16"/>
        <v>N</v>
      </c>
      <c r="BR31" s="1" t="str">
        <f t="shared" si="17"/>
        <v>N</v>
      </c>
      <c r="BS31" s="32"/>
      <c r="DD31" s="47"/>
      <c r="DE31" s="47"/>
      <c r="DF31" s="47"/>
      <c r="DG31" s="47"/>
      <c r="DH31" s="47"/>
      <c r="DI31" s="47"/>
      <c r="DJ31" s="47"/>
      <c r="DK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ED31" s="46"/>
      <c r="EE31" s="46"/>
      <c r="EF31" s="46"/>
      <c r="EG31" s="46"/>
      <c r="EH31" s="46"/>
      <c r="EL31" s="47"/>
      <c r="EM31" s="47"/>
      <c r="EN31" s="47"/>
      <c r="EO31" s="47"/>
      <c r="EP31" s="47"/>
      <c r="EQ31" s="47"/>
      <c r="ER31" s="47"/>
      <c r="ES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L31" s="46"/>
      <c r="FM31" s="46"/>
      <c r="FN31" s="46"/>
      <c r="FO31" s="46"/>
      <c r="FP31" s="46"/>
    </row>
    <row r="32" spans="1:172" ht="18.75" customHeight="1" x14ac:dyDescent="0.25">
      <c r="A32" s="2">
        <f>'Raw Data'!B31</f>
        <v>49</v>
      </c>
      <c r="B32" s="2">
        <f>'Raw Data'!C31</f>
        <v>70</v>
      </c>
      <c r="C32" s="2" t="str">
        <f>'Raw Data'!D31</f>
        <v>ATRSIQVDGKTIKAQIWDTAGL</v>
      </c>
      <c r="D32" s="15">
        <f>'%D'!AK31</f>
        <v>0.28333333333333321</v>
      </c>
      <c r="E32" s="15">
        <f>'%D'!AL31</f>
        <v>0.82616786026408329</v>
      </c>
      <c r="F32" s="15">
        <f>'%D'!AM31</f>
        <v>0.83099999999999952</v>
      </c>
      <c r="G32" s="15">
        <f>'%D'!AN31</f>
        <v>0.66646805374801443</v>
      </c>
      <c r="H32" s="15">
        <f>'%D'!AO31</f>
        <v>3.0640000000000001</v>
      </c>
      <c r="I32" s="15">
        <f>'%D'!AP31</f>
        <v>0.32221369720523413</v>
      </c>
      <c r="J32" s="15">
        <f>'%D'!AQ31</f>
        <v>2.3796666666666688</v>
      </c>
      <c r="K32" s="15">
        <f>'%D'!AR31</f>
        <v>0.33410826588597442</v>
      </c>
      <c r="L32" s="15">
        <f>'%D'!AS31</f>
        <v>1.7196666666666616</v>
      </c>
      <c r="M32" s="15">
        <f>'%D'!AT31</f>
        <v>0.88678933988480713</v>
      </c>
      <c r="N32" s="1"/>
      <c r="O32" s="15">
        <f>'# D'!AK31</f>
        <v>5.6333333333333346E-2</v>
      </c>
      <c r="P32" s="15">
        <f>'# D'!AL31</f>
        <v>0.16527956114817507</v>
      </c>
      <c r="Q32" s="15">
        <f>'# D'!AM31</f>
        <v>0.16666666666666652</v>
      </c>
      <c r="R32" s="15">
        <f>'# D'!AN31</f>
        <v>0.13336541280756933</v>
      </c>
      <c r="S32" s="15">
        <f>'# D'!AO31</f>
        <v>0.61333333333333373</v>
      </c>
      <c r="T32" s="15">
        <f>'# D'!AP31</f>
        <v>6.429100507328657E-2</v>
      </c>
      <c r="U32" s="15">
        <f>'# D'!AQ31</f>
        <v>0.47566666666666713</v>
      </c>
      <c r="V32" s="15">
        <f>'# D'!AR31</f>
        <v>6.6808183131509505E-2</v>
      </c>
      <c r="W32" s="15">
        <f>'# D'!AS31</f>
        <v>0.34366666666666656</v>
      </c>
      <c r="X32" s="15">
        <f>'# D'!AT31</f>
        <v>0.17720515417635765</v>
      </c>
      <c r="Y32" s="1"/>
      <c r="Z32" s="9">
        <f>'T-TEST'!V31</f>
        <v>0.59733815938562029</v>
      </c>
      <c r="AA32" s="9">
        <f>'T-TEST'!W31</f>
        <v>9.8300817883342967E-2</v>
      </c>
      <c r="AB32" s="9">
        <f>'T-TEST'!X31</f>
        <v>1.9659843552448668E-4</v>
      </c>
      <c r="AC32" s="9">
        <f>'T-TEST'!Y31</f>
        <v>3.7160813692063281E-4</v>
      </c>
      <c r="AD32" s="9">
        <f>'T-TEST'!Z31</f>
        <v>3.7626414576009341E-2</v>
      </c>
      <c r="AE32" s="1"/>
      <c r="AF32" s="1" t="str">
        <f t="shared" si="3"/>
        <v>N</v>
      </c>
      <c r="AG32" s="1" t="str">
        <f t="shared" si="4"/>
        <v>N</v>
      </c>
      <c r="AH32" s="1" t="str">
        <f t="shared" si="5"/>
        <v>N</v>
      </c>
      <c r="AI32" s="1" t="str">
        <f t="shared" si="6"/>
        <v>N</v>
      </c>
      <c r="AJ32" s="1" t="str">
        <f t="shared" si="7"/>
        <v>N</v>
      </c>
      <c r="AK32" s="52"/>
      <c r="AL32" s="15">
        <f>'%D'!AV31</f>
        <v>0.37266666666666559</v>
      </c>
      <c r="AM32" s="15">
        <f>'%D'!AW31</f>
        <v>0.50775059494467034</v>
      </c>
      <c r="AN32" s="15">
        <f>'%D'!AX31</f>
        <v>-0.5953333333333326</v>
      </c>
      <c r="AO32" s="15">
        <f>'%D'!AY31</f>
        <v>0.56822296093464331</v>
      </c>
      <c r="AP32" s="15">
        <f>'%D'!AZ31</f>
        <v>-0.61333333333333329</v>
      </c>
      <c r="AQ32" s="15">
        <f>'%D'!BA31</f>
        <v>0.18694473336612985</v>
      </c>
      <c r="AR32" s="15">
        <f>'%D'!BB31</f>
        <v>-0.52800000000000225</v>
      </c>
      <c r="AS32" s="15">
        <f>'%D'!BC31</f>
        <v>0.69790161675315376</v>
      </c>
      <c r="AT32" s="15">
        <f>'%D'!BD31</f>
        <v>-0.75766666666666538</v>
      </c>
      <c r="AU32" s="15">
        <f>'%D'!BE31</f>
        <v>1.1927869326357783</v>
      </c>
      <c r="AV32" s="15"/>
      <c r="AW32" s="15">
        <f>'# D'!AV31</f>
        <v>7.433333333333314E-2</v>
      </c>
      <c r="AX32" s="15">
        <f>'# D'!AW31</f>
        <v>0.10143635114362776</v>
      </c>
      <c r="AY32" s="15">
        <f>'# D'!AX31</f>
        <v>-0.11899999999999999</v>
      </c>
      <c r="AZ32" s="15">
        <f>'# D'!AY31</f>
        <v>0.11364858116140307</v>
      </c>
      <c r="BA32" s="15">
        <f>'# D'!AZ31</f>
        <v>-0.12266666666666648</v>
      </c>
      <c r="BB32" s="15">
        <f>'# D'!BA31</f>
        <v>3.699098989393685E-2</v>
      </c>
      <c r="BC32" s="15">
        <f>'# D'!BB31</f>
        <v>-0.10566666666666613</v>
      </c>
      <c r="BD32" s="15">
        <f>'# D'!BC31</f>
        <v>0.13944772019171447</v>
      </c>
      <c r="BE32" s="15">
        <f>'# D'!BD31</f>
        <v>-0.15166666666666551</v>
      </c>
      <c r="BF32" s="15">
        <f>'# D'!BE31</f>
        <v>0.23842469111510528</v>
      </c>
      <c r="BG32" s="1"/>
      <c r="BH32" s="9">
        <f>'T-TEST'!AB31</f>
        <v>0.2733633251214494</v>
      </c>
      <c r="BI32" s="9">
        <f>'T-TEST'!AC31</f>
        <v>0.16978913087543834</v>
      </c>
      <c r="BJ32" s="9">
        <f>'T-TEST'!AD31</f>
        <v>1.9054112520474578E-2</v>
      </c>
      <c r="BK32" s="9">
        <f>'T-TEST'!AE31</f>
        <v>0.29099705441344176</v>
      </c>
      <c r="BL32" s="9">
        <f>'T-TEST'!AF31</f>
        <v>0.33461427618733541</v>
      </c>
      <c r="BM32" s="1"/>
      <c r="BN32" s="1" t="str">
        <f t="shared" si="13"/>
        <v>N</v>
      </c>
      <c r="BO32" s="1" t="str">
        <f t="shared" si="14"/>
        <v>N</v>
      </c>
      <c r="BP32" s="1" t="str">
        <f t="shared" si="15"/>
        <v>N</v>
      </c>
      <c r="BQ32" s="1" t="str">
        <f t="shared" si="16"/>
        <v>N</v>
      </c>
      <c r="BR32" s="1" t="str">
        <f t="shared" si="17"/>
        <v>N</v>
      </c>
      <c r="BS32" s="32"/>
      <c r="DD32" s="47"/>
      <c r="DE32" s="47"/>
      <c r="DF32" s="47"/>
      <c r="DG32" s="47"/>
      <c r="DH32" s="47"/>
      <c r="DI32" s="47"/>
      <c r="DJ32" s="47"/>
      <c r="DK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ED32" s="46"/>
      <c r="EE32" s="46"/>
      <c r="EF32" s="46"/>
      <c r="EG32" s="46"/>
      <c r="EH32" s="46"/>
      <c r="EL32" s="47"/>
      <c r="EM32" s="47"/>
      <c r="EN32" s="47"/>
      <c r="EO32" s="47"/>
      <c r="EP32" s="47"/>
      <c r="EQ32" s="47"/>
      <c r="ER32" s="47"/>
      <c r="ES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L32" s="46"/>
      <c r="FM32" s="46"/>
      <c r="FN32" s="46"/>
      <c r="FO32" s="46"/>
      <c r="FP32" s="46"/>
    </row>
    <row r="33" spans="1:174" ht="18.75" customHeight="1" x14ac:dyDescent="0.25">
      <c r="A33" s="2">
        <f>'Raw Data'!B32</f>
        <v>49</v>
      </c>
      <c r="B33" s="2">
        <f>'Raw Data'!C32</f>
        <v>73</v>
      </c>
      <c r="C33" s="2" t="str">
        <f>'Raw Data'!D32</f>
        <v>ATRSIQVDGKTIKAQIWDTAGLERY</v>
      </c>
      <c r="D33" s="15">
        <f>'%D'!AK32</f>
        <v>2.9329999999999963</v>
      </c>
      <c r="E33" s="15">
        <f>'%D'!AL32</f>
        <v>1.2624828711709317</v>
      </c>
      <c r="F33" s="15">
        <f>'%D'!AM32</f>
        <v>2.9920000000000027</v>
      </c>
      <c r="G33" s="15">
        <f>'%D'!AN32</f>
        <v>1.0623566569973888</v>
      </c>
      <c r="H33" s="15">
        <f>'%D'!AO32</f>
        <v>3.0470000000000006</v>
      </c>
      <c r="I33" s="15">
        <f>'%D'!AP32</f>
        <v>0.34563082424266894</v>
      </c>
      <c r="J33" s="15">
        <f>'%D'!AQ32</f>
        <v>2.4390000000000001</v>
      </c>
      <c r="K33" s="15">
        <f>'%D'!AR32</f>
        <v>0.59465956647480334</v>
      </c>
      <c r="L33" s="15">
        <f>'%D'!AS32</f>
        <v>2.3213333333333352</v>
      </c>
      <c r="M33" s="15">
        <f>'%D'!AT32</f>
        <v>1.7905916154537636</v>
      </c>
      <c r="N33" s="1"/>
      <c r="O33" s="15">
        <f>'# D'!AK32</f>
        <v>0.67466666666666697</v>
      </c>
      <c r="P33" s="15">
        <f>'# D'!AL32</f>
        <v>0.29067908994857772</v>
      </c>
      <c r="Q33" s="15">
        <f>'# D'!AM32</f>
        <v>0.68800000000000017</v>
      </c>
      <c r="R33" s="15">
        <f>'# D'!AN32</f>
        <v>0.2443699381402441</v>
      </c>
      <c r="S33" s="15">
        <f>'# D'!AO32</f>
        <v>0.70100000000000051</v>
      </c>
      <c r="T33" s="15">
        <f>'# D'!AP32</f>
        <v>7.9250657200219274E-2</v>
      </c>
      <c r="U33" s="15">
        <f>'# D'!AQ32</f>
        <v>0.56099999999999994</v>
      </c>
      <c r="V33" s="15">
        <f>'# D'!AR32</f>
        <v>0.13636226261934309</v>
      </c>
      <c r="W33" s="15">
        <f>'# D'!AS32</f>
        <v>0.53400000000000247</v>
      </c>
      <c r="X33" s="15">
        <f>'# D'!AT32</f>
        <v>0.41164264437332854</v>
      </c>
      <c r="Y33" s="1"/>
      <c r="Z33" s="9">
        <f>'T-TEST'!V32</f>
        <v>3.5093161782475443E-2</v>
      </c>
      <c r="AA33" s="9">
        <f>'T-TEST'!W32</f>
        <v>8.5119824943156331E-3</v>
      </c>
      <c r="AB33" s="9">
        <f>'T-TEST'!X32</f>
        <v>5.5242634494352021E-4</v>
      </c>
      <c r="AC33" s="9">
        <f>'T-TEST'!Y32</f>
        <v>3.6630492428555905E-3</v>
      </c>
      <c r="AD33" s="9">
        <f>'T-TEST'!Z32</f>
        <v>0.13278396527666425</v>
      </c>
      <c r="AE33" s="1"/>
      <c r="AF33" s="1" t="str">
        <f t="shared" si="3"/>
        <v>N</v>
      </c>
      <c r="AG33" s="1" t="str">
        <f t="shared" si="4"/>
        <v>N</v>
      </c>
      <c r="AH33" s="1" t="str">
        <f t="shared" si="5"/>
        <v>N</v>
      </c>
      <c r="AI33" s="1" t="str">
        <f t="shared" si="6"/>
        <v>N</v>
      </c>
      <c r="AJ33" s="1" t="str">
        <f t="shared" si="7"/>
        <v>N</v>
      </c>
      <c r="AK33" s="52"/>
      <c r="AL33" s="15">
        <f>'%D'!AV32</f>
        <v>2.6333333333329989E-2</v>
      </c>
      <c r="AM33" s="15">
        <f>'%D'!AW32</f>
        <v>0.75316421405516465</v>
      </c>
      <c r="AN33" s="15">
        <f>'%D'!AX32</f>
        <v>-1.3106666666666662</v>
      </c>
      <c r="AO33" s="15">
        <f>'%D'!AY32</f>
        <v>0.91050608637907149</v>
      </c>
      <c r="AP33" s="15">
        <f>'%D'!AZ32</f>
        <v>-0.46983333333333377</v>
      </c>
      <c r="AQ33" s="15">
        <f>'%D'!BA32</f>
        <v>0.47585589555382696</v>
      </c>
      <c r="AR33" s="15">
        <f>'%D'!BB32</f>
        <v>-0.63133333333333397</v>
      </c>
      <c r="AS33" s="15">
        <f>'%D'!BC32</f>
        <v>0.66918856336113108</v>
      </c>
      <c r="AT33" s="15">
        <f>'%D'!BD32</f>
        <v>-0.3539999999999992</v>
      </c>
      <c r="AU33" s="15">
        <f>'%D'!BE32</f>
        <v>1.9442985881803196</v>
      </c>
      <c r="AV33" s="15"/>
      <c r="AW33" s="15">
        <f>'# D'!AV32</f>
        <v>6.0000000000002274E-3</v>
      </c>
      <c r="AX33" s="15">
        <f>'# D'!AW32</f>
        <v>0.17365099097519329</v>
      </c>
      <c r="AY33" s="15">
        <f>'# D'!AX32</f>
        <v>-0.30133333333333345</v>
      </c>
      <c r="AZ33" s="15">
        <f>'# D'!AY32</f>
        <v>0.20978719376231394</v>
      </c>
      <c r="BA33" s="15">
        <f>'# D'!AZ32</f>
        <v>-0.10816666666666652</v>
      </c>
      <c r="BB33" s="15">
        <f>'# D'!BA32</f>
        <v>0.10942958161910925</v>
      </c>
      <c r="BC33" s="15">
        <f>'# D'!BB32</f>
        <v>-0.14499999999999957</v>
      </c>
      <c r="BD33" s="15">
        <f>'# D'!BC32</f>
        <v>0.15355997742467506</v>
      </c>
      <c r="BE33" s="15">
        <f>'# D'!BD32</f>
        <v>-8.1333333333331481E-2</v>
      </c>
      <c r="BF33" s="15">
        <f>'# D'!BE32</f>
        <v>0.44689745281589283</v>
      </c>
      <c r="BG33" s="1"/>
      <c r="BH33" s="9">
        <f>'T-TEST'!AB32</f>
        <v>0.95527418330844038</v>
      </c>
      <c r="BI33" s="9">
        <f>'T-TEST'!AC32</f>
        <v>8.513230530044813E-2</v>
      </c>
      <c r="BJ33" s="9">
        <f>'T-TEST'!AD32</f>
        <v>0.27580453715053066</v>
      </c>
      <c r="BK33" s="9">
        <f>'T-TEST'!AE32</f>
        <v>0.17823541520738537</v>
      </c>
      <c r="BL33" s="9">
        <f>'T-TEST'!AF32</f>
        <v>0.77272899391295136</v>
      </c>
      <c r="BM33" s="1"/>
      <c r="BN33" s="1" t="str">
        <f t="shared" si="13"/>
        <v>N</v>
      </c>
      <c r="BO33" s="1" t="str">
        <f t="shared" si="14"/>
        <v>N</v>
      </c>
      <c r="BP33" s="1" t="str">
        <f t="shared" si="15"/>
        <v>N</v>
      </c>
      <c r="BQ33" s="1" t="str">
        <f t="shared" si="16"/>
        <v>N</v>
      </c>
      <c r="BR33" s="1" t="str">
        <f t="shared" si="17"/>
        <v>N</v>
      </c>
      <c r="BS33" s="32"/>
      <c r="DD33" s="47"/>
      <c r="DE33" s="47"/>
      <c r="DF33" s="47"/>
      <c r="DG33" s="47"/>
      <c r="DH33" s="47"/>
      <c r="DI33" s="47"/>
      <c r="DJ33" s="47"/>
      <c r="DK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ED33" s="46"/>
      <c r="EE33" s="46"/>
      <c r="EF33" s="46"/>
      <c r="EG33" s="46"/>
      <c r="EH33" s="46"/>
      <c r="EL33" s="47"/>
      <c r="EM33" s="47"/>
      <c r="EN33" s="47"/>
      <c r="EO33" s="47"/>
      <c r="EP33" s="47"/>
      <c r="EQ33" s="47"/>
      <c r="ER33" s="47"/>
      <c r="ES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L33" s="46"/>
      <c r="FM33" s="46"/>
      <c r="FN33" s="46"/>
      <c r="FO33" s="46"/>
      <c r="FP33" s="46"/>
    </row>
    <row r="34" spans="1:174" s="44" customFormat="1" ht="18.75" customHeight="1" x14ac:dyDescent="0.25">
      <c r="A34" s="2">
        <f>'Raw Data'!B33</f>
        <v>49</v>
      </c>
      <c r="B34" s="2">
        <f>'Raw Data'!C33</f>
        <v>79</v>
      </c>
      <c r="C34" s="2" t="str">
        <f>'Raw Data'!D33</f>
        <v>ATRSIQVDGKTIKAQIWDTAGLERYRAITSA</v>
      </c>
      <c r="D34" s="15">
        <f>'%D'!AK33</f>
        <v>7.7753333333333323</v>
      </c>
      <c r="E34" s="15">
        <f>'%D'!AL33</f>
        <v>2.7514860227399551</v>
      </c>
      <c r="F34" s="15">
        <f>'%D'!AM33</f>
        <v>8.5996666666666641</v>
      </c>
      <c r="G34" s="15">
        <f>'%D'!AN33</f>
        <v>1.7181135973309005</v>
      </c>
      <c r="H34" s="15">
        <f>'%D'!AO33</f>
        <v>7.1333333333333329</v>
      </c>
      <c r="I34" s="15">
        <f>'%D'!AP33</f>
        <v>0.72985980388930416</v>
      </c>
      <c r="J34" s="15">
        <f>'%D'!AQ33</f>
        <v>2.9040000000000035</v>
      </c>
      <c r="K34" s="15">
        <f>'%D'!AR33</f>
        <v>0.95133958185287149</v>
      </c>
      <c r="L34" s="15">
        <f>'%D'!AS33</f>
        <v>2.0493333333333297</v>
      </c>
      <c r="M34" s="15">
        <f>'%D'!AT33</f>
        <v>1.7711588485132144</v>
      </c>
      <c r="N34" s="1"/>
      <c r="O34" s="15">
        <f>'# D'!AK33</f>
        <v>2.254666666666667</v>
      </c>
      <c r="P34" s="15">
        <f>'# D'!AL33</f>
        <v>0.79784355191562017</v>
      </c>
      <c r="Q34" s="15">
        <f>'# D'!AM33</f>
        <v>2.4936666666666669</v>
      </c>
      <c r="R34" s="15">
        <f>'# D'!AN33</f>
        <v>0.49829442434501797</v>
      </c>
      <c r="S34" s="15">
        <f>'# D'!AO33</f>
        <v>2.0683333333333334</v>
      </c>
      <c r="T34" s="15">
        <f>'# D'!AP33</f>
        <v>0.21159473843489865</v>
      </c>
      <c r="U34" s="15">
        <f>'# D'!AQ33</f>
        <v>0.84199999999999875</v>
      </c>
      <c r="V34" s="15">
        <f>'# D'!AR33</f>
        <v>0.27590336472516375</v>
      </c>
      <c r="W34" s="15">
        <f>'# D'!AS33</f>
        <v>0.59399999999999942</v>
      </c>
      <c r="X34" s="15">
        <f>'# D'!AT33</f>
        <v>0.51344782273047651</v>
      </c>
      <c r="Y34" s="1"/>
      <c r="Z34" s="9">
        <f>'T-TEST'!V33</f>
        <v>3.0274202556213207E-2</v>
      </c>
      <c r="AA34" s="9">
        <f>'T-TEST'!W33</f>
        <v>1.0022176017805749E-3</v>
      </c>
      <c r="AB34" s="9">
        <f>'T-TEST'!X33</f>
        <v>9.6622352184262369E-4</v>
      </c>
      <c r="AC34" s="9">
        <f>'T-TEST'!Y33</f>
        <v>1.7274890953562837E-2</v>
      </c>
      <c r="AD34" s="9">
        <f>'T-TEST'!Z33</f>
        <v>0.14552268379300928</v>
      </c>
      <c r="AE34" s="1"/>
      <c r="AF34" s="1" t="str">
        <f t="shared" ref="AF34:AF97" si="18">IF(AND(ABS(D34)&gt;10,ABS(O34)&gt;=0.45,ABS(Z34)&lt;=0.01),"B", IF(AND(ABS(D34)&gt;4.5, ABS(D34)&lt;10,ABS(O34)&gt;=0.45,ABS(Z34)&lt;=0.01),"S","N"))</f>
        <v>N</v>
      </c>
      <c r="AG34" s="1" t="str">
        <f t="shared" ref="AG34:AG97" si="19">IF(AND(ABS(F34)&gt;10,ABS(Q34)&gt;=0.45,ABS(AA34)&lt;=0.01),"B", IF(AND(ABS(F34)&gt;4.5, ABS(F34)&lt;10,ABS(Q34)&gt;=0.45,ABS(AA34)&lt;=0.01),"S","N"))</f>
        <v>S</v>
      </c>
      <c r="AH34" s="1" t="str">
        <f t="shared" ref="AH34:AH97" si="20">IF(AND(ABS(H34)&gt;10,ABS(S34)&gt;=0.45,ABS(AB34)&lt;=0.01),"B", IF(AND(ABS(H34)&gt;4.5, ABS(H34)&lt;10,ABS(S34)&gt;=0.45,ABS(AB34)&lt;=0.01),"S","N"))</f>
        <v>S</v>
      </c>
      <c r="AI34" s="1" t="str">
        <f t="shared" ref="AI34:AI97" si="21">IF(AND(ABS(J34)&gt;10,ABS(U34)&gt;=0.45,ABS(AC34)&lt;=0.01),"B", IF(AND(ABS(J34)&gt;4.5, ABS(J34)&lt;10,ABS(U34)&gt;=0.45,ABS(AC34)&lt;=0.01),"S","N"))</f>
        <v>N</v>
      </c>
      <c r="AJ34" s="1" t="str">
        <f t="shared" ref="AJ34:AJ97" si="22">IF(AND(ABS(L34)&gt;10,ABS(W34)&gt;=0.45,ABS(AD34)&lt;=0.01),"B", IF(AND(ABS(L34)&gt;4.5, ABS(L34)&lt;10,ABS(W34)&gt;=0.45,ABS(AD34)&lt;=0.01),"S","N"))</f>
        <v>N</v>
      </c>
      <c r="AK34" s="52"/>
      <c r="AL34" s="15">
        <f>'%D'!AV33</f>
        <v>-0.67733333333333334</v>
      </c>
      <c r="AM34" s="15">
        <f>'%D'!AW33</f>
        <v>1.0690157466878905</v>
      </c>
      <c r="AN34" s="15">
        <f>'%D'!AX33</f>
        <v>-2.0443333333333342</v>
      </c>
      <c r="AO34" s="15">
        <f>'%D'!AY33</f>
        <v>1.201860363492087</v>
      </c>
      <c r="AP34" s="15">
        <f>'%D'!AZ33</f>
        <v>-0.93449999999999989</v>
      </c>
      <c r="AQ34" s="15">
        <f>'%D'!BA33</f>
        <v>1.1273488812253285</v>
      </c>
      <c r="AR34" s="15">
        <f>'%D'!BB33</f>
        <v>-0.5730000000000004</v>
      </c>
      <c r="AS34" s="15">
        <f>'%D'!BC33</f>
        <v>1.0880955840366229</v>
      </c>
      <c r="AT34" s="15">
        <f>'%D'!BD33</f>
        <v>-4.7666666666664526E-2</v>
      </c>
      <c r="AU34" s="15">
        <f>'%D'!BE33</f>
        <v>2.0724458175466638</v>
      </c>
      <c r="AV34" s="15"/>
      <c r="AW34" s="15">
        <f>'# D'!AV33</f>
        <v>-0.19599999999999973</v>
      </c>
      <c r="AX34" s="15">
        <f>'# D'!AW33</f>
        <v>0.31014620208325383</v>
      </c>
      <c r="AY34" s="15">
        <f>'# D'!AX33</f>
        <v>-0.59333333333333371</v>
      </c>
      <c r="AZ34" s="15">
        <f>'# D'!AY33</f>
        <v>0.34867080940814804</v>
      </c>
      <c r="BA34" s="15">
        <f>'# D'!AZ33</f>
        <v>-0.27149999999999963</v>
      </c>
      <c r="BB34" s="15">
        <f>'# D'!BA33</f>
        <v>0.32679733781045417</v>
      </c>
      <c r="BC34" s="15">
        <f>'# D'!BB33</f>
        <v>-0.16599999999999859</v>
      </c>
      <c r="BD34" s="15">
        <f>'# D'!BC33</f>
        <v>0.3155513692993055</v>
      </c>
      <c r="BE34" s="15">
        <f>'# D'!BD33</f>
        <v>-1.4333333333333087E-2</v>
      </c>
      <c r="BF34" s="15">
        <f>'# D'!BE33</f>
        <v>0.60080889917954272</v>
      </c>
      <c r="BG34" s="1"/>
      <c r="BH34" s="9">
        <f>'T-TEST'!AB33</f>
        <v>0.33657556388804499</v>
      </c>
      <c r="BI34" s="9">
        <f>'T-TEST'!AC33</f>
        <v>8.5474509254952313E-2</v>
      </c>
      <c r="BJ34" s="9">
        <f>'T-TEST'!AD33</f>
        <v>0.35021200469168978</v>
      </c>
      <c r="BK34" s="9">
        <f>'T-TEST'!AE33</f>
        <v>0.41797962853168596</v>
      </c>
      <c r="BL34" s="9">
        <f>'T-TEST'!AF33</f>
        <v>0.96910316571302046</v>
      </c>
      <c r="BM34" s="1"/>
      <c r="BN34" s="1" t="str">
        <f t="shared" ref="BN34:BN97" si="23">IF(AND(ABS(AL34)&gt;10,ABS(AW34)&gt;=0.45,ABS(BH34)&lt;=0.01),"B", IF(AND(ABS(AL34)&gt;4.5, ABS(AL34)&lt;10,ABS(AW34)&gt;=0.45,ABS(BH34)&lt;=0.01),"S","N"))</f>
        <v>N</v>
      </c>
      <c r="BO34" s="1" t="str">
        <f t="shared" ref="BO34:BO97" si="24">IF(AND(ABS(AN34)&gt;10,ABS(AY34)&gt;=0.45,ABS(BI34)&lt;=0.01),"B", IF(AND(ABS(AN34)&gt;4.5, ABS(AN34)&lt;10,ABS(AY34)&gt;=0.45,ABS(BI34)&lt;=0.01),"S","N"))</f>
        <v>N</v>
      </c>
      <c r="BP34" s="1" t="str">
        <f t="shared" ref="BP34:BP97" si="25">IF(AND(ABS(AP34)&gt;10,ABS(BA34)&gt;=0.45,ABS(BJ34)&lt;=0.01),"B", IF(AND(ABS(AP34)&gt;4.5, ABS(AP34)&lt;10,ABS(BA34)&gt;=0.45,ABS(BJ34)&lt;=0.01),"S","N"))</f>
        <v>N</v>
      </c>
      <c r="BQ34" s="1" t="str">
        <f t="shared" ref="BQ34:BQ97" si="26">IF(AND(ABS(AR34)&gt;10,ABS(BC34)&gt;=0.45,ABS(BK34)&lt;=0.01),"B", IF(AND(ABS(AR34)&gt;4.5, ABS(AR34)&lt;10,ABS(BC34)&gt;=0.45,ABS(BK34)&lt;=0.01),"S","N"))</f>
        <v>N</v>
      </c>
      <c r="BR34" s="1" t="str">
        <f t="shared" ref="BR34:BR97" si="27">IF(AND(ABS(AT34)&gt;10,ABS(BE34)&gt;=0.45,ABS(BL34)&lt;=0.01),"B", IF(AND(ABS(AT34)&gt;4.5, ABS(AT34)&lt;10,ABS(BE34)&gt;=0.45,ABS(BL34)&lt;=0.01),"S","N"))</f>
        <v>N</v>
      </c>
      <c r="BS34" s="32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</row>
    <row r="35" spans="1:174" s="44" customFormat="1" ht="18.75" customHeight="1" x14ac:dyDescent="0.25">
      <c r="A35" s="2">
        <f>'Raw Data'!B34</f>
        <v>49</v>
      </c>
      <c r="B35" s="2">
        <f>'Raw Data'!C34</f>
        <v>80</v>
      </c>
      <c r="C35" s="2" t="str">
        <f>'Raw Data'!D34</f>
        <v>ATRSIQVDGKTIKAQIWDTAGLERYRAITSAY</v>
      </c>
      <c r="D35" s="15">
        <f>'%D'!AK34</f>
        <v>9.2816666666666716</v>
      </c>
      <c r="E35" s="15">
        <f>'%D'!AL34</f>
        <v>2.5716518686115606</v>
      </c>
      <c r="F35" s="15">
        <f>'%D'!AM34</f>
        <v>11.249000000000002</v>
      </c>
      <c r="G35" s="15">
        <f>'%D'!AN34</f>
        <v>2.2600784647145922</v>
      </c>
      <c r="H35" s="15">
        <f>'%D'!AO34</f>
        <v>10.646666666666661</v>
      </c>
      <c r="I35" s="15">
        <f>'%D'!AP34</f>
        <v>2.1813475957153949</v>
      </c>
      <c r="J35" s="15">
        <f>'%D'!AQ34</f>
        <v>3.4136666666666642</v>
      </c>
      <c r="K35" s="15">
        <f>'%D'!AR34</f>
        <v>1.22584963732643</v>
      </c>
      <c r="L35" s="15">
        <f>'%D'!AS34</f>
        <v>1.3926666666666634</v>
      </c>
      <c r="M35" s="15">
        <f>'%D'!AT34</f>
        <v>1.7912357001057488</v>
      </c>
      <c r="N35" s="1"/>
      <c r="O35" s="15">
        <f>'# D'!AK34</f>
        <v>2.7846666666666673</v>
      </c>
      <c r="P35" s="15">
        <f>'# D'!AL34</f>
        <v>0.77154412273915574</v>
      </c>
      <c r="Q35" s="15">
        <f>'# D'!AM34</f>
        <v>3.3743333333333325</v>
      </c>
      <c r="R35" s="15">
        <f>'# D'!AN34</f>
        <v>0.67798623388187873</v>
      </c>
      <c r="S35" s="15">
        <f>'# D'!AO34</f>
        <v>3.1940000000000008</v>
      </c>
      <c r="T35" s="15">
        <f>'# D'!AP34</f>
        <v>0.65443767210229153</v>
      </c>
      <c r="U35" s="15">
        <f>'# D'!AQ34</f>
        <v>1.0240000000000009</v>
      </c>
      <c r="V35" s="15">
        <f>'# D'!AR34</f>
        <v>0.36745067696222894</v>
      </c>
      <c r="W35" s="15">
        <f>'# D'!AS34</f>
        <v>0.41799999999999926</v>
      </c>
      <c r="X35" s="15">
        <f>'# D'!AT34</f>
        <v>0.53754596702669644</v>
      </c>
      <c r="Y35" s="1"/>
      <c r="Z35" s="9">
        <f>'T-TEST'!V34</f>
        <v>1.497369546583443E-2</v>
      </c>
      <c r="AA35" s="9">
        <f>'T-TEST'!W34</f>
        <v>2.4847816144532167E-3</v>
      </c>
      <c r="AB35" s="9">
        <f>'T-TEST'!X34</f>
        <v>1.6354103083667713E-3</v>
      </c>
      <c r="AC35" s="9">
        <f>'T-TEST'!Y34</f>
        <v>3.1668055965497939E-2</v>
      </c>
      <c r="AD35" s="9">
        <f>'T-TEST'!Z34</f>
        <v>0.24935059752147498</v>
      </c>
      <c r="AE35" s="1"/>
      <c r="AF35" s="1" t="str">
        <f t="shared" si="18"/>
        <v>N</v>
      </c>
      <c r="AG35" s="1" t="str">
        <f t="shared" si="19"/>
        <v>B</v>
      </c>
      <c r="AH35" s="1" t="str">
        <f t="shared" si="20"/>
        <v>B</v>
      </c>
      <c r="AI35" s="1" t="str">
        <f t="shared" si="21"/>
        <v>N</v>
      </c>
      <c r="AJ35" s="1" t="str">
        <f t="shared" si="22"/>
        <v>N</v>
      </c>
      <c r="AK35" s="52"/>
      <c r="AL35" s="15">
        <f>'%D'!AV34</f>
        <v>-2.2346666666666657</v>
      </c>
      <c r="AM35" s="15">
        <f>'%D'!AW34</f>
        <v>1.2608761504075912</v>
      </c>
      <c r="AN35" s="15">
        <f>'%D'!AX34</f>
        <v>-2.7543333333333315</v>
      </c>
      <c r="AO35" s="15">
        <f>'%D'!AY34</f>
        <v>1.962130304881236</v>
      </c>
      <c r="AP35" s="15">
        <f>'%D'!AZ34</f>
        <v>-0.46350000000000335</v>
      </c>
      <c r="AQ35" s="15">
        <f>'%D'!BA34</f>
        <v>1.7741103404241798</v>
      </c>
      <c r="AR35" s="15">
        <f>'%D'!BB34</f>
        <v>-1.4363333333333301</v>
      </c>
      <c r="AS35" s="15">
        <f>'%D'!BC34</f>
        <v>1.4501632092055474</v>
      </c>
      <c r="AT35" s="15">
        <f>'%D'!BD34</f>
        <v>4.5333333333331893E-2</v>
      </c>
      <c r="AU35" s="15">
        <f>'%D'!BE34</f>
        <v>1.3385743660078555</v>
      </c>
      <c r="AV35" s="15"/>
      <c r="AW35" s="15">
        <f>'# D'!AV34</f>
        <v>-0.67033333333333323</v>
      </c>
      <c r="AX35" s="15">
        <f>'# D'!AW34</f>
        <v>0.37813930413715685</v>
      </c>
      <c r="AY35" s="15">
        <f>'# D'!AX34</f>
        <v>-0.82633333333333425</v>
      </c>
      <c r="AZ35" s="15">
        <f>'# D'!AY34</f>
        <v>0.58849270740313064</v>
      </c>
      <c r="BA35" s="15">
        <f>'# D'!AZ34</f>
        <v>-0.13883333333333248</v>
      </c>
      <c r="BB35" s="15">
        <f>'# D'!BA34</f>
        <v>0.53205153259184712</v>
      </c>
      <c r="BC35" s="15">
        <f>'# D'!BB34</f>
        <v>-0.43099999999999916</v>
      </c>
      <c r="BD35" s="15">
        <f>'# D'!BC34</f>
        <v>0.43482870190455447</v>
      </c>
      <c r="BE35" s="15">
        <f>'# D'!BD34</f>
        <v>1.3666666666665606E-2</v>
      </c>
      <c r="BF35" s="15">
        <f>'# D'!BE34</f>
        <v>0.40169059403144253</v>
      </c>
      <c r="BG35" s="1"/>
      <c r="BH35" s="9">
        <f>'T-TEST'!AB34</f>
        <v>3.8958310309254535E-2</v>
      </c>
      <c r="BI35" s="9">
        <f>'T-TEST'!AC34</f>
        <v>0.13302940916820563</v>
      </c>
      <c r="BJ35" s="9">
        <f>'T-TEST'!AD34</f>
        <v>0.6955642667667723</v>
      </c>
      <c r="BK35" s="9">
        <f>'T-TEST'!AE34</f>
        <v>0.21780285119444517</v>
      </c>
      <c r="BL35" s="9">
        <f>'T-TEST'!AF34</f>
        <v>0.95770194140771259</v>
      </c>
      <c r="BM35" s="1"/>
      <c r="BN35" s="1" t="str">
        <f t="shared" si="23"/>
        <v>N</v>
      </c>
      <c r="BO35" s="1" t="str">
        <f t="shared" si="24"/>
        <v>N</v>
      </c>
      <c r="BP35" s="1" t="str">
        <f t="shared" si="25"/>
        <v>N</v>
      </c>
      <c r="BQ35" s="1" t="str">
        <f t="shared" si="26"/>
        <v>N</v>
      </c>
      <c r="BR35" s="1" t="str">
        <f t="shared" si="27"/>
        <v>N</v>
      </c>
      <c r="BS35" s="32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</row>
    <row r="36" spans="1:174" s="44" customFormat="1" ht="18.75" customHeight="1" x14ac:dyDescent="0.25">
      <c r="A36" s="2">
        <f>'Raw Data'!B35</f>
        <v>49</v>
      </c>
      <c r="B36" s="2">
        <f>'Raw Data'!C35</f>
        <v>88</v>
      </c>
      <c r="C36" s="2" t="str">
        <f>'Raw Data'!D35</f>
        <v>ATRSIQVDGKTIKAQIWDTAGLERYRAITSAYYRGAVGAL</v>
      </c>
      <c r="D36" s="15">
        <f>'%D'!AK35</f>
        <v>7.7580000000000009</v>
      </c>
      <c r="E36" s="15">
        <f>'%D'!AL35</f>
        <v>2.0438778502314343</v>
      </c>
      <c r="F36" s="15">
        <f>'%D'!AM35</f>
        <v>9.2293333333333329</v>
      </c>
      <c r="G36" s="15">
        <f>'%D'!AN35</f>
        <v>1.4755647506406937</v>
      </c>
      <c r="H36" s="15">
        <f>'%D'!AO35</f>
        <v>9.1449999999999925</v>
      </c>
      <c r="I36" s="15">
        <f>'%D'!AP35</f>
        <v>0.5802223711647112</v>
      </c>
      <c r="J36" s="15">
        <f>'%D'!AQ35</f>
        <v>3.8023333333333369</v>
      </c>
      <c r="K36" s="15">
        <f>'%D'!AR35</f>
        <v>0.536497281757636</v>
      </c>
      <c r="L36" s="15">
        <f>'%D'!AS35</f>
        <v>1.136333333333333</v>
      </c>
      <c r="M36" s="15">
        <f>'%D'!AT35</f>
        <v>1.786739022166733</v>
      </c>
      <c r="N36" s="1"/>
      <c r="O36" s="15">
        <f>'# D'!AK35</f>
        <v>2.9483333333333333</v>
      </c>
      <c r="P36" s="15">
        <f>'# D'!AL35</f>
        <v>0.77665994274628747</v>
      </c>
      <c r="Q36" s="15">
        <f>'# D'!AM35</f>
        <v>3.5073333333333334</v>
      </c>
      <c r="R36" s="15">
        <f>'# D'!AN35</f>
        <v>0.56079883499641292</v>
      </c>
      <c r="S36" s="15">
        <f>'# D'!AO35</f>
        <v>3.4753333333333334</v>
      </c>
      <c r="T36" s="15">
        <f>'# D'!AP35</f>
        <v>0.22081289213570171</v>
      </c>
      <c r="U36" s="15">
        <f>'# D'!AQ35</f>
        <v>1.4446666666666648</v>
      </c>
      <c r="V36" s="15">
        <f>'# D'!AR35</f>
        <v>0.20381936447092858</v>
      </c>
      <c r="W36" s="15">
        <f>'# D'!AS35</f>
        <v>0.43166666666666842</v>
      </c>
      <c r="X36" s="15">
        <f>'# D'!AT35</f>
        <v>0.67903485428461929</v>
      </c>
      <c r="Y36" s="1"/>
      <c r="Z36" s="9">
        <f>'T-TEST'!V35</f>
        <v>1.6645749019134546E-2</v>
      </c>
      <c r="AA36" s="9">
        <f>'T-TEST'!W35</f>
        <v>4.4497181550409541E-4</v>
      </c>
      <c r="AB36" s="9">
        <f>'T-TEST'!X35</f>
        <v>1.1182331582023324E-5</v>
      </c>
      <c r="AC36" s="9">
        <f>'T-TEST'!Y35</f>
        <v>6.3049115420846312E-4</v>
      </c>
      <c r="AD36" s="9">
        <f>'T-TEST'!Z35</f>
        <v>0.34580085514695719</v>
      </c>
      <c r="AE36" s="1"/>
      <c r="AF36" s="1" t="str">
        <f t="shared" si="18"/>
        <v>N</v>
      </c>
      <c r="AG36" s="1" t="str">
        <f t="shared" si="19"/>
        <v>S</v>
      </c>
      <c r="AH36" s="1" t="str">
        <f t="shared" si="20"/>
        <v>S</v>
      </c>
      <c r="AI36" s="1" t="str">
        <f t="shared" si="21"/>
        <v>N</v>
      </c>
      <c r="AJ36" s="1" t="str">
        <f t="shared" si="22"/>
        <v>N</v>
      </c>
      <c r="AK36" s="52"/>
      <c r="AL36" s="15">
        <f>'%D'!AV35</f>
        <v>-1.9403333333333332</v>
      </c>
      <c r="AM36" s="15">
        <f>'%D'!AW35</f>
        <v>0.68418028813074294</v>
      </c>
      <c r="AN36" s="15">
        <f>'%D'!AX35</f>
        <v>-2.6123333333333303</v>
      </c>
      <c r="AO36" s="15">
        <f>'%D'!AY35</f>
        <v>1.0044572332027557</v>
      </c>
      <c r="AP36" s="15">
        <f>'%D'!AZ35</f>
        <v>-2.3070000000000022</v>
      </c>
      <c r="AQ36" s="15">
        <f>'%D'!BA35</f>
        <v>0.52436533066174429</v>
      </c>
      <c r="AR36" s="15">
        <f>'%D'!BB35</f>
        <v>-1.3603333333333296</v>
      </c>
      <c r="AS36" s="15">
        <f>'%D'!BC35</f>
        <v>0.84441498486625</v>
      </c>
      <c r="AT36" s="15">
        <f>'%D'!BD35</f>
        <v>-0.51700000000000301</v>
      </c>
      <c r="AU36" s="15">
        <f>'%D'!BE35</f>
        <v>1.8741263742519265</v>
      </c>
      <c r="AV36" s="15"/>
      <c r="AW36" s="15">
        <f>'# D'!AV35</f>
        <v>-0.73700000000000099</v>
      </c>
      <c r="AX36" s="15">
        <f>'# D'!AW35</f>
        <v>0.26029726596079855</v>
      </c>
      <c r="AY36" s="15">
        <f>'# D'!AX35</f>
        <v>-0.99233333333333373</v>
      </c>
      <c r="AZ36" s="15">
        <f>'# D'!AY35</f>
        <v>0.38164555982394649</v>
      </c>
      <c r="BA36" s="15">
        <f>'# D'!AZ35</f>
        <v>-0.87666666666666515</v>
      </c>
      <c r="BB36" s="15">
        <f>'# D'!BA35</f>
        <v>0.19936733266343629</v>
      </c>
      <c r="BC36" s="15">
        <f>'# D'!BB35</f>
        <v>-0.51700000000000124</v>
      </c>
      <c r="BD36" s="15">
        <f>'# D'!BC35</f>
        <v>0.32070339360017158</v>
      </c>
      <c r="BE36" s="15">
        <f>'# D'!BD35</f>
        <v>-0.19633333333333169</v>
      </c>
      <c r="BF36" s="15">
        <f>'# D'!BE35</f>
        <v>0.71239408569508311</v>
      </c>
      <c r="BG36" s="1"/>
      <c r="BH36" s="9">
        <f>'T-TEST'!AB35</f>
        <v>8.0221844671897642E-3</v>
      </c>
      <c r="BI36" s="9">
        <f>'T-TEST'!AC35</f>
        <v>3.7897877945740246E-2</v>
      </c>
      <c r="BJ36" s="9">
        <f>'T-TEST'!AD35</f>
        <v>7.0113535526923837E-3</v>
      </c>
      <c r="BK36" s="9">
        <f>'T-TEST'!AE35</f>
        <v>8.3417364778283251E-2</v>
      </c>
      <c r="BL36" s="9">
        <f>'T-TEST'!AF35</f>
        <v>0.66085451932563344</v>
      </c>
      <c r="BM36" s="1"/>
      <c r="BN36" s="1" t="str">
        <f t="shared" si="23"/>
        <v>N</v>
      </c>
      <c r="BO36" s="1" t="str">
        <f t="shared" si="24"/>
        <v>N</v>
      </c>
      <c r="BP36" s="1" t="str">
        <f t="shared" si="25"/>
        <v>N</v>
      </c>
      <c r="BQ36" s="1" t="str">
        <f t="shared" si="26"/>
        <v>N</v>
      </c>
      <c r="BR36" s="1" t="str">
        <f t="shared" si="27"/>
        <v>N</v>
      </c>
      <c r="BS36" s="32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</row>
    <row r="37" spans="1:174" s="44" customFormat="1" ht="18.75" customHeight="1" x14ac:dyDescent="0.25">
      <c r="A37" s="2">
        <f>'Raw Data'!B36</f>
        <v>71</v>
      </c>
      <c r="B37" s="2">
        <f>'Raw Data'!C36</f>
        <v>79</v>
      </c>
      <c r="C37" s="2" t="str">
        <f>'Raw Data'!D36</f>
        <v>ERYRAITSA</v>
      </c>
      <c r="D37" s="15">
        <f>'%D'!AK36</f>
        <v>25.104666666666667</v>
      </c>
      <c r="E37" s="15">
        <f>'%D'!AL36</f>
        <v>6.6027997596979002</v>
      </c>
      <c r="F37" s="15">
        <f>'%D'!AM36</f>
        <v>27.464000000000006</v>
      </c>
      <c r="G37" s="15">
        <f>'%D'!AN36</f>
        <v>4.0228189950166335</v>
      </c>
      <c r="H37" s="15">
        <f>'%D'!AO36</f>
        <v>19.369999999999997</v>
      </c>
      <c r="I37" s="15">
        <f>'%D'!AP36</f>
        <v>1.8269592223144968</v>
      </c>
      <c r="J37" s="15">
        <f>'%D'!AQ36</f>
        <v>2.7336666666666503</v>
      </c>
      <c r="K37" s="15">
        <f>'%D'!AR36</f>
        <v>1.360502603207113</v>
      </c>
      <c r="L37" s="15">
        <f>'%D'!AS36</f>
        <v>-0.51999999999999602</v>
      </c>
      <c r="M37" s="15">
        <f>'%D'!AT36</f>
        <v>2.3560116722970639</v>
      </c>
      <c r="N37" s="1"/>
      <c r="O37" s="15">
        <f>'# D'!AK36</f>
        <v>1.7573333333333339</v>
      </c>
      <c r="P37" s="15">
        <f>'# D'!AL36</f>
        <v>0.46250801794851792</v>
      </c>
      <c r="Q37" s="15">
        <f>'# D'!AM36</f>
        <v>1.9226666666666659</v>
      </c>
      <c r="R37" s="15">
        <f>'# D'!AN36</f>
        <v>0.28140421697858992</v>
      </c>
      <c r="S37" s="15">
        <f>'# D'!AO36</f>
        <v>1.3556666666666657</v>
      </c>
      <c r="T37" s="15">
        <f>'# D'!AP36</f>
        <v>0.12763359014512352</v>
      </c>
      <c r="U37" s="15">
        <f>'# D'!AQ36</f>
        <v>0.19100000000000161</v>
      </c>
      <c r="V37" s="15">
        <f>'# D'!AR36</f>
        <v>9.5026312145637115E-2</v>
      </c>
      <c r="W37" s="15">
        <f>'# D'!AS36</f>
        <v>-3.6333333333333329E-2</v>
      </c>
      <c r="X37" s="15">
        <f>'# D'!AT36</f>
        <v>0.16520391440075857</v>
      </c>
      <c r="Y37" s="1"/>
      <c r="Z37" s="9">
        <f>'T-TEST'!V36</f>
        <v>1.4794983636226239E-2</v>
      </c>
      <c r="AA37" s="9">
        <f>'T-TEST'!W36</f>
        <v>3.6154386459848577E-4</v>
      </c>
      <c r="AB37" s="9">
        <f>'T-TEST'!X36</f>
        <v>1.9274682313301659E-3</v>
      </c>
      <c r="AC37" s="9">
        <f>'T-TEST'!Y36</f>
        <v>2.5389833238515746E-2</v>
      </c>
      <c r="AD37" s="9">
        <f>'T-TEST'!Z36</f>
        <v>0.72491887649147957</v>
      </c>
      <c r="AE37" s="1"/>
      <c r="AF37" s="1" t="str">
        <f t="shared" si="18"/>
        <v>N</v>
      </c>
      <c r="AG37" s="1" t="str">
        <f t="shared" si="19"/>
        <v>B</v>
      </c>
      <c r="AH37" s="1" t="str">
        <f t="shared" si="20"/>
        <v>B</v>
      </c>
      <c r="AI37" s="1" t="str">
        <f t="shared" si="21"/>
        <v>N</v>
      </c>
      <c r="AJ37" s="1" t="str">
        <f t="shared" si="22"/>
        <v>N</v>
      </c>
      <c r="AK37" s="52"/>
      <c r="AL37" s="15">
        <f>'%D'!AV36</f>
        <v>-4.3663333333333227</v>
      </c>
      <c r="AM37" s="15">
        <f>'%D'!AW36</f>
        <v>2.7931370654994137</v>
      </c>
      <c r="AN37" s="15">
        <f>'%D'!AX36</f>
        <v>-4.0293333333333408</v>
      </c>
      <c r="AO37" s="15">
        <f>'%D'!AY36</f>
        <v>3.1961099271875275</v>
      </c>
      <c r="AP37" s="15">
        <f>'%D'!AZ36</f>
        <v>-3.2255000000000038</v>
      </c>
      <c r="AQ37" s="15">
        <f>'%D'!BA36</f>
        <v>1.9740913099449033</v>
      </c>
      <c r="AR37" s="15">
        <f>'%D'!BB36</f>
        <v>-2.3543333333333294</v>
      </c>
      <c r="AS37" s="15">
        <f>'%D'!BC36</f>
        <v>1.4624654981685312</v>
      </c>
      <c r="AT37" s="15">
        <f>'%D'!BD36</f>
        <v>0.43899999999999295</v>
      </c>
      <c r="AU37" s="15">
        <f>'%D'!BE36</f>
        <v>1.8874035074673363</v>
      </c>
      <c r="AV37" s="15"/>
      <c r="AW37" s="15">
        <f>'# D'!AV36</f>
        <v>-0.30566666666666631</v>
      </c>
      <c r="AX37" s="15">
        <f>'# D'!AW36</f>
        <v>0.19553942483976633</v>
      </c>
      <c r="AY37" s="15">
        <f>'# D'!AX36</f>
        <v>-0.28166666666666718</v>
      </c>
      <c r="AZ37" s="15">
        <f>'# D'!AY36</f>
        <v>0.22392781575022486</v>
      </c>
      <c r="BA37" s="15">
        <f>'# D'!AZ36</f>
        <v>-0.22600000000000042</v>
      </c>
      <c r="BB37" s="15">
        <f>'# D'!BA36</f>
        <v>0.13813399291991829</v>
      </c>
      <c r="BC37" s="15">
        <f>'# D'!BB36</f>
        <v>-0.16499999999999915</v>
      </c>
      <c r="BD37" s="15">
        <f>'# D'!BC36</f>
        <v>0.10207840124139912</v>
      </c>
      <c r="BE37" s="15">
        <f>'# D'!BD36</f>
        <v>3.0666666666666842E-2</v>
      </c>
      <c r="BF37" s="15">
        <f>'# D'!BE36</f>
        <v>0.13188757838907064</v>
      </c>
      <c r="BG37" s="1"/>
      <c r="BH37" s="9">
        <f>'T-TEST'!AB36</f>
        <v>5.4564752758651497E-2</v>
      </c>
      <c r="BI37" s="9">
        <f>'T-TEST'!AC36</f>
        <v>9.9749318943070847E-2</v>
      </c>
      <c r="BJ37" s="9">
        <f>'T-TEST'!AD36</f>
        <v>7.5359223285605584E-2</v>
      </c>
      <c r="BK37" s="9">
        <f>'T-TEST'!AE36</f>
        <v>4.9356970589098131E-2</v>
      </c>
      <c r="BL37" s="9">
        <f>'T-TEST'!AF36</f>
        <v>0.70773936570318796</v>
      </c>
      <c r="BM37" s="1"/>
      <c r="BN37" s="1" t="str">
        <f t="shared" si="23"/>
        <v>N</v>
      </c>
      <c r="BO37" s="1" t="str">
        <f t="shared" si="24"/>
        <v>N</v>
      </c>
      <c r="BP37" s="1" t="str">
        <f t="shared" si="25"/>
        <v>N</v>
      </c>
      <c r="BQ37" s="1" t="str">
        <f t="shared" si="26"/>
        <v>N</v>
      </c>
      <c r="BR37" s="1" t="str">
        <f t="shared" si="27"/>
        <v>N</v>
      </c>
      <c r="BS37" s="32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</row>
    <row r="38" spans="1:174" s="44" customFormat="1" ht="18.75" customHeight="1" x14ac:dyDescent="0.25">
      <c r="A38" s="2">
        <f>'Raw Data'!B37</f>
        <v>71</v>
      </c>
      <c r="B38" s="2">
        <f>'Raw Data'!C37</f>
        <v>80</v>
      </c>
      <c r="C38" s="2" t="str">
        <f>'Raw Data'!D37</f>
        <v>ERYRAITSAY</v>
      </c>
      <c r="D38" s="15">
        <f>'%D'!AK37</f>
        <v>21.333999999999996</v>
      </c>
      <c r="E38" s="15">
        <f>'%D'!AL37</f>
        <v>5.3270222138326657</v>
      </c>
      <c r="F38" s="15">
        <f>'%D'!AM37</f>
        <v>25.801333333333318</v>
      </c>
      <c r="G38" s="15">
        <f>'%D'!AN37</f>
        <v>4.9123645358761117</v>
      </c>
      <c r="H38" s="15">
        <f>'%D'!AO37</f>
        <v>22.227999999999987</v>
      </c>
      <c r="I38" s="15">
        <f>'%D'!AP37</f>
        <v>1.8388897918762468</v>
      </c>
      <c r="J38" s="15">
        <f>'%D'!AQ37</f>
        <v>4.3773333333333397</v>
      </c>
      <c r="K38" s="15">
        <f>'%D'!AR37</f>
        <v>1.273888273489215</v>
      </c>
      <c r="L38" s="15">
        <f>'%D'!AS37</f>
        <v>0.50199999999999534</v>
      </c>
      <c r="M38" s="15">
        <f>'%D'!AT37</f>
        <v>2.2941296098230075</v>
      </c>
      <c r="N38" s="1"/>
      <c r="O38" s="15">
        <f>'# D'!AK37</f>
        <v>1.706666666666667</v>
      </c>
      <c r="P38" s="15">
        <f>'# D'!AL37</f>
        <v>0.42606728733069071</v>
      </c>
      <c r="Q38" s="15">
        <f>'# D'!AM37</f>
        <v>2.0643333333333334</v>
      </c>
      <c r="R38" s="15">
        <f>'# D'!AN37</f>
        <v>0.39322809326564306</v>
      </c>
      <c r="S38" s="15">
        <f>'# D'!AO37</f>
        <v>1.7783333333333342</v>
      </c>
      <c r="T38" s="15">
        <f>'# D'!AP37</f>
        <v>0.14667765110381803</v>
      </c>
      <c r="U38" s="15">
        <f>'# D'!AQ37</f>
        <v>0.3503333333333325</v>
      </c>
      <c r="V38" s="15">
        <f>'# D'!AR37</f>
        <v>0.10208493196027185</v>
      </c>
      <c r="W38" s="15">
        <f>'# D'!AS37</f>
        <v>4.0333333333333776E-2</v>
      </c>
      <c r="X38" s="15">
        <f>'# D'!AT37</f>
        <v>0.18344844870789553</v>
      </c>
      <c r="Y38" s="1"/>
      <c r="Z38" s="9">
        <f>'T-TEST'!V37</f>
        <v>1.4803489770531085E-2</v>
      </c>
      <c r="AA38" s="9">
        <f>'T-TEST'!W37</f>
        <v>1.1949661593467636E-3</v>
      </c>
      <c r="AB38" s="9">
        <f>'T-TEST'!X37</f>
        <v>4.4418326745047869E-5</v>
      </c>
      <c r="AC38" s="9">
        <f>'T-TEST'!Y37</f>
        <v>6.0712179207126913E-3</v>
      </c>
      <c r="AD38" s="9">
        <f>'T-TEST'!Z37</f>
        <v>0.72273372141127323</v>
      </c>
      <c r="AE38" s="1"/>
      <c r="AF38" s="1" t="str">
        <f t="shared" si="18"/>
        <v>N</v>
      </c>
      <c r="AG38" s="1" t="str">
        <f t="shared" si="19"/>
        <v>B</v>
      </c>
      <c r="AH38" s="1" t="str">
        <f t="shared" si="20"/>
        <v>B</v>
      </c>
      <c r="AI38" s="1" t="str">
        <f t="shared" si="21"/>
        <v>N</v>
      </c>
      <c r="AJ38" s="1" t="str">
        <f t="shared" si="22"/>
        <v>N</v>
      </c>
      <c r="AK38" s="52"/>
      <c r="AL38" s="15">
        <f>'%D'!AV37</f>
        <v>-4.4000000000000021</v>
      </c>
      <c r="AM38" s="15">
        <f>'%D'!AW37</f>
        <v>2.0139204717830008</v>
      </c>
      <c r="AN38" s="15">
        <f>'%D'!AX37</f>
        <v>-5.0216666666666754</v>
      </c>
      <c r="AO38" s="15">
        <f>'%D'!AY37</f>
        <v>2.9298816244574333</v>
      </c>
      <c r="AP38" s="15">
        <f>'%D'!AZ37</f>
        <v>-2.647833333333331</v>
      </c>
      <c r="AQ38" s="15">
        <f>'%D'!BA37</f>
        <v>1.6682742080765183</v>
      </c>
      <c r="AR38" s="15">
        <f>'%D'!BB37</f>
        <v>-2.6133333333333155</v>
      </c>
      <c r="AS38" s="15">
        <f>'%D'!BC37</f>
        <v>1.4378694887459922</v>
      </c>
      <c r="AT38" s="15">
        <f>'%D'!BD37</f>
        <v>1.3716666666666697</v>
      </c>
      <c r="AU38" s="15">
        <f>'%D'!BE37</f>
        <v>2.1100522900313732</v>
      </c>
      <c r="AV38" s="15"/>
      <c r="AW38" s="15">
        <f>'# D'!AV37</f>
        <v>-0.35233333333333361</v>
      </c>
      <c r="AX38" s="15">
        <f>'# D'!AW37</f>
        <v>0.16141664515573778</v>
      </c>
      <c r="AY38" s="15">
        <f>'# D'!AX37</f>
        <v>-0.40133333333333354</v>
      </c>
      <c r="AZ38" s="15">
        <f>'# D'!AY37</f>
        <v>0.23440207621378564</v>
      </c>
      <c r="BA38" s="15">
        <f>'# D'!AZ37</f>
        <v>-0.21200000000000019</v>
      </c>
      <c r="BB38" s="15">
        <f>'# D'!BA37</f>
        <v>0.13332666649999164</v>
      </c>
      <c r="BC38" s="15">
        <f>'# D'!BB37</f>
        <v>-0.20899999999999963</v>
      </c>
      <c r="BD38" s="15">
        <f>'# D'!BC37</f>
        <v>0.11527647924302092</v>
      </c>
      <c r="BE38" s="15">
        <f>'# D'!BD37</f>
        <v>0.10966666666666658</v>
      </c>
      <c r="BF38" s="15">
        <f>'# D'!BE37</f>
        <v>0.16880659544776883</v>
      </c>
      <c r="BG38" s="1"/>
      <c r="BH38" s="9">
        <f>'T-TEST'!AB37</f>
        <v>2.0958656856449598E-2</v>
      </c>
      <c r="BI38" s="9">
        <f>'T-TEST'!AC37</f>
        <v>9.4666637632042167E-2</v>
      </c>
      <c r="BJ38" s="9">
        <f>'T-TEST'!AD37</f>
        <v>8.1028149170335476E-2</v>
      </c>
      <c r="BK38" s="9">
        <f>'T-TEST'!AE37</f>
        <v>3.515097138406257E-2</v>
      </c>
      <c r="BL38" s="9">
        <f>'T-TEST'!AF37</f>
        <v>0.32446913648128345</v>
      </c>
      <c r="BM38" s="1"/>
      <c r="BN38" s="1" t="str">
        <f t="shared" si="23"/>
        <v>N</v>
      </c>
      <c r="BO38" s="1" t="str">
        <f t="shared" si="24"/>
        <v>N</v>
      </c>
      <c r="BP38" s="1" t="str">
        <f t="shared" si="25"/>
        <v>N</v>
      </c>
      <c r="BQ38" s="1" t="str">
        <f t="shared" si="26"/>
        <v>N</v>
      </c>
      <c r="BR38" s="1" t="str">
        <f t="shared" si="27"/>
        <v>N</v>
      </c>
      <c r="BS38" s="32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</row>
    <row r="39" spans="1:174" s="44" customFormat="1" ht="18.75" customHeight="1" x14ac:dyDescent="0.25">
      <c r="A39" s="2">
        <f>'Raw Data'!B38</f>
        <v>80</v>
      </c>
      <c r="B39" s="2">
        <f>'Raw Data'!C38</f>
        <v>88</v>
      </c>
      <c r="C39" s="2" t="str">
        <f>'Raw Data'!D38</f>
        <v>YYRGAVGAL</v>
      </c>
      <c r="D39" s="15">
        <f>'%D'!AK38</f>
        <v>-0.21500000000000163</v>
      </c>
      <c r="E39" s="15">
        <f>'%D'!AL38</f>
        <v>0.93227034705604572</v>
      </c>
      <c r="F39" s="15">
        <f>'%D'!AM38</f>
        <v>1.2986666666666675</v>
      </c>
      <c r="G39" s="15">
        <f>'%D'!AN38</f>
        <v>1.1597636253421066</v>
      </c>
      <c r="H39" s="15">
        <f>'%D'!AO38</f>
        <v>3.4483333333333306</v>
      </c>
      <c r="I39" s="15">
        <f>'%D'!AP38</f>
        <v>0.5180283132545288</v>
      </c>
      <c r="J39" s="15">
        <f>'%D'!AQ38</f>
        <v>3.4619999999999997</v>
      </c>
      <c r="K39" s="15">
        <f>'%D'!AR38</f>
        <v>0.46357847232156979</v>
      </c>
      <c r="L39" s="15">
        <f>'%D'!AS38</f>
        <v>1.6170000000000009</v>
      </c>
      <c r="M39" s="15">
        <f>'%D'!AT38</f>
        <v>1.4533260703182436</v>
      </c>
      <c r="N39" s="1"/>
      <c r="O39" s="15">
        <f>'# D'!AK38</f>
        <v>-1.5000000000000124E-2</v>
      </c>
      <c r="P39" s="15">
        <f>'# D'!AL38</f>
        <v>6.5442086356309534E-2</v>
      </c>
      <c r="Q39" s="15">
        <f>'# D'!AM38</f>
        <v>9.1000000000000081E-2</v>
      </c>
      <c r="R39" s="15">
        <f>'# D'!AN38</f>
        <v>8.1006172604314544E-2</v>
      </c>
      <c r="S39" s="15">
        <f>'# D'!AO38</f>
        <v>0.2413333333333334</v>
      </c>
      <c r="T39" s="15">
        <f>'# D'!AP38</f>
        <v>3.6212336756046758E-2</v>
      </c>
      <c r="U39" s="15">
        <f>'# D'!AQ38</f>
        <v>0.24199999999999999</v>
      </c>
      <c r="V39" s="15">
        <f>'# D'!AR38</f>
        <v>3.2603680773802227E-2</v>
      </c>
      <c r="W39" s="15">
        <f>'# D'!AS38</f>
        <v>0.11333333333333351</v>
      </c>
      <c r="X39" s="15">
        <f>'# D'!AT38</f>
        <v>0.10150533647711978</v>
      </c>
      <c r="Y39" s="1"/>
      <c r="Z39" s="9">
        <f>'T-TEST'!V38</f>
        <v>0.71698762454443554</v>
      </c>
      <c r="AA39" s="9">
        <f>'T-TEST'!W38</f>
        <v>0.15434509600580268</v>
      </c>
      <c r="AB39" s="9">
        <f>'T-TEST'!X38</f>
        <v>7.9452763119635338E-4</v>
      </c>
      <c r="AC39" s="9">
        <f>'T-TEST'!Y38</f>
        <v>8.1525305602022833E-4</v>
      </c>
      <c r="AD39" s="9">
        <f>'T-TEST'!Z38</f>
        <v>0.16189671806364075</v>
      </c>
      <c r="AE39" s="1"/>
      <c r="AF39" s="1" t="str">
        <f t="shared" si="18"/>
        <v>N</v>
      </c>
      <c r="AG39" s="1" t="str">
        <f t="shared" si="19"/>
        <v>N</v>
      </c>
      <c r="AH39" s="1" t="str">
        <f t="shared" si="20"/>
        <v>N</v>
      </c>
      <c r="AI39" s="1" t="str">
        <f t="shared" si="21"/>
        <v>N</v>
      </c>
      <c r="AJ39" s="1" t="str">
        <f t="shared" si="22"/>
        <v>N</v>
      </c>
      <c r="AK39" s="52"/>
      <c r="AL39" s="15">
        <f>'%D'!AV38</f>
        <v>0.46066666666666478</v>
      </c>
      <c r="AM39" s="15">
        <f>'%D'!AW38</f>
        <v>0.47366795683615004</v>
      </c>
      <c r="AN39" s="15">
        <f>'%D'!AX38</f>
        <v>0.34666666666666934</v>
      </c>
      <c r="AO39" s="15">
        <f>'%D'!AY38</f>
        <v>1.0623500678527142</v>
      </c>
      <c r="AP39" s="15">
        <f>'%D'!AZ38</f>
        <v>-0.56350000000000122</v>
      </c>
      <c r="AQ39" s="15">
        <f>'%D'!BA38</f>
        <v>0.44406474753125708</v>
      </c>
      <c r="AR39" s="15">
        <f>'%D'!BB38</f>
        <v>-0.61933333333333351</v>
      </c>
      <c r="AS39" s="15">
        <f>'%D'!BC38</f>
        <v>0.84768822885146466</v>
      </c>
      <c r="AT39" s="15">
        <f>'%D'!BD38</f>
        <v>-0.38966666666667038</v>
      </c>
      <c r="AU39" s="15">
        <f>'%D'!BE38</f>
        <v>1.527905538092371</v>
      </c>
      <c r="AV39" s="15"/>
      <c r="AW39" s="15">
        <f>'# D'!AV38</f>
        <v>3.2666666666666844E-2</v>
      </c>
      <c r="AX39" s="15">
        <f>'# D'!AW38</f>
        <v>3.3381631675718532E-2</v>
      </c>
      <c r="AY39" s="15">
        <f>'# D'!AX38</f>
        <v>2.4666666666666837E-2</v>
      </c>
      <c r="AZ39" s="15">
        <f>'# D'!AY38</f>
        <v>7.4292215832705746E-2</v>
      </c>
      <c r="BA39" s="15">
        <f>'# D'!AZ38</f>
        <v>-3.8999999999999924E-2</v>
      </c>
      <c r="BB39" s="15">
        <f>'# D'!BA38</f>
        <v>3.1160872901765752E-2</v>
      </c>
      <c r="BC39" s="15">
        <f>'# D'!BB38</f>
        <v>-4.3666666666666742E-2</v>
      </c>
      <c r="BD39" s="15">
        <f>'# D'!BC38</f>
        <v>5.9340823497263072E-2</v>
      </c>
      <c r="BE39" s="15">
        <f>'# D'!BD38</f>
        <v>-2.6999999999999691E-2</v>
      </c>
      <c r="BF39" s="15">
        <f>'# D'!BE38</f>
        <v>0.10682072208455924</v>
      </c>
      <c r="BG39" s="1"/>
      <c r="BH39" s="9">
        <f>'T-TEST'!AB38</f>
        <v>0.20908858731968588</v>
      </c>
      <c r="BI39" s="9">
        <f>'T-TEST'!AC38</f>
        <v>0.62227904366624098</v>
      </c>
      <c r="BJ39" s="9">
        <f>'T-TEST'!AD38</f>
        <v>0.152935416704887</v>
      </c>
      <c r="BK39" s="9">
        <f>'T-TEST'!AE38</f>
        <v>0.31575667264366802</v>
      </c>
      <c r="BL39" s="9">
        <f>'T-TEST'!AF38</f>
        <v>0.69071745695581921</v>
      </c>
      <c r="BM39" s="1"/>
      <c r="BN39" s="1" t="str">
        <f t="shared" si="23"/>
        <v>N</v>
      </c>
      <c r="BO39" s="1" t="str">
        <f t="shared" si="24"/>
        <v>N</v>
      </c>
      <c r="BP39" s="1" t="str">
        <f t="shared" si="25"/>
        <v>N</v>
      </c>
      <c r="BQ39" s="1" t="str">
        <f t="shared" si="26"/>
        <v>N</v>
      </c>
      <c r="BR39" s="1" t="str">
        <f t="shared" si="27"/>
        <v>N</v>
      </c>
      <c r="BS39" s="32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</row>
    <row r="40" spans="1:174" s="44" customFormat="1" ht="18.75" customHeight="1" x14ac:dyDescent="0.25">
      <c r="A40" s="2">
        <f>'Raw Data'!B39</f>
        <v>80</v>
      </c>
      <c r="B40" s="2">
        <f>'Raw Data'!C39</f>
        <v>89</v>
      </c>
      <c r="C40" s="2" t="str">
        <f>'Raw Data'!D39</f>
        <v>YYRGAVGALL</v>
      </c>
      <c r="D40" s="15">
        <f>'%D'!AK39</f>
        <v>0.20300000000000118</v>
      </c>
      <c r="E40" s="15">
        <f>'%D'!AL39</f>
        <v>0.9681379034001304</v>
      </c>
      <c r="F40" s="15">
        <f>'%D'!AM39</f>
        <v>1.570666666666666</v>
      </c>
      <c r="G40" s="15">
        <f>'%D'!AN39</f>
        <v>1.0313547724554666</v>
      </c>
      <c r="H40" s="15">
        <f>'%D'!AO39</f>
        <v>3.4326666666666608</v>
      </c>
      <c r="I40" s="15">
        <f>'%D'!AP39</f>
        <v>0.65684117816511223</v>
      </c>
      <c r="J40" s="15">
        <f>'%D'!AQ39</f>
        <v>3.6483333333333334</v>
      </c>
      <c r="K40" s="15">
        <f>'%D'!AR39</f>
        <v>0.15280488648382065</v>
      </c>
      <c r="L40" s="15">
        <f>'%D'!AS39</f>
        <v>1.9483333333333341</v>
      </c>
      <c r="M40" s="15">
        <f>'%D'!AT39</f>
        <v>1.6544976075332767</v>
      </c>
      <c r="N40" s="1"/>
      <c r="O40" s="15">
        <f>'# D'!AK39</f>
        <v>1.6666666666666607E-2</v>
      </c>
      <c r="P40" s="15">
        <f>'# D'!AL39</f>
        <v>7.7403703615094105E-2</v>
      </c>
      <c r="Q40" s="15">
        <f>'# D'!AM39</f>
        <v>0.12533333333333352</v>
      </c>
      <c r="R40" s="15">
        <f>'# D'!AN39</f>
        <v>8.298995923202597E-2</v>
      </c>
      <c r="S40" s="15">
        <f>'# D'!AO39</f>
        <v>0.27466666666666661</v>
      </c>
      <c r="T40" s="15">
        <f>'# D'!AP39</f>
        <v>5.2348193219378031E-2</v>
      </c>
      <c r="U40" s="15">
        <f>'# D'!AQ39</f>
        <v>0.29200000000000026</v>
      </c>
      <c r="V40" s="15">
        <f>'# D'!AR39</f>
        <v>1.2206555615733696E-2</v>
      </c>
      <c r="W40" s="15">
        <f>'# D'!AS39</f>
        <v>0.1556666666666664</v>
      </c>
      <c r="X40" s="15">
        <f>'# D'!AT39</f>
        <v>0.13222455646865799</v>
      </c>
      <c r="Y40" s="1"/>
      <c r="Z40" s="9">
        <f>'T-TEST'!V39</f>
        <v>0.72939992765923845</v>
      </c>
      <c r="AA40" s="9">
        <f>'T-TEST'!W39</f>
        <v>5.90620711625695E-2</v>
      </c>
      <c r="AB40" s="9">
        <f>'T-TEST'!X39</f>
        <v>1.4456237220643569E-3</v>
      </c>
      <c r="AC40" s="9">
        <f>'T-TEST'!Y39</f>
        <v>1.8112585504328074E-5</v>
      </c>
      <c r="AD40" s="9">
        <f>'T-TEST'!Z39</f>
        <v>0.13835444022701263</v>
      </c>
      <c r="AE40" s="1"/>
      <c r="AF40" s="1" t="str">
        <f t="shared" si="18"/>
        <v>N</v>
      </c>
      <c r="AG40" s="1" t="str">
        <f t="shared" si="19"/>
        <v>N</v>
      </c>
      <c r="AH40" s="1" t="str">
        <f t="shared" si="20"/>
        <v>N</v>
      </c>
      <c r="AI40" s="1" t="str">
        <f t="shared" si="21"/>
        <v>N</v>
      </c>
      <c r="AJ40" s="1" t="str">
        <f t="shared" si="22"/>
        <v>N</v>
      </c>
      <c r="AK40" s="52"/>
      <c r="AL40" s="15">
        <f>'%D'!AV39</f>
        <v>0.63699999999999868</v>
      </c>
      <c r="AM40" s="15">
        <f>'%D'!AW39</f>
        <v>0.7052056437664127</v>
      </c>
      <c r="AN40" s="15">
        <f>'%D'!AX39</f>
        <v>0.41566666666666485</v>
      </c>
      <c r="AO40" s="15">
        <f>'%D'!AY39</f>
        <v>0.73519294519647527</v>
      </c>
      <c r="AP40" s="15">
        <f>'%D'!AZ39</f>
        <v>-0.44200000000000195</v>
      </c>
      <c r="AQ40" s="15">
        <f>'%D'!BA39</f>
        <v>0.61929879702773505</v>
      </c>
      <c r="AR40" s="15">
        <f>'%D'!BB39</f>
        <v>-0.84499999999999886</v>
      </c>
      <c r="AS40" s="15">
        <f>'%D'!BC39</f>
        <v>0.87925195478884199</v>
      </c>
      <c r="AT40" s="15">
        <f>'%D'!BD39</f>
        <v>-0.55499999999999616</v>
      </c>
      <c r="AU40" s="15">
        <f>'%D'!BE39</f>
        <v>1.6211087769383854</v>
      </c>
      <c r="AV40" s="15"/>
      <c r="AW40" s="15">
        <f>'# D'!AV39</f>
        <v>5.1333333333333342E-2</v>
      </c>
      <c r="AX40" s="15">
        <f>'# D'!AW39</f>
        <v>5.6181254287647697E-2</v>
      </c>
      <c r="AY40" s="15">
        <f>'# D'!AX39</f>
        <v>3.3333333333333548E-2</v>
      </c>
      <c r="AZ40" s="15">
        <f>'# D'!AY39</f>
        <v>5.9205855566264169E-2</v>
      </c>
      <c r="BA40" s="15">
        <f>'# D'!AZ39</f>
        <v>-3.5500000000000087E-2</v>
      </c>
      <c r="BB40" s="15">
        <f>'# D'!BA39</f>
        <v>4.9198577215200115E-2</v>
      </c>
      <c r="BC40" s="15">
        <f>'# D'!BB39</f>
        <v>-6.766666666666632E-2</v>
      </c>
      <c r="BD40" s="15">
        <f>'# D'!BC39</f>
        <v>7.0578561428618916E-2</v>
      </c>
      <c r="BE40" s="15">
        <f>'# D'!BD39</f>
        <v>-4.4333333333333336E-2</v>
      </c>
      <c r="BF40" s="15">
        <f>'# D'!BE39</f>
        <v>0.12954664539590874</v>
      </c>
      <c r="BG40" s="1"/>
      <c r="BH40" s="9">
        <f>'T-TEST'!AB39</f>
        <v>0.19921650037857078</v>
      </c>
      <c r="BI40" s="9">
        <f>'T-TEST'!AC39</f>
        <v>0.4283288763312581</v>
      </c>
      <c r="BJ40" s="9">
        <f>'T-TEST'!AD39</f>
        <v>0.32167399059487928</v>
      </c>
      <c r="BK40" s="9">
        <f>'T-TEST'!AE39</f>
        <v>0.23684904992024172</v>
      </c>
      <c r="BL40" s="9">
        <f>'T-TEST'!AF39</f>
        <v>0.59939344095073921</v>
      </c>
      <c r="BM40" s="1"/>
      <c r="BN40" s="1" t="str">
        <f t="shared" si="23"/>
        <v>N</v>
      </c>
      <c r="BO40" s="1" t="str">
        <f t="shared" si="24"/>
        <v>N</v>
      </c>
      <c r="BP40" s="1" t="str">
        <f t="shared" si="25"/>
        <v>N</v>
      </c>
      <c r="BQ40" s="1" t="str">
        <f t="shared" si="26"/>
        <v>N</v>
      </c>
      <c r="BR40" s="1" t="str">
        <f t="shared" si="27"/>
        <v>N</v>
      </c>
      <c r="BS40" s="32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</row>
    <row r="41" spans="1:174" s="44" customFormat="1" ht="18.75" customHeight="1" x14ac:dyDescent="0.25">
      <c r="A41" s="2">
        <f>'Raw Data'!B40</f>
        <v>80</v>
      </c>
      <c r="B41" s="2">
        <f>'Raw Data'!C40</f>
        <v>89</v>
      </c>
      <c r="C41" s="2" t="str">
        <f>'Raw Data'!D40</f>
        <v>YYRGAVGALL</v>
      </c>
      <c r="D41" s="15">
        <f>'%D'!AK40</f>
        <v>0.46466666666666434</v>
      </c>
      <c r="E41" s="15">
        <f>'%D'!AL40</f>
        <v>0.92419604702321334</v>
      </c>
      <c r="F41" s="15">
        <f>'%D'!AM40</f>
        <v>1.6753333333333345</v>
      </c>
      <c r="G41" s="15">
        <f>'%D'!AN40</f>
        <v>1.0985655798964999</v>
      </c>
      <c r="H41" s="15">
        <f>'%D'!AO40</f>
        <v>3.7939999999999987</v>
      </c>
      <c r="I41" s="15">
        <f>'%D'!AP40</f>
        <v>0.75315248566719006</v>
      </c>
      <c r="J41" s="15">
        <f>'%D'!AQ40</f>
        <v>4.0850000000000044</v>
      </c>
      <c r="K41" s="15">
        <f>'%D'!AR40</f>
        <v>0.327447196761046</v>
      </c>
      <c r="L41" s="15">
        <f>'%D'!AS40</f>
        <v>2.4846666666666692</v>
      </c>
      <c r="M41" s="15">
        <f>'%D'!AT40</f>
        <v>1.3042129171777646</v>
      </c>
      <c r="N41" s="1"/>
      <c r="O41" s="15">
        <f>'# D'!AK40</f>
        <v>3.6999999999999922E-2</v>
      </c>
      <c r="P41" s="15">
        <f>'# D'!AL40</f>
        <v>7.39030896963494E-2</v>
      </c>
      <c r="Q41" s="15">
        <f>'# D'!AM40</f>
        <v>0.13366666666666671</v>
      </c>
      <c r="R41" s="15">
        <f>'# D'!AN40</f>
        <v>8.7643216128422241E-2</v>
      </c>
      <c r="S41" s="15">
        <f>'# D'!AO40</f>
        <v>0.30400000000000027</v>
      </c>
      <c r="T41" s="15">
        <f>'# D'!AP40</f>
        <v>6.0141499815019608E-2</v>
      </c>
      <c r="U41" s="15">
        <f>'# D'!AQ40</f>
        <v>0.32666666666666688</v>
      </c>
      <c r="V41" s="15">
        <f>'# D'!AR40</f>
        <v>2.5794056162870813E-2</v>
      </c>
      <c r="W41" s="15">
        <f>'# D'!AS40</f>
        <v>0.19899999999999984</v>
      </c>
      <c r="X41" s="15">
        <f>'# D'!AT40</f>
        <v>0.10432960589720769</v>
      </c>
      <c r="Y41" s="1"/>
      <c r="Z41" s="9">
        <f>'T-TEST'!V40</f>
        <v>0.43487503500722413</v>
      </c>
      <c r="AA41" s="9">
        <f>'T-TEST'!W40</f>
        <v>5.7803920861938106E-2</v>
      </c>
      <c r="AB41" s="9">
        <f>'T-TEST'!X40</f>
        <v>1.4763444589588927E-3</v>
      </c>
      <c r="AC41" s="9">
        <f>'T-TEST'!Y40</f>
        <v>3.8344955153117702E-5</v>
      </c>
      <c r="AD41" s="9">
        <f>'T-TEST'!Z40</f>
        <v>3.2207784795794836E-2</v>
      </c>
      <c r="AE41" s="1"/>
      <c r="AF41" s="1" t="str">
        <f t="shared" si="18"/>
        <v>N</v>
      </c>
      <c r="AG41" s="1" t="str">
        <f t="shared" si="19"/>
        <v>N</v>
      </c>
      <c r="AH41" s="1" t="str">
        <f t="shared" si="20"/>
        <v>N</v>
      </c>
      <c r="AI41" s="1" t="str">
        <f t="shared" si="21"/>
        <v>N</v>
      </c>
      <c r="AJ41" s="1" t="str">
        <f t="shared" si="22"/>
        <v>N</v>
      </c>
      <c r="AK41" s="52"/>
      <c r="AL41" s="15">
        <f>'%D'!AV40</f>
        <v>0.19866666666666433</v>
      </c>
      <c r="AM41" s="15">
        <f>'%D'!AW40</f>
        <v>0.65565183850373931</v>
      </c>
      <c r="AN41" s="15">
        <f>'%D'!AX40</f>
        <v>-0.17500000000000071</v>
      </c>
      <c r="AO41" s="15">
        <f>'%D'!AY40</f>
        <v>0.85311527161730394</v>
      </c>
      <c r="AP41" s="15">
        <f>'%D'!AZ40</f>
        <v>-0.89016666666666744</v>
      </c>
      <c r="AQ41" s="15">
        <f>'%D'!BA40</f>
        <v>0.47676496655410022</v>
      </c>
      <c r="AR41" s="15">
        <f>'%D'!BB40</f>
        <v>-0.80766666666666254</v>
      </c>
      <c r="AS41" s="15">
        <f>'%D'!BC40</f>
        <v>0.61304377222729045</v>
      </c>
      <c r="AT41" s="15">
        <f>'%D'!BD40</f>
        <v>-0.6803333333333299</v>
      </c>
      <c r="AU41" s="15">
        <f>'%D'!BE40</f>
        <v>1.1797895292522875</v>
      </c>
      <c r="AV41" s="15"/>
      <c r="AW41" s="15">
        <f>'# D'!AV40</f>
        <v>1.5666666666666607E-2</v>
      </c>
      <c r="AX41" s="15">
        <f>'# D'!AW40</f>
        <v>5.2580097628919117E-2</v>
      </c>
      <c r="AY41" s="15">
        <f>'# D'!AX40</f>
        <v>-1.4000000000000012E-2</v>
      </c>
      <c r="AZ41" s="15">
        <f>'# D'!AY40</f>
        <v>6.8210458631112164E-2</v>
      </c>
      <c r="BA41" s="15">
        <f>'# D'!AZ40</f>
        <v>-7.0999999999999952E-2</v>
      </c>
      <c r="BB41" s="15">
        <f>'# D'!BA40</f>
        <v>3.8144462245521295E-2</v>
      </c>
      <c r="BC41" s="15">
        <f>'# D'!BB40</f>
        <v>-6.466666666666665E-2</v>
      </c>
      <c r="BD41" s="15">
        <f>'# D'!BC40</f>
        <v>4.9251057518257112E-2</v>
      </c>
      <c r="BE41" s="15">
        <f>'# D'!BD40</f>
        <v>-5.4333333333333567E-2</v>
      </c>
      <c r="BF41" s="15">
        <f>'# D'!BE40</f>
        <v>9.4162979278836947E-2</v>
      </c>
      <c r="BG41" s="1"/>
      <c r="BH41" s="9">
        <f>'T-TEST'!AB40</f>
        <v>0.65217782730741269</v>
      </c>
      <c r="BI41" s="9">
        <f>'T-TEST'!AC40</f>
        <v>0.74487413820854309</v>
      </c>
      <c r="BJ41" s="9">
        <f>'T-TEST'!AD40</f>
        <v>5.680195731116567E-2</v>
      </c>
      <c r="BK41" s="9">
        <f>'T-TEST'!AE40</f>
        <v>0.12650466549461042</v>
      </c>
      <c r="BL41" s="9">
        <f>'T-TEST'!AF40</f>
        <v>0.38756294986800455</v>
      </c>
      <c r="BM41" s="1"/>
      <c r="BN41" s="1" t="str">
        <f t="shared" si="23"/>
        <v>N</v>
      </c>
      <c r="BO41" s="1" t="str">
        <f t="shared" si="24"/>
        <v>N</v>
      </c>
      <c r="BP41" s="1" t="str">
        <f t="shared" si="25"/>
        <v>N</v>
      </c>
      <c r="BQ41" s="1" t="str">
        <f t="shared" si="26"/>
        <v>N</v>
      </c>
      <c r="BR41" s="1" t="str">
        <f t="shared" si="27"/>
        <v>N</v>
      </c>
      <c r="BS41" s="32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</row>
    <row r="42" spans="1:174" s="44" customFormat="1" ht="18.75" customHeight="1" x14ac:dyDescent="0.25">
      <c r="A42" s="2">
        <f>'Raw Data'!B41</f>
        <v>80</v>
      </c>
      <c r="B42" s="2">
        <f>'Raw Data'!C41</f>
        <v>90</v>
      </c>
      <c r="C42" s="2" t="str">
        <f>'Raw Data'!D41</f>
        <v>YYRGAVGALLV</v>
      </c>
      <c r="D42" s="15">
        <f>'%D'!AK41</f>
        <v>0.72366666666666646</v>
      </c>
      <c r="E42" s="15">
        <f>'%D'!AL41</f>
        <v>0.76690764328785566</v>
      </c>
      <c r="F42" s="15">
        <f>'%D'!AM41</f>
        <v>1.7970000000000006</v>
      </c>
      <c r="G42" s="15">
        <f>'%D'!AN41</f>
        <v>0.8723346070554967</v>
      </c>
      <c r="H42" s="15">
        <f>'%D'!AO41</f>
        <v>4.1833333333333353</v>
      </c>
      <c r="I42" s="15">
        <f>'%D'!AP41</f>
        <v>0.50408464897607519</v>
      </c>
      <c r="J42" s="15">
        <f>'%D'!AQ41</f>
        <v>4.1816666666666684</v>
      </c>
      <c r="K42" s="15">
        <f>'%D'!AR41</f>
        <v>0.25112812135110102</v>
      </c>
      <c r="L42" s="15">
        <f>'%D'!AS41</f>
        <v>2.7586666666666702</v>
      </c>
      <c r="M42" s="15">
        <f>'%D'!AT41</f>
        <v>1.0458208897002073</v>
      </c>
      <c r="N42" s="1"/>
      <c r="O42" s="15">
        <f>'# D'!AK41</f>
        <v>6.5000000000000169E-2</v>
      </c>
      <c r="P42" s="15">
        <f>'# D'!AL41</f>
        <v>6.8634296577342921E-2</v>
      </c>
      <c r="Q42" s="15">
        <f>'# D'!AM41</f>
        <v>0.16166666666666663</v>
      </c>
      <c r="R42" s="15">
        <f>'# D'!AN41</f>
        <v>7.8615096090593972E-2</v>
      </c>
      <c r="S42" s="15">
        <f>'# D'!AO41</f>
        <v>0.37666666666666648</v>
      </c>
      <c r="T42" s="15">
        <f>'# D'!AP41</f>
        <v>4.5240100206196121E-2</v>
      </c>
      <c r="U42" s="15">
        <f>'# D'!AQ41</f>
        <v>0.37666666666666693</v>
      </c>
      <c r="V42" s="15">
        <f>'# D'!AR41</f>
        <v>2.2435091560618438E-2</v>
      </c>
      <c r="W42" s="15">
        <f>'# D'!AS41</f>
        <v>0.24866666666666681</v>
      </c>
      <c r="X42" s="15">
        <f>'# D'!AT41</f>
        <v>9.4182447055347576E-2</v>
      </c>
      <c r="Y42" s="1"/>
      <c r="Z42" s="9">
        <f>'T-TEST'!V41</f>
        <v>0.17674681041402557</v>
      </c>
      <c r="AA42" s="9">
        <f>'T-TEST'!W41</f>
        <v>2.4233020510958984E-2</v>
      </c>
      <c r="AB42" s="9">
        <f>'T-TEST'!X41</f>
        <v>1.541411685967515E-4</v>
      </c>
      <c r="AC42" s="9">
        <f>'T-TEST'!Y41</f>
        <v>8.6036160135098737E-4</v>
      </c>
      <c r="AD42" s="9">
        <f>'T-TEST'!Z41</f>
        <v>1.4139201448268151E-2</v>
      </c>
      <c r="AE42" s="1"/>
      <c r="AF42" s="1" t="str">
        <f t="shared" si="18"/>
        <v>N</v>
      </c>
      <c r="AG42" s="1" t="str">
        <f t="shared" si="19"/>
        <v>N</v>
      </c>
      <c r="AH42" s="1" t="str">
        <f t="shared" si="20"/>
        <v>N</v>
      </c>
      <c r="AI42" s="1" t="str">
        <f t="shared" si="21"/>
        <v>N</v>
      </c>
      <c r="AJ42" s="1" t="str">
        <f t="shared" si="22"/>
        <v>N</v>
      </c>
      <c r="AK42" s="52"/>
      <c r="AL42" s="15">
        <f>'%D'!AV41</f>
        <v>0.16833333333333123</v>
      </c>
      <c r="AM42" s="15">
        <f>'%D'!AW41</f>
        <v>0.53419908897963009</v>
      </c>
      <c r="AN42" s="15">
        <f>'%D'!AX41</f>
        <v>-0.35633333333333184</v>
      </c>
      <c r="AO42" s="15">
        <f>'%D'!AY41</f>
        <v>0.74908165998997334</v>
      </c>
      <c r="AP42" s="15">
        <f>'%D'!AZ41</f>
        <v>-0.57766666666666566</v>
      </c>
      <c r="AQ42" s="15">
        <f>'%D'!BA41</f>
        <v>0.42152619531095897</v>
      </c>
      <c r="AR42" s="15">
        <f>'%D'!BB41</f>
        <v>-0.93033333333333168</v>
      </c>
      <c r="AS42" s="15">
        <f>'%D'!BC41</f>
        <v>0.36294398098512853</v>
      </c>
      <c r="AT42" s="15">
        <f>'%D'!BD41</f>
        <v>-0.69366666666666887</v>
      </c>
      <c r="AU42" s="15">
        <f>'%D'!BE41</f>
        <v>1.1155103465828236</v>
      </c>
      <c r="AV42" s="15"/>
      <c r="AW42" s="15">
        <f>'# D'!AV41</f>
        <v>1.5000000000000013E-2</v>
      </c>
      <c r="AX42" s="15">
        <f>'# D'!AW41</f>
        <v>4.8027769744874327E-2</v>
      </c>
      <c r="AY42" s="15">
        <f>'# D'!AX41</f>
        <v>-3.1999999999999806E-2</v>
      </c>
      <c r="AZ42" s="15">
        <f>'# D'!AY41</f>
        <v>6.7490740105587838E-2</v>
      </c>
      <c r="BA42" s="15">
        <f>'# D'!AZ41</f>
        <v>-5.1666666666666639E-2</v>
      </c>
      <c r="BB42" s="15">
        <f>'# D'!BA41</f>
        <v>3.8083242158898876E-2</v>
      </c>
      <c r="BC42" s="15">
        <f>'# D'!BB41</f>
        <v>-8.3666666666666556E-2</v>
      </c>
      <c r="BD42" s="15">
        <f>'# D'!BC41</f>
        <v>3.2777024473452959E-2</v>
      </c>
      <c r="BE42" s="15">
        <f>'# D'!BD41</f>
        <v>-6.2666666666666426E-2</v>
      </c>
      <c r="BF42" s="15">
        <f>'# D'!BE41</f>
        <v>0.10033277962194945</v>
      </c>
      <c r="BG42" s="1"/>
      <c r="BH42" s="9">
        <f>'T-TEST'!AB41</f>
        <v>0.637132543250438</v>
      </c>
      <c r="BI42" s="9">
        <f>'T-TEST'!AC41</f>
        <v>0.45900508773654214</v>
      </c>
      <c r="BJ42" s="9">
        <f>'T-TEST'!AD41</f>
        <v>0.13219257857369171</v>
      </c>
      <c r="BK42" s="9">
        <f>'T-TEST'!AE41</f>
        <v>1.1708714291370936E-2</v>
      </c>
      <c r="BL42" s="9">
        <f>'T-TEST'!AF41</f>
        <v>0.34298442624935616</v>
      </c>
      <c r="BM42" s="1"/>
      <c r="BN42" s="1" t="str">
        <f t="shared" si="23"/>
        <v>N</v>
      </c>
      <c r="BO42" s="1" t="str">
        <f t="shared" si="24"/>
        <v>N</v>
      </c>
      <c r="BP42" s="1" t="str">
        <f t="shared" si="25"/>
        <v>N</v>
      </c>
      <c r="BQ42" s="1" t="str">
        <f t="shared" si="26"/>
        <v>N</v>
      </c>
      <c r="BR42" s="1" t="str">
        <f t="shared" si="27"/>
        <v>N</v>
      </c>
      <c r="BS42" s="32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</row>
    <row r="43" spans="1:174" s="44" customFormat="1" ht="18.75" customHeight="1" x14ac:dyDescent="0.25">
      <c r="A43" s="2">
        <f>'Raw Data'!B42</f>
        <v>89</v>
      </c>
      <c r="B43" s="2">
        <f>'Raw Data'!C42</f>
        <v>100</v>
      </c>
      <c r="C43" s="2" t="str">
        <f>'Raw Data'!D42</f>
        <v>LVYDIAKHLTYE</v>
      </c>
      <c r="D43" s="15">
        <f>'%D'!AK42</f>
        <v>-0.3866666666666676</v>
      </c>
      <c r="E43" s="15">
        <f>'%D'!AL42</f>
        <v>0.55700119688680538</v>
      </c>
      <c r="F43" s="15">
        <f>'%D'!AM42</f>
        <v>0.65233333333333476</v>
      </c>
      <c r="G43" s="15">
        <f>'%D'!AN42</f>
        <v>0.40990893297576853</v>
      </c>
      <c r="H43" s="15">
        <f>'%D'!AO42</f>
        <v>0.15066666666666606</v>
      </c>
      <c r="I43" s="15">
        <f>'%D'!AP42</f>
        <v>0.77897389772272418</v>
      </c>
      <c r="J43" s="15">
        <f>'%D'!AQ42</f>
        <v>6.3286666666666669</v>
      </c>
      <c r="K43" s="15">
        <f>'%D'!AR42</f>
        <v>0.63934602003401275</v>
      </c>
      <c r="L43" s="15">
        <f>'%D'!AS42</f>
        <v>0.39366666666667172</v>
      </c>
      <c r="M43" s="15">
        <f>'%D'!AT42</f>
        <v>1.1577930154680776</v>
      </c>
      <c r="N43" s="1"/>
      <c r="O43" s="15">
        <f>'# D'!AK42</f>
        <v>-3.833333333333333E-2</v>
      </c>
      <c r="P43" s="15">
        <f>'# D'!AL42</f>
        <v>5.606543795720613E-2</v>
      </c>
      <c r="Q43" s="15">
        <f>'# D'!AM42</f>
        <v>6.5333333333333354E-2</v>
      </c>
      <c r="R43" s="15">
        <f>'# D'!AN42</f>
        <v>4.0910471357180241E-2</v>
      </c>
      <c r="S43" s="15">
        <f>'# D'!AO42</f>
        <v>1.4666666666666828E-2</v>
      </c>
      <c r="T43" s="15">
        <f>'# D'!AP42</f>
        <v>7.8066211214156772E-2</v>
      </c>
      <c r="U43" s="15">
        <f>'# D'!AQ42</f>
        <v>0.63266666666666671</v>
      </c>
      <c r="V43" s="15">
        <f>'# D'!AR42</f>
        <v>6.4384263087600299E-2</v>
      </c>
      <c r="W43" s="15">
        <f>'# D'!AS42</f>
        <v>3.9333333333333442E-2</v>
      </c>
      <c r="X43" s="15">
        <f>'# D'!AT42</f>
        <v>0.11548737304715766</v>
      </c>
      <c r="Y43" s="1"/>
      <c r="Z43" s="9">
        <f>'T-TEST'!V42</f>
        <v>0.31316571835278978</v>
      </c>
      <c r="AA43" s="9">
        <f>'T-TEST'!W42</f>
        <v>8.4266075682534886E-2</v>
      </c>
      <c r="AB43" s="9">
        <f>'T-TEST'!X42</f>
        <v>0.77377455476577905</v>
      </c>
      <c r="AC43" s="9">
        <f>'T-TEST'!Y42</f>
        <v>2.157593890802655E-4</v>
      </c>
      <c r="AD43" s="9">
        <f>'T-TEST'!Z42</f>
        <v>0.59885890244896001</v>
      </c>
      <c r="AE43" s="1"/>
      <c r="AF43" s="1" t="str">
        <f t="shared" si="18"/>
        <v>N</v>
      </c>
      <c r="AG43" s="1" t="str">
        <f t="shared" si="19"/>
        <v>N</v>
      </c>
      <c r="AH43" s="1" t="str">
        <f t="shared" si="20"/>
        <v>N</v>
      </c>
      <c r="AI43" s="1" t="str">
        <f t="shared" si="21"/>
        <v>S</v>
      </c>
      <c r="AJ43" s="1" t="str">
        <f t="shared" si="22"/>
        <v>N</v>
      </c>
      <c r="AK43" s="52"/>
      <c r="AL43" s="15">
        <f>'%D'!AV42</f>
        <v>0.36666666666666536</v>
      </c>
      <c r="AM43" s="15">
        <f>'%D'!AW42</f>
        <v>0.36284615656409164</v>
      </c>
      <c r="AN43" s="15">
        <f>'%D'!AX42</f>
        <v>0.14300000000000068</v>
      </c>
      <c r="AO43" s="15">
        <f>'%D'!AY42</f>
        <v>0.46463964531666901</v>
      </c>
      <c r="AP43" s="15">
        <f>'%D'!AZ42</f>
        <v>-1.0148333333333355</v>
      </c>
      <c r="AQ43" s="15">
        <f>'%D'!BA42</f>
        <v>0.90987792221447661</v>
      </c>
      <c r="AR43" s="15">
        <f>'%D'!BB42</f>
        <v>-0.68199999999999861</v>
      </c>
      <c r="AS43" s="15">
        <f>'%D'!BC42</f>
        <v>0.59688608628447737</v>
      </c>
      <c r="AT43" s="15">
        <f>'%D'!BD42</f>
        <v>5.8000000000003382E-2</v>
      </c>
      <c r="AU43" s="15">
        <f>'%D'!BE42</f>
        <v>1.1431936260610736</v>
      </c>
      <c r="AV43" s="15"/>
      <c r="AW43" s="15">
        <f>'# D'!AV42</f>
        <v>3.7000000000000144E-2</v>
      </c>
      <c r="AX43" s="15">
        <f>'# D'!AW42</f>
        <v>3.6138621999185286E-2</v>
      </c>
      <c r="AY43" s="15">
        <f>'# D'!AX42</f>
        <v>1.4333333333333309E-2</v>
      </c>
      <c r="AZ43" s="15">
        <f>'# D'!AY42</f>
        <v>4.6224091842530152E-2</v>
      </c>
      <c r="BA43" s="15">
        <f>'# D'!AZ42</f>
        <v>-0.10133333333333305</v>
      </c>
      <c r="BB43" s="15">
        <f>'# D'!BA42</f>
        <v>9.1193932546706963E-2</v>
      </c>
      <c r="BC43" s="15">
        <f>'# D'!BB42</f>
        <v>-6.8333333333333357E-2</v>
      </c>
      <c r="BD43" s="15">
        <f>'# D'!BC42</f>
        <v>5.9768999768553342E-2</v>
      </c>
      <c r="BE43" s="15">
        <f>'# D'!BD42</f>
        <v>5.9999999999997833E-3</v>
      </c>
      <c r="BF43" s="15">
        <f>'# D'!BE42</f>
        <v>0.11425410277097281</v>
      </c>
      <c r="BG43" s="1"/>
      <c r="BH43" s="9">
        <f>'T-TEST'!AB42</f>
        <v>0.16014466981085718</v>
      </c>
      <c r="BI43" s="9">
        <f>'T-TEST'!AC42</f>
        <v>0.62351374104786139</v>
      </c>
      <c r="BJ43" s="9">
        <f>'T-TEST'!AD42</f>
        <v>0.17132845112660444</v>
      </c>
      <c r="BK43" s="9">
        <f>'T-TEST'!AE42</f>
        <v>0.12679704561220331</v>
      </c>
      <c r="BL43" s="9">
        <f>'T-TEST'!AF42</f>
        <v>0.93373980793463252</v>
      </c>
      <c r="BM43" s="1"/>
      <c r="BN43" s="1" t="str">
        <f t="shared" si="23"/>
        <v>N</v>
      </c>
      <c r="BO43" s="1" t="str">
        <f t="shared" si="24"/>
        <v>N</v>
      </c>
      <c r="BP43" s="1" t="str">
        <f t="shared" si="25"/>
        <v>N</v>
      </c>
      <c r="BQ43" s="1" t="str">
        <f t="shared" si="26"/>
        <v>N</v>
      </c>
      <c r="BR43" s="1" t="str">
        <f t="shared" si="27"/>
        <v>N</v>
      </c>
      <c r="BS43" s="32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</row>
    <row r="44" spans="1:174" s="44" customFormat="1" ht="18.75" customHeight="1" x14ac:dyDescent="0.25">
      <c r="A44" s="2">
        <f>'Raw Data'!B43</f>
        <v>89</v>
      </c>
      <c r="B44" s="2">
        <f>'Raw Data'!C43</f>
        <v>100</v>
      </c>
      <c r="C44" s="2" t="str">
        <f>'Raw Data'!D43</f>
        <v>LVYDIAKHLTYE</v>
      </c>
      <c r="D44" s="15">
        <f>'%D'!AK43</f>
        <v>-9.033333333333271E-2</v>
      </c>
      <c r="E44" s="15">
        <f>'%D'!AL43</f>
        <v>0.63782103027939374</v>
      </c>
      <c r="F44" s="15">
        <f>'%D'!AM43</f>
        <v>0.49666666666666703</v>
      </c>
      <c r="G44" s="15">
        <f>'%D'!AN43</f>
        <v>0.601336289719266</v>
      </c>
      <c r="H44" s="15">
        <f>'%D'!AO43</f>
        <v>1.6066666666666656</v>
      </c>
      <c r="I44" s="15">
        <f>'%D'!AP43</f>
        <v>0.28742941162425772</v>
      </c>
      <c r="J44" s="15">
        <f>'%D'!AQ43</f>
        <v>6.7316666666666691</v>
      </c>
      <c r="K44" s="15">
        <f>'%D'!AR43</f>
        <v>0.51481388222670621</v>
      </c>
      <c r="L44" s="15">
        <f>'%D'!AS43</f>
        <v>0.39766666666666595</v>
      </c>
      <c r="M44" s="15">
        <f>'%D'!AT43</f>
        <v>0.95928793035945881</v>
      </c>
      <c r="N44" s="1"/>
      <c r="O44" s="15">
        <f>'# D'!AK43</f>
        <v>-8.6666666666667114E-3</v>
      </c>
      <c r="P44" s="15">
        <f>'# D'!AL43</f>
        <v>6.3817447979895484E-2</v>
      </c>
      <c r="Q44" s="15">
        <f>'# D'!AM43</f>
        <v>4.9666666666666637E-2</v>
      </c>
      <c r="R44" s="15">
        <f>'# D'!AN43</f>
        <v>5.9788516177161175E-2</v>
      </c>
      <c r="S44" s="15">
        <f>'# D'!AO43</f>
        <v>0.16033333333333322</v>
      </c>
      <c r="T44" s="15">
        <f>'# D'!AP43</f>
        <v>2.8838631497813287E-2</v>
      </c>
      <c r="U44" s="15">
        <f>'# D'!AQ43</f>
        <v>0.67300000000000004</v>
      </c>
      <c r="V44" s="15">
        <f>'# D'!AR43</f>
        <v>5.163009458316592E-2</v>
      </c>
      <c r="W44" s="15">
        <f>'# D'!AS43</f>
        <v>3.9999999999999147E-2</v>
      </c>
      <c r="X44" s="15">
        <f>'# D'!AT43</f>
        <v>9.5932267772632029E-2</v>
      </c>
      <c r="Y44" s="1"/>
      <c r="Z44" s="9">
        <f>'T-TEST'!V43</f>
        <v>0.83497304927904681</v>
      </c>
      <c r="AA44" s="9">
        <f>'T-TEST'!W43</f>
        <v>0.22465981640959676</v>
      </c>
      <c r="AB44" s="9">
        <f>'T-TEST'!X43</f>
        <v>5.9592325657591852E-3</v>
      </c>
      <c r="AC44" s="9">
        <f>'T-TEST'!Y43</f>
        <v>4.3513177555986808E-5</v>
      </c>
      <c r="AD44" s="9">
        <f>'T-TEST'!Z43</f>
        <v>0.52973225766968246</v>
      </c>
      <c r="AE44" s="1"/>
      <c r="AF44" s="1" t="str">
        <f t="shared" si="18"/>
        <v>N</v>
      </c>
      <c r="AG44" s="1" t="str">
        <f t="shared" si="19"/>
        <v>N</v>
      </c>
      <c r="AH44" s="1" t="str">
        <f t="shared" si="20"/>
        <v>N</v>
      </c>
      <c r="AI44" s="1" t="str">
        <f t="shared" si="21"/>
        <v>S</v>
      </c>
      <c r="AJ44" s="1" t="str">
        <f t="shared" si="22"/>
        <v>N</v>
      </c>
      <c r="AK44" s="52"/>
      <c r="AL44" s="15">
        <f>'%D'!AV43</f>
        <v>0.26200000000000045</v>
      </c>
      <c r="AM44" s="15">
        <f>'%D'!AW43</f>
        <v>0.3043939333604842</v>
      </c>
      <c r="AN44" s="15">
        <f>'%D'!AX43</f>
        <v>6.6666666666677088E-3</v>
      </c>
      <c r="AO44" s="15">
        <f>'%D'!AY43</f>
        <v>0.46535506157485074</v>
      </c>
      <c r="AP44" s="15">
        <f>'%D'!AZ43</f>
        <v>-0.24916666666666742</v>
      </c>
      <c r="AQ44" s="15">
        <f>'%D'!BA43</f>
        <v>0.25195006118938162</v>
      </c>
      <c r="AR44" s="15">
        <f>'%D'!BB43</f>
        <v>-0.7153333333333336</v>
      </c>
      <c r="AS44" s="15">
        <f>'%D'!BC43</f>
        <v>0.61777773780975043</v>
      </c>
      <c r="AT44" s="15">
        <f>'%D'!BD43</f>
        <v>-0.14300000000000068</v>
      </c>
      <c r="AU44" s="15">
        <f>'%D'!BE43</f>
        <v>1.0549962085239935</v>
      </c>
      <c r="AV44" s="15"/>
      <c r="AW44" s="15">
        <f>'# D'!AV43</f>
        <v>2.6333333333333209E-2</v>
      </c>
      <c r="AX44" s="15">
        <f>'# D'!AW43</f>
        <v>3.032600644111693E-2</v>
      </c>
      <c r="AY44" s="15">
        <f>'# D'!AX43</f>
        <v>6.6666666666659324E-4</v>
      </c>
      <c r="AZ44" s="15">
        <f>'# D'!AY43</f>
        <v>4.6375280771836475E-2</v>
      </c>
      <c r="BA44" s="15">
        <f>'# D'!AZ43</f>
        <v>-2.5333333333333208E-2</v>
      </c>
      <c r="BB44" s="15">
        <f>'# D'!BA43</f>
        <v>2.5462390565956981E-2</v>
      </c>
      <c r="BC44" s="15">
        <f>'# D'!BB43</f>
        <v>-7.1999999999999176E-2</v>
      </c>
      <c r="BD44" s="15">
        <f>'# D'!BC43</f>
        <v>6.1932759236664629E-2</v>
      </c>
      <c r="BE44" s="15">
        <f>'# D'!BD43</f>
        <v>-1.4000000000000234E-2</v>
      </c>
      <c r="BF44" s="15">
        <f>'# D'!BE43</f>
        <v>0.10520456263869908</v>
      </c>
      <c r="BG44" s="1"/>
      <c r="BH44" s="9">
        <f>'T-TEST'!AB43</f>
        <v>0.24717576268982511</v>
      </c>
      <c r="BI44" s="9">
        <f>'T-TEST'!AC43</f>
        <v>0.9821481795917939</v>
      </c>
      <c r="BJ44" s="9">
        <f>'T-TEST'!AD43</f>
        <v>0.36270720383442784</v>
      </c>
      <c r="BK44" s="9">
        <f>'T-TEST'!AE43</f>
        <v>0.11506732350339198</v>
      </c>
      <c r="BL44" s="9">
        <f>'T-TEST'!AF43</f>
        <v>0.83110747523911521</v>
      </c>
      <c r="BM44" s="1"/>
      <c r="BN44" s="1" t="str">
        <f t="shared" si="23"/>
        <v>N</v>
      </c>
      <c r="BO44" s="1" t="str">
        <f t="shared" si="24"/>
        <v>N</v>
      </c>
      <c r="BP44" s="1" t="str">
        <f t="shared" si="25"/>
        <v>N</v>
      </c>
      <c r="BQ44" s="1" t="str">
        <f t="shared" si="26"/>
        <v>N</v>
      </c>
      <c r="BR44" s="1" t="str">
        <f t="shared" si="27"/>
        <v>N</v>
      </c>
      <c r="BS44" s="32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</row>
    <row r="45" spans="1:174" s="44" customFormat="1" ht="18.75" customHeight="1" x14ac:dyDescent="0.25">
      <c r="A45" s="2">
        <f>'Raw Data'!B44</f>
        <v>89</v>
      </c>
      <c r="B45" s="2">
        <f>'Raw Data'!C44</f>
        <v>101</v>
      </c>
      <c r="C45" s="2" t="str">
        <f>'Raw Data'!D44</f>
        <v>LVYDIAKHLTYEN</v>
      </c>
      <c r="D45" s="15">
        <f>'%D'!AK44</f>
        <v>0.21833333333333371</v>
      </c>
      <c r="E45" s="15">
        <f>'%D'!AL44</f>
        <v>0.96770846160745461</v>
      </c>
      <c r="F45" s="15">
        <f>'%D'!AM44</f>
        <v>0.51266666666666705</v>
      </c>
      <c r="G45" s="15">
        <f>'%D'!AN44</f>
        <v>0.63713002335996238</v>
      </c>
      <c r="H45" s="15">
        <f>'%D'!AO44</f>
        <v>1.7726666666666677</v>
      </c>
      <c r="I45" s="15">
        <f>'%D'!AP44</f>
        <v>0.71298714340909808</v>
      </c>
      <c r="J45" s="15">
        <f>'%D'!AQ44</f>
        <v>7.3123333333333349</v>
      </c>
      <c r="K45" s="15">
        <f>'%D'!AR44</f>
        <v>1.1057986555728252</v>
      </c>
      <c r="L45" s="15">
        <f>'%D'!AS44</f>
        <v>1.0026666666666628</v>
      </c>
      <c r="M45" s="15">
        <f>'%D'!AT44</f>
        <v>1.4974276832844615</v>
      </c>
      <c r="N45" s="1"/>
      <c r="O45" s="15">
        <f>'# D'!AK44</f>
        <v>2.4000000000000021E-2</v>
      </c>
      <c r="P45" s="15">
        <f>'# D'!AL44</f>
        <v>0.10652073350604876</v>
      </c>
      <c r="Q45" s="15">
        <f>'# D'!AM44</f>
        <v>5.6333333333333235E-2</v>
      </c>
      <c r="R45" s="15">
        <f>'# D'!AN44</f>
        <v>6.990946526281927E-2</v>
      </c>
      <c r="S45" s="15">
        <f>'# D'!AO44</f>
        <v>0.19500000000000006</v>
      </c>
      <c r="T45" s="15">
        <f>'# D'!AP44</f>
        <v>7.8336879352362956E-2</v>
      </c>
      <c r="U45" s="15">
        <f>'# D'!AQ44</f>
        <v>0.80400000000000027</v>
      </c>
      <c r="V45" s="15">
        <f>'# D'!AR44</f>
        <v>0.12148113708171587</v>
      </c>
      <c r="W45" s="15">
        <f>'# D'!AS44</f>
        <v>0.11000000000000032</v>
      </c>
      <c r="X45" s="15">
        <f>'# D'!AT44</f>
        <v>0.16480190128353095</v>
      </c>
      <c r="Y45" s="1"/>
      <c r="Z45" s="9">
        <f>'T-TEST'!V44</f>
        <v>0.72507213145988636</v>
      </c>
      <c r="AA45" s="9">
        <f>'T-TEST'!W44</f>
        <v>0.29162029115579552</v>
      </c>
      <c r="AB45" s="9">
        <f>'T-TEST'!X44</f>
        <v>1.2611107155812144E-2</v>
      </c>
      <c r="AC45" s="9">
        <f>'T-TEST'!Y44</f>
        <v>6.5807372285531414E-4</v>
      </c>
      <c r="AD45" s="9">
        <f>'T-TEST'!Z44</f>
        <v>0.35201692833835818</v>
      </c>
      <c r="AE45" s="1"/>
      <c r="AF45" s="1" t="str">
        <f t="shared" si="18"/>
        <v>N</v>
      </c>
      <c r="AG45" s="1" t="str">
        <f t="shared" si="19"/>
        <v>N</v>
      </c>
      <c r="AH45" s="1" t="str">
        <f t="shared" si="20"/>
        <v>N</v>
      </c>
      <c r="AI45" s="1" t="str">
        <f t="shared" si="21"/>
        <v>S</v>
      </c>
      <c r="AJ45" s="1" t="str">
        <f t="shared" si="22"/>
        <v>N</v>
      </c>
      <c r="AK45" s="52"/>
      <c r="AL45" s="15">
        <f>'%D'!AV44</f>
        <v>0.31933333333333369</v>
      </c>
      <c r="AM45" s="15">
        <f>'%D'!AW44</f>
        <v>0.38691299624937203</v>
      </c>
      <c r="AN45" s="15">
        <f>'%D'!AX44</f>
        <v>-0.13466666666666605</v>
      </c>
      <c r="AO45" s="15">
        <f>'%D'!AY44</f>
        <v>0.63703793712253354</v>
      </c>
      <c r="AP45" s="15">
        <f>'%D'!AZ44</f>
        <v>0.20833333333333393</v>
      </c>
      <c r="AQ45" s="15">
        <f>'%D'!BA44</f>
        <v>0.52361086059528272</v>
      </c>
      <c r="AR45" s="15">
        <f>'%D'!BB44</f>
        <v>-0.69866666666666433</v>
      </c>
      <c r="AS45" s="15">
        <f>'%D'!BC44</f>
        <v>0.81529790056559492</v>
      </c>
      <c r="AT45" s="15">
        <f>'%D'!BD44</f>
        <v>-0.64300000000000068</v>
      </c>
      <c r="AU45" s="15">
        <f>'%D'!BE44</f>
        <v>1.5078559833971781</v>
      </c>
      <c r="AV45" s="15"/>
      <c r="AW45" s="15">
        <f>'# D'!AV44</f>
        <v>3.4666666666666845E-2</v>
      </c>
      <c r="AX45" s="15">
        <f>'# D'!AW44</f>
        <v>4.2571508469084481E-2</v>
      </c>
      <c r="AY45" s="15">
        <f>'# D'!AX44</f>
        <v>-1.4666666666666828E-2</v>
      </c>
      <c r="AZ45" s="15">
        <f>'# D'!AY44</f>
        <v>6.9852224970528551E-2</v>
      </c>
      <c r="BA45" s="15">
        <f>'# D'!AZ44</f>
        <v>2.2833333333333261E-2</v>
      </c>
      <c r="BB45" s="15">
        <f>'# D'!BA44</f>
        <v>5.7226159519343407E-2</v>
      </c>
      <c r="BC45" s="15">
        <f>'# D'!BB44</f>
        <v>-7.6999999999999957E-2</v>
      </c>
      <c r="BD45" s="15">
        <f>'# D'!BC44</f>
        <v>8.99036521319721E-2</v>
      </c>
      <c r="BE45" s="15">
        <f>'# D'!BD44</f>
        <v>-7.0666666666666433E-2</v>
      </c>
      <c r="BF45" s="15">
        <f>'# D'!BE44</f>
        <v>0.16598694727799135</v>
      </c>
      <c r="BG45" s="1"/>
      <c r="BH45" s="9">
        <f>'T-TEST'!AB44</f>
        <v>0.28456279164155962</v>
      </c>
      <c r="BI45" s="9">
        <f>'T-TEST'!AC44</f>
        <v>0.74944785798131441</v>
      </c>
      <c r="BJ45" s="9">
        <f>'T-TEST'!AD44</f>
        <v>0.55980124528147068</v>
      </c>
      <c r="BK45" s="9">
        <f>'T-TEST'!AE44</f>
        <v>0.21360399517337084</v>
      </c>
      <c r="BL45" s="9">
        <f>'T-TEST'!AF44</f>
        <v>0.52626310272628374</v>
      </c>
      <c r="BM45" s="1"/>
      <c r="BN45" s="1" t="str">
        <f t="shared" si="23"/>
        <v>N</v>
      </c>
      <c r="BO45" s="1" t="str">
        <f t="shared" si="24"/>
        <v>N</v>
      </c>
      <c r="BP45" s="1" t="str">
        <f t="shared" si="25"/>
        <v>N</v>
      </c>
      <c r="BQ45" s="1" t="str">
        <f t="shared" si="26"/>
        <v>N</v>
      </c>
      <c r="BR45" s="1" t="str">
        <f t="shared" si="27"/>
        <v>N</v>
      </c>
      <c r="BS45" s="32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</row>
    <row r="46" spans="1:174" s="44" customFormat="1" ht="18.75" customHeight="1" x14ac:dyDescent="0.25">
      <c r="A46" s="2">
        <f>'Raw Data'!B45</f>
        <v>89</v>
      </c>
      <c r="B46" s="2">
        <f>'Raw Data'!C45</f>
        <v>102</v>
      </c>
      <c r="C46" s="2" t="str">
        <f>'Raw Data'!D45</f>
        <v>LVYDIAKHLTYENV</v>
      </c>
      <c r="D46" s="15">
        <f>'%D'!AK45</f>
        <v>-0.17033333333333367</v>
      </c>
      <c r="E46" s="15">
        <f>'%D'!AL45</f>
        <v>0.44538372968336704</v>
      </c>
      <c r="F46" s="15">
        <f>'%D'!AM45</f>
        <v>0.61833333333333318</v>
      </c>
      <c r="G46" s="15">
        <f>'%D'!AN45</f>
        <v>0.35160441787137264</v>
      </c>
      <c r="H46" s="15">
        <f>'%D'!AO45</f>
        <v>1.147333333333334</v>
      </c>
      <c r="I46" s="15">
        <f>'%D'!AP45</f>
        <v>0.21602623297491771</v>
      </c>
      <c r="J46" s="15">
        <f>'%D'!AQ45</f>
        <v>6.6856666666666626</v>
      </c>
      <c r="K46" s="15">
        <f>'%D'!AR45</f>
        <v>0.43406489530176612</v>
      </c>
      <c r="L46" s="15">
        <f>'%D'!AS45</f>
        <v>0.84099999999999753</v>
      </c>
      <c r="M46" s="15">
        <f>'%D'!AT45</f>
        <v>1.0274765204129983</v>
      </c>
      <c r="N46" s="1"/>
      <c r="O46" s="15">
        <f>'# D'!AK45</f>
        <v>-2.0666666666666611E-2</v>
      </c>
      <c r="P46" s="15">
        <f>'# D'!AL45</f>
        <v>5.3379146989562622E-2</v>
      </c>
      <c r="Q46" s="15">
        <f>'# D'!AM45</f>
        <v>7.4333333333333251E-2</v>
      </c>
      <c r="R46" s="15">
        <f>'# D'!AN45</f>
        <v>4.2571508469084487E-2</v>
      </c>
      <c r="S46" s="15">
        <f>'# D'!AO45</f>
        <v>0.13733333333333375</v>
      </c>
      <c r="T46" s="15">
        <f>'# D'!AP45</f>
        <v>2.5871477215909697E-2</v>
      </c>
      <c r="U46" s="15">
        <f>'# D'!AQ45</f>
        <v>0.80233333333333334</v>
      </c>
      <c r="V46" s="15">
        <f>'# D'!AR45</f>
        <v>5.2073665769433619E-2</v>
      </c>
      <c r="W46" s="15">
        <f>'# D'!AS45</f>
        <v>0.10066666666666713</v>
      </c>
      <c r="X46" s="15">
        <f>'# D'!AT45</f>
        <v>0.1235988133707871</v>
      </c>
      <c r="Y46" s="1"/>
      <c r="Z46" s="9">
        <f>'T-TEST'!V45</f>
        <v>0.56991402868110708</v>
      </c>
      <c r="AA46" s="9">
        <f>'T-TEST'!W45</f>
        <v>5.6288310098713386E-2</v>
      </c>
      <c r="AB46" s="9">
        <f>'T-TEST'!X45</f>
        <v>3.2669350957172843E-3</v>
      </c>
      <c r="AC46" s="9">
        <f>'T-TEST'!Y45</f>
        <v>9.5715880403016211E-5</v>
      </c>
      <c r="AD46" s="9">
        <f>'T-TEST'!Z45</f>
        <v>0.26757544215098999</v>
      </c>
      <c r="AE46" s="1"/>
      <c r="AF46" s="1" t="str">
        <f t="shared" si="18"/>
        <v>N</v>
      </c>
      <c r="AG46" s="1" t="str">
        <f t="shared" si="19"/>
        <v>N</v>
      </c>
      <c r="AH46" s="1" t="str">
        <f t="shared" si="20"/>
        <v>N</v>
      </c>
      <c r="AI46" s="1" t="str">
        <f t="shared" si="21"/>
        <v>S</v>
      </c>
      <c r="AJ46" s="1" t="str">
        <f t="shared" si="22"/>
        <v>N</v>
      </c>
      <c r="AK46" s="52"/>
      <c r="AL46" s="15">
        <f>'%D'!AV45</f>
        <v>0.2846666666666664</v>
      </c>
      <c r="AM46" s="15">
        <f>'%D'!AW45</f>
        <v>0.10290124715797522</v>
      </c>
      <c r="AN46" s="15">
        <f>'%D'!AX45</f>
        <v>3.2333333333331993E-2</v>
      </c>
      <c r="AO46" s="15">
        <f>'%D'!AY45</f>
        <v>0.33164087001855919</v>
      </c>
      <c r="AP46" s="15">
        <f>'%D'!AZ45</f>
        <v>-0.19916666666666494</v>
      </c>
      <c r="AQ46" s="15">
        <f>'%D'!BA45</f>
        <v>0.1300185884146316</v>
      </c>
      <c r="AR46" s="15">
        <f>'%D'!BB45</f>
        <v>-0.84666666666666757</v>
      </c>
      <c r="AS46" s="15">
        <f>'%D'!BC45</f>
        <v>0.55718877710640757</v>
      </c>
      <c r="AT46" s="15">
        <f>'%D'!BD45</f>
        <v>-1.1826666666666696</v>
      </c>
      <c r="AU46" s="15">
        <f>'%D'!BE45</f>
        <v>1.0820311147713526</v>
      </c>
      <c r="AV46" s="15"/>
      <c r="AW46" s="15">
        <f>'# D'!AV45</f>
        <v>3.3666666666666623E-2</v>
      </c>
      <c r="AX46" s="15">
        <f>'# D'!AW45</f>
        <v>1.2662279942148398E-2</v>
      </c>
      <c r="AY46" s="15">
        <f>'# D'!AX45</f>
        <v>3.6666666666667069E-3</v>
      </c>
      <c r="AZ46" s="15">
        <f>'# D'!AY45</f>
        <v>4.0120651373907967E-2</v>
      </c>
      <c r="BA46" s="15">
        <f>'# D'!AZ45</f>
        <v>-2.3999999999999799E-2</v>
      </c>
      <c r="BB46" s="15">
        <f>'# D'!BA45</f>
        <v>1.5874507866387558E-2</v>
      </c>
      <c r="BC46" s="15">
        <f>'# D'!BB45</f>
        <v>-0.10166666666666746</v>
      </c>
      <c r="BD46" s="15">
        <f>'# D'!BC45</f>
        <v>6.6930312016803509E-2</v>
      </c>
      <c r="BE46" s="15">
        <f>'# D'!BD45</f>
        <v>-0.14199999999999946</v>
      </c>
      <c r="BF46" s="15">
        <f>'# D'!BE45</f>
        <v>0.13003717417210603</v>
      </c>
      <c r="BG46" s="1"/>
      <c r="BH46" s="9">
        <f>'T-TEST'!AB45</f>
        <v>1.7105944171697245E-2</v>
      </c>
      <c r="BI46" s="9">
        <f>'T-TEST'!AC45</f>
        <v>0.88608194187948164</v>
      </c>
      <c r="BJ46" s="9">
        <f>'T-TEST'!AD45</f>
        <v>0.13064067030129015</v>
      </c>
      <c r="BK46" s="9">
        <f>'T-TEST'!AE45</f>
        <v>5.8366967069064704E-2</v>
      </c>
      <c r="BL46" s="9">
        <f>'T-TEST'!AF45</f>
        <v>0.15520697663954477</v>
      </c>
      <c r="BM46" s="1"/>
      <c r="BN46" s="1" t="str">
        <f t="shared" si="23"/>
        <v>N</v>
      </c>
      <c r="BO46" s="1" t="str">
        <f t="shared" si="24"/>
        <v>N</v>
      </c>
      <c r="BP46" s="1" t="str">
        <f t="shared" si="25"/>
        <v>N</v>
      </c>
      <c r="BQ46" s="1" t="str">
        <f t="shared" si="26"/>
        <v>N</v>
      </c>
      <c r="BR46" s="1" t="str">
        <f t="shared" si="27"/>
        <v>N</v>
      </c>
      <c r="BS46" s="32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</row>
    <row r="47" spans="1:174" s="44" customFormat="1" ht="18.75" customHeight="1" x14ac:dyDescent="0.25">
      <c r="A47" s="2">
        <f>'Raw Data'!B46</f>
        <v>89</v>
      </c>
      <c r="B47" s="2">
        <f>'Raw Data'!C46</f>
        <v>108</v>
      </c>
      <c r="C47" s="2" t="str">
        <f>'Raw Data'!D46</f>
        <v>LVYDIAKHLTYENVERWLKE</v>
      </c>
      <c r="D47" s="15">
        <f>'%D'!AK46</f>
        <v>-0.18533333333333335</v>
      </c>
      <c r="E47" s="15">
        <f>'%D'!AL46</f>
        <v>0.41648369315816752</v>
      </c>
      <c r="F47" s="15">
        <f>'%D'!AM46</f>
        <v>0.32266666666666666</v>
      </c>
      <c r="G47" s="15">
        <f>'%D'!AN46</f>
        <v>0.45179346313701074</v>
      </c>
      <c r="H47" s="15">
        <f>'%D'!AO46</f>
        <v>0.57266666666666666</v>
      </c>
      <c r="I47" s="15">
        <f>'%D'!AP46</f>
        <v>0.37428376044564593</v>
      </c>
      <c r="J47" s="15">
        <f>'%D'!AQ46</f>
        <v>4.2156666666666638</v>
      </c>
      <c r="K47" s="15">
        <f>'%D'!AR46</f>
        <v>0.28454583696363128</v>
      </c>
      <c r="L47" s="15">
        <f>'%D'!AS46</f>
        <v>1.8969999999999985</v>
      </c>
      <c r="M47" s="15">
        <f>'%D'!AT46</f>
        <v>1.1920514530282078</v>
      </c>
      <c r="N47" s="1"/>
      <c r="O47" s="15">
        <f>'# D'!AK46</f>
        <v>-3.3333333333333437E-2</v>
      </c>
      <c r="P47" s="15">
        <f>'# D'!AL46</f>
        <v>7.4911058373691886E-2</v>
      </c>
      <c r="Q47" s="15">
        <f>'# D'!AM46</f>
        <v>5.8000000000000052E-2</v>
      </c>
      <c r="R47" s="15">
        <f>'# D'!AN46</f>
        <v>8.140434058861154E-2</v>
      </c>
      <c r="S47" s="15">
        <f>'# D'!AO46</f>
        <v>0.1030000000000002</v>
      </c>
      <c r="T47" s="15">
        <f>'# D'!AP46</f>
        <v>6.7835585548196325E-2</v>
      </c>
      <c r="U47" s="15">
        <f>'# D'!AQ46</f>
        <v>0.7586666666666666</v>
      </c>
      <c r="V47" s="15">
        <f>'# D'!AR46</f>
        <v>5.102287068887195E-2</v>
      </c>
      <c r="W47" s="15">
        <f>'# D'!AS46</f>
        <v>0.34133333333333393</v>
      </c>
      <c r="X47" s="15">
        <f>'# D'!AT46</f>
        <v>0.21448387662790255</v>
      </c>
      <c r="Y47" s="1"/>
      <c r="Z47" s="9">
        <f>'T-TEST'!V46</f>
        <v>0.48446370513507819</v>
      </c>
      <c r="AA47" s="9">
        <f>'T-TEST'!W46</f>
        <v>0.28995290187916267</v>
      </c>
      <c r="AB47" s="9">
        <f>'T-TEST'!X46</f>
        <v>6.1428893687752478E-2</v>
      </c>
      <c r="AC47" s="9">
        <f>'T-TEST'!Y46</f>
        <v>2.4023211989267005E-5</v>
      </c>
      <c r="AD47" s="9">
        <f>'T-TEST'!Z46</f>
        <v>5.1914718099749145E-2</v>
      </c>
      <c r="AE47" s="1"/>
      <c r="AF47" s="1" t="str">
        <f t="shared" si="18"/>
        <v>N</v>
      </c>
      <c r="AG47" s="1" t="str">
        <f t="shared" si="19"/>
        <v>N</v>
      </c>
      <c r="AH47" s="1" t="str">
        <f t="shared" si="20"/>
        <v>N</v>
      </c>
      <c r="AI47" s="1" t="str">
        <f t="shared" si="21"/>
        <v>N</v>
      </c>
      <c r="AJ47" s="1" t="str">
        <f t="shared" si="22"/>
        <v>N</v>
      </c>
      <c r="AK47" s="52"/>
      <c r="AL47" s="15">
        <f>'%D'!AV46</f>
        <v>5.7999999999999829E-2</v>
      </c>
      <c r="AM47" s="15">
        <f>'%D'!AW46</f>
        <v>0.32924712096944247</v>
      </c>
      <c r="AN47" s="15">
        <f>'%D'!AX46</f>
        <v>-0.12033333333333385</v>
      </c>
      <c r="AO47" s="15">
        <f>'%D'!AY46</f>
        <v>0.29361425941757896</v>
      </c>
      <c r="AP47" s="15">
        <f>'%D'!AZ46</f>
        <v>-0.15883333333333205</v>
      </c>
      <c r="AQ47" s="15">
        <f>'%D'!BA46</f>
        <v>0.38403233370815681</v>
      </c>
      <c r="AR47" s="15">
        <f>'%D'!BB46</f>
        <v>-0.61633333333333695</v>
      </c>
      <c r="AS47" s="15">
        <f>'%D'!BC46</f>
        <v>0.74091317530013767</v>
      </c>
      <c r="AT47" s="15">
        <f>'%D'!BD46</f>
        <v>-1.1466666666666647</v>
      </c>
      <c r="AU47" s="15">
        <f>'%D'!BE46</f>
        <v>0.88952477949370756</v>
      </c>
      <c r="AV47" s="15"/>
      <c r="AW47" s="15">
        <f>'# D'!AV46</f>
        <v>1.0333333333333306E-2</v>
      </c>
      <c r="AX47" s="15">
        <f>'# D'!AW46</f>
        <v>5.9239626377394848E-2</v>
      </c>
      <c r="AY47" s="15">
        <f>'# D'!AX46</f>
        <v>-2.1333333333333315E-2</v>
      </c>
      <c r="AZ47" s="15">
        <f>'# D'!AY46</f>
        <v>5.3147593234940227E-2</v>
      </c>
      <c r="BA47" s="15">
        <f>'# D'!AZ46</f>
        <v>-2.8833333333333266E-2</v>
      </c>
      <c r="BB47" s="15">
        <f>'# D'!BA46</f>
        <v>6.9439422040605533E-2</v>
      </c>
      <c r="BC47" s="15">
        <f>'# D'!BB46</f>
        <v>-0.11099999999999977</v>
      </c>
      <c r="BD47" s="15">
        <f>'# D'!BC46</f>
        <v>0.13315654946966224</v>
      </c>
      <c r="BE47" s="15">
        <f>'# D'!BD46</f>
        <v>-0.206666666666667</v>
      </c>
      <c r="BF47" s="15">
        <f>'# D'!BE46</f>
        <v>0.15984158824703054</v>
      </c>
      <c r="BG47" s="1"/>
      <c r="BH47" s="9">
        <f>'T-TEST'!AB46</f>
        <v>0.78627007063528964</v>
      </c>
      <c r="BI47" s="9">
        <f>'T-TEST'!AC46</f>
        <v>0.54066215135903473</v>
      </c>
      <c r="BJ47" s="9">
        <f>'T-TEST'!AD46</f>
        <v>0.56532373778411915</v>
      </c>
      <c r="BK47" s="9">
        <f>'T-TEST'!AE46</f>
        <v>0.27348100187436802</v>
      </c>
      <c r="BL47" s="9">
        <f>'T-TEST'!AF46</f>
        <v>0.11093520750231695</v>
      </c>
      <c r="BM47" s="1"/>
      <c r="BN47" s="1" t="str">
        <f t="shared" si="23"/>
        <v>N</v>
      </c>
      <c r="BO47" s="1" t="str">
        <f t="shared" si="24"/>
        <v>N</v>
      </c>
      <c r="BP47" s="1" t="str">
        <f t="shared" si="25"/>
        <v>N</v>
      </c>
      <c r="BQ47" s="1" t="str">
        <f t="shared" si="26"/>
        <v>N</v>
      </c>
      <c r="BR47" s="1" t="str">
        <f t="shared" si="27"/>
        <v>N</v>
      </c>
      <c r="BS47" s="32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</row>
    <row r="48" spans="1:174" s="44" customFormat="1" ht="18.75" customHeight="1" x14ac:dyDescent="0.25">
      <c r="A48" s="2">
        <f>'Raw Data'!B47</f>
        <v>89</v>
      </c>
      <c r="B48" s="2">
        <f>'Raw Data'!C47</f>
        <v>108</v>
      </c>
      <c r="C48" s="2" t="str">
        <f>'Raw Data'!D47</f>
        <v>LVYDIAKHLTYENVERWLKE</v>
      </c>
      <c r="D48" s="15">
        <f>'%D'!AK47</f>
        <v>2.7000000000000135E-2</v>
      </c>
      <c r="E48" s="15">
        <f>'%D'!AL47</f>
        <v>0.37078250588001938</v>
      </c>
      <c r="F48" s="15">
        <f>'%D'!AM47</f>
        <v>0.37966666666666615</v>
      </c>
      <c r="G48" s="15">
        <f>'%D'!AN47</f>
        <v>0.3502047020434379</v>
      </c>
      <c r="H48" s="15">
        <f>'%D'!AO47</f>
        <v>0.43366666666666553</v>
      </c>
      <c r="I48" s="15">
        <f>'%D'!AP47</f>
        <v>0.28282031987347273</v>
      </c>
      <c r="J48" s="15">
        <f>'%D'!AQ47</f>
        <v>4.3793333333333351</v>
      </c>
      <c r="K48" s="15">
        <f>'%D'!AR47</f>
        <v>0.44352827794102762</v>
      </c>
      <c r="L48" s="15">
        <f>'%D'!AS47</f>
        <v>1.8879999999999946</v>
      </c>
      <c r="M48" s="15">
        <f>'%D'!AT47</f>
        <v>1.1582783200365401</v>
      </c>
      <c r="N48" s="1"/>
      <c r="O48" s="15">
        <f>'# D'!AK47</f>
        <v>4.6666666666665968E-3</v>
      </c>
      <c r="P48" s="15">
        <f>'# D'!AL47</f>
        <v>6.6793213228091827E-2</v>
      </c>
      <c r="Q48" s="15">
        <f>'# D'!AM47</f>
        <v>6.800000000000006E-2</v>
      </c>
      <c r="R48" s="15">
        <f>'# D'!AN47</f>
        <v>6.3087241182350026E-2</v>
      </c>
      <c r="S48" s="15">
        <f>'# D'!AO47</f>
        <v>7.8000000000000069E-2</v>
      </c>
      <c r="T48" s="15">
        <f>'# D'!AP47</f>
        <v>5.1065317649718646E-2</v>
      </c>
      <c r="U48" s="15">
        <f>'# D'!AQ47</f>
        <v>0.78833333333333355</v>
      </c>
      <c r="V48" s="15">
        <f>'# D'!AR47</f>
        <v>7.9678520735933928E-2</v>
      </c>
      <c r="W48" s="15">
        <f>'# D'!AS47</f>
        <v>0.3403333333333336</v>
      </c>
      <c r="X48" s="15">
        <f>'# D'!AT47</f>
        <v>0.20856573703910875</v>
      </c>
      <c r="Y48" s="1"/>
      <c r="Z48" s="9">
        <f>'T-TEST'!V47</f>
        <v>0.90998932437662083</v>
      </c>
      <c r="AA48" s="9">
        <f>'T-TEST'!W47</f>
        <v>0.15373589589759126</v>
      </c>
      <c r="AB48" s="9">
        <f>'T-TEST'!X47</f>
        <v>6.34795772919029E-2</v>
      </c>
      <c r="AC48" s="9">
        <f>'T-TEST'!Y47</f>
        <v>8.5605744734813821E-5</v>
      </c>
      <c r="AD48" s="9">
        <f>'T-TEST'!Z47</f>
        <v>4.9912175557177536E-2</v>
      </c>
      <c r="AE48" s="1"/>
      <c r="AF48" s="1" t="str">
        <f t="shared" si="18"/>
        <v>N</v>
      </c>
      <c r="AG48" s="1" t="str">
        <f t="shared" si="19"/>
        <v>N</v>
      </c>
      <c r="AH48" s="1" t="str">
        <f t="shared" si="20"/>
        <v>N</v>
      </c>
      <c r="AI48" s="1" t="str">
        <f t="shared" si="21"/>
        <v>N</v>
      </c>
      <c r="AJ48" s="1" t="str">
        <f t="shared" si="22"/>
        <v>N</v>
      </c>
      <c r="AK48" s="52"/>
      <c r="AL48" s="15">
        <f>'%D'!AV47</f>
        <v>0.27099999999999991</v>
      </c>
      <c r="AM48" s="15">
        <f>'%D'!AW47</f>
        <v>0.31009138437993827</v>
      </c>
      <c r="AN48" s="15">
        <f>'%D'!AX47</f>
        <v>6.7333333333333911E-2</v>
      </c>
      <c r="AO48" s="15">
        <f>'%D'!AY47</f>
        <v>0.3063619863277206</v>
      </c>
      <c r="AP48" s="15">
        <f>'%D'!AZ47</f>
        <v>-0.30250000000000021</v>
      </c>
      <c r="AQ48" s="15">
        <f>'%D'!BA47</f>
        <v>0.44289897267887207</v>
      </c>
      <c r="AR48" s="15">
        <f>'%D'!BB47</f>
        <v>-0.76333333333332831</v>
      </c>
      <c r="AS48" s="15">
        <f>'%D'!BC47</f>
        <v>0.59110348783722666</v>
      </c>
      <c r="AT48" s="15">
        <f>'%D'!BD47</f>
        <v>-1.2840000000000025</v>
      </c>
      <c r="AU48" s="15">
        <f>'%D'!BE47</f>
        <v>0.88169873917720054</v>
      </c>
      <c r="AV48" s="15"/>
      <c r="AW48" s="15">
        <f>'# D'!AV47</f>
        <v>4.8333333333333339E-2</v>
      </c>
      <c r="AX48" s="15">
        <f>'# D'!AW47</f>
        <v>5.6023804464411985E-2</v>
      </c>
      <c r="AY48" s="15">
        <f>'# D'!AX47</f>
        <v>1.2333333333333418E-2</v>
      </c>
      <c r="AZ48" s="15">
        <f>'# D'!AY47</f>
        <v>5.5021208032297264E-2</v>
      </c>
      <c r="BA48" s="15">
        <f>'# D'!AZ47</f>
        <v>-5.4333333333333345E-2</v>
      </c>
      <c r="BB48" s="15">
        <f>'# D'!BA47</f>
        <v>7.9588525136060545E-2</v>
      </c>
      <c r="BC48" s="15">
        <f>'# D'!BB47</f>
        <v>-0.13733333333333375</v>
      </c>
      <c r="BD48" s="15">
        <f>'# D'!BC47</f>
        <v>0.10608172949821913</v>
      </c>
      <c r="BE48" s="15">
        <f>'# D'!BD47</f>
        <v>-0.23066666666666702</v>
      </c>
      <c r="BF48" s="15">
        <f>'# D'!BE47</f>
        <v>0.1589454833163457</v>
      </c>
      <c r="BG48" s="1"/>
      <c r="BH48" s="9">
        <f>'T-TEST'!AB47</f>
        <v>0.20941000507476745</v>
      </c>
      <c r="BI48" s="9">
        <f>'T-TEST'!AC47</f>
        <v>0.73481950377804317</v>
      </c>
      <c r="BJ48" s="9">
        <f>'T-TEST'!AD47</f>
        <v>0.44559191467346582</v>
      </c>
      <c r="BK48" s="9">
        <f>'T-TEST'!AE47</f>
        <v>0.10786225895024316</v>
      </c>
      <c r="BL48" s="9">
        <f>'T-TEST'!AF47</f>
        <v>7.4018465023235447E-2</v>
      </c>
      <c r="BM48" s="1"/>
      <c r="BN48" s="1" t="str">
        <f t="shared" si="23"/>
        <v>N</v>
      </c>
      <c r="BO48" s="1" t="str">
        <f t="shared" si="24"/>
        <v>N</v>
      </c>
      <c r="BP48" s="1" t="str">
        <f t="shared" si="25"/>
        <v>N</v>
      </c>
      <c r="BQ48" s="1" t="str">
        <f t="shared" si="26"/>
        <v>N</v>
      </c>
      <c r="BR48" s="1" t="str">
        <f t="shared" si="27"/>
        <v>N</v>
      </c>
      <c r="BS48" s="32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</row>
    <row r="49" spans="1:174" s="44" customFormat="1" ht="18.75" customHeight="1" x14ac:dyDescent="0.25">
      <c r="A49" s="2">
        <f>'Raw Data'!B48</f>
        <v>89</v>
      </c>
      <c r="B49" s="2">
        <f>'Raw Data'!C48</f>
        <v>111</v>
      </c>
      <c r="C49" s="2" t="str">
        <f>'Raw Data'!D48</f>
        <v>LVYDIAKHLTYENVERWLKELRD</v>
      </c>
      <c r="D49" s="15">
        <f>'%D'!AK48</f>
        <v>-9.8333333333332718E-2</v>
      </c>
      <c r="E49" s="15">
        <f>'%D'!AL48</f>
        <v>0.40966002164396437</v>
      </c>
      <c r="F49" s="15">
        <f>'%D'!AM48</f>
        <v>0.26866666666666683</v>
      </c>
      <c r="G49" s="15">
        <f>'%D'!AN48</f>
        <v>0.33030995544589109</v>
      </c>
      <c r="H49" s="15">
        <f>'%D'!AO48</f>
        <v>0.38199999999999967</v>
      </c>
      <c r="I49" s="15">
        <f>'%D'!AP48</f>
        <v>0.19820696254168269</v>
      </c>
      <c r="J49" s="15">
        <f>'%D'!AQ48</f>
        <v>3.8023333333333298</v>
      </c>
      <c r="K49" s="15">
        <f>'%D'!AR48</f>
        <v>0.85530072684017622</v>
      </c>
      <c r="L49" s="15">
        <f>'%D'!AS48</f>
        <v>2.7949999999999982</v>
      </c>
      <c r="M49" s="15">
        <f>'%D'!AT48</f>
        <v>0.94825031856923991</v>
      </c>
      <c r="N49" s="1"/>
      <c r="O49" s="15">
        <f>'# D'!AK48</f>
        <v>-2.0666666666666722E-2</v>
      </c>
      <c r="P49" s="15">
        <f>'# D'!AL48</f>
        <v>8.6286344999271639E-2</v>
      </c>
      <c r="Q49" s="15">
        <f>'# D'!AM48</f>
        <v>5.6333333333333346E-2</v>
      </c>
      <c r="R49" s="15">
        <f>'# D'!AN48</f>
        <v>6.933493587891558E-2</v>
      </c>
      <c r="S49" s="15">
        <f>'# D'!AO48</f>
        <v>7.9999999999999849E-2</v>
      </c>
      <c r="T49" s="15">
        <f>'# D'!AP48</f>
        <v>4.1936459872844188E-2</v>
      </c>
      <c r="U49" s="15">
        <f>'# D'!AQ48</f>
        <v>0.79833333333333378</v>
      </c>
      <c r="V49" s="15">
        <f>'# D'!AR48</f>
        <v>0.17977022371164061</v>
      </c>
      <c r="W49" s="15">
        <f>'# D'!AS48</f>
        <v>0.58699999999999974</v>
      </c>
      <c r="X49" s="15">
        <f>'# D'!AT48</f>
        <v>0.19902261178067202</v>
      </c>
      <c r="Y49" s="1"/>
      <c r="Z49" s="9">
        <f>'T-TEST'!V48</f>
        <v>0.71312191439370409</v>
      </c>
      <c r="AA49" s="9">
        <f>'T-TEST'!W48</f>
        <v>0.26712322979130604</v>
      </c>
      <c r="AB49" s="9">
        <f>'T-TEST'!X48</f>
        <v>4.2239129700477163E-2</v>
      </c>
      <c r="AC49" s="9">
        <f>'T-TEST'!Y48</f>
        <v>5.9550676992322846E-3</v>
      </c>
      <c r="AD49" s="9">
        <f>'T-TEST'!Z48</f>
        <v>8.3770001478985657E-3</v>
      </c>
      <c r="AE49" s="1"/>
      <c r="AF49" s="1" t="str">
        <f t="shared" si="18"/>
        <v>N</v>
      </c>
      <c r="AG49" s="1" t="str">
        <f t="shared" si="19"/>
        <v>N</v>
      </c>
      <c r="AH49" s="1" t="str">
        <f t="shared" si="20"/>
        <v>N</v>
      </c>
      <c r="AI49" s="1" t="str">
        <f t="shared" si="21"/>
        <v>N</v>
      </c>
      <c r="AJ49" s="1" t="str">
        <f t="shared" si="22"/>
        <v>N</v>
      </c>
      <c r="AK49" s="52"/>
      <c r="AL49" s="15">
        <f>'%D'!AV48</f>
        <v>0.25099999999999989</v>
      </c>
      <c r="AM49" s="15">
        <f>'%D'!AW48</f>
        <v>0.18722357401424269</v>
      </c>
      <c r="AN49" s="15">
        <f>'%D'!AX48</f>
        <v>-7.1333333333333471E-2</v>
      </c>
      <c r="AO49" s="15">
        <f>'%D'!AY48</f>
        <v>0.31260624860464103</v>
      </c>
      <c r="AP49" s="15">
        <f>'%D'!AZ48</f>
        <v>-0.27550000000000097</v>
      </c>
      <c r="AQ49" s="15">
        <f>'%D'!BA48</f>
        <v>0.36257068276406512</v>
      </c>
      <c r="AR49" s="15">
        <f>'%D'!BB48</f>
        <v>-0.7359999999999971</v>
      </c>
      <c r="AS49" s="15">
        <f>'%D'!BC48</f>
        <v>0.79940728042719311</v>
      </c>
      <c r="AT49" s="15">
        <f>'%D'!BD48</f>
        <v>-1.6986666666666679</v>
      </c>
      <c r="AU49" s="15">
        <f>'%D'!BE48</f>
        <v>0.79623070358617387</v>
      </c>
      <c r="AV49" s="15"/>
      <c r="AW49" s="15">
        <f>'# D'!AV48</f>
        <v>5.2666666666666639E-2</v>
      </c>
      <c r="AX49" s="15">
        <f>'# D'!AW48</f>
        <v>3.9348866989194646E-2</v>
      </c>
      <c r="AY49" s="15">
        <f>'# D'!AX48</f>
        <v>-1.4666666666666717E-2</v>
      </c>
      <c r="AZ49" s="15">
        <f>'# D'!AY48</f>
        <v>6.5531163070201445E-2</v>
      </c>
      <c r="BA49" s="15">
        <f>'# D'!AZ48</f>
        <v>-5.8166666666666922E-2</v>
      </c>
      <c r="BB49" s="15">
        <f>'# D'!BA48</f>
        <v>7.645150968642371E-2</v>
      </c>
      <c r="BC49" s="15">
        <f>'# D'!BB48</f>
        <v>-0.15466666666666562</v>
      </c>
      <c r="BD49" s="15">
        <f>'# D'!BC48</f>
        <v>0.16771205482413407</v>
      </c>
      <c r="BE49" s="15">
        <f>'# D'!BD48</f>
        <v>-0.35666666666666735</v>
      </c>
      <c r="BF49" s="15">
        <f>'# D'!BE48</f>
        <v>0.16712969016106446</v>
      </c>
      <c r="BG49" s="1"/>
      <c r="BH49" s="9">
        <f>'T-TEST'!AB48</f>
        <v>8.450803496069588E-2</v>
      </c>
      <c r="BI49" s="9">
        <f>'T-TEST'!AC48</f>
        <v>0.73377421768966</v>
      </c>
      <c r="BJ49" s="9">
        <f>'T-TEST'!AD48</f>
        <v>0.41855460175649573</v>
      </c>
      <c r="BK49" s="9">
        <f>'T-TEST'!AE48</f>
        <v>0.21134667863157872</v>
      </c>
      <c r="BL49" s="9">
        <f>'T-TEST'!AF48</f>
        <v>4.8536794661951384E-2</v>
      </c>
      <c r="BM49" s="1"/>
      <c r="BN49" s="1" t="str">
        <f t="shared" si="23"/>
        <v>N</v>
      </c>
      <c r="BO49" s="1" t="str">
        <f t="shared" si="24"/>
        <v>N</v>
      </c>
      <c r="BP49" s="1" t="str">
        <f t="shared" si="25"/>
        <v>N</v>
      </c>
      <c r="BQ49" s="1" t="str">
        <f t="shared" si="26"/>
        <v>N</v>
      </c>
      <c r="BR49" s="1" t="str">
        <f t="shared" si="27"/>
        <v>N</v>
      </c>
      <c r="BS49" s="32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</row>
    <row r="50" spans="1:174" s="44" customFormat="1" ht="18.75" customHeight="1" x14ac:dyDescent="0.25">
      <c r="A50" s="2">
        <f>'Raw Data'!B49</f>
        <v>89</v>
      </c>
      <c r="B50" s="2">
        <f>'Raw Data'!C49</f>
        <v>116</v>
      </c>
      <c r="C50" s="2" t="str">
        <f>'Raw Data'!D49</f>
        <v>LVYDIAKHLTYENVERWLKELRDHADSN</v>
      </c>
      <c r="D50" s="15">
        <f>'%D'!AK49</f>
        <v>0.73866666666666703</v>
      </c>
      <c r="E50" s="15">
        <f>'%D'!AL49</f>
        <v>0.44166993709480962</v>
      </c>
      <c r="F50" s="15">
        <f>'%D'!AM49</f>
        <v>0.72433333333333483</v>
      </c>
      <c r="G50" s="15">
        <f>'%D'!AN49</f>
        <v>0.44204336137231287</v>
      </c>
      <c r="H50" s="15">
        <f>'%D'!AO49</f>
        <v>0.92899999999999849</v>
      </c>
      <c r="I50" s="15">
        <f>'%D'!AP49</f>
        <v>0.30151727424256558</v>
      </c>
      <c r="J50" s="15">
        <f>'%D'!AQ49</f>
        <v>4.2439999999999998</v>
      </c>
      <c r="K50" s="15">
        <f>'%D'!AR49</f>
        <v>0.45327107415614598</v>
      </c>
      <c r="L50" s="15">
        <f>'%D'!AS49</f>
        <v>2.6060000000000016</v>
      </c>
      <c r="M50" s="15">
        <f>'%D'!AT49</f>
        <v>1.3346095558876629</v>
      </c>
      <c r="N50" s="1"/>
      <c r="O50" s="15">
        <f>'# D'!AK49</f>
        <v>0.19233333333333347</v>
      </c>
      <c r="P50" s="15">
        <f>'# D'!AL49</f>
        <v>0.1147025137765806</v>
      </c>
      <c r="Q50" s="15">
        <f>'# D'!AM49</f>
        <v>0.18799999999999994</v>
      </c>
      <c r="R50" s="15">
        <f>'# D'!AN49</f>
        <v>0.11455566332573867</v>
      </c>
      <c r="S50" s="15">
        <f>'# D'!AO49</f>
        <v>0.24199999999999955</v>
      </c>
      <c r="T50" s="15">
        <f>'# D'!AP49</f>
        <v>7.8547225709547933E-2</v>
      </c>
      <c r="U50" s="15">
        <f>'# D'!AQ49</f>
        <v>1.1033333333333344</v>
      </c>
      <c r="V50" s="15">
        <f>'# D'!AR49</f>
        <v>0.11792653080060735</v>
      </c>
      <c r="W50" s="15">
        <f>'# D'!AS49</f>
        <v>0.67733333333333334</v>
      </c>
      <c r="X50" s="15">
        <f>'# D'!AT49</f>
        <v>0.34690008167578557</v>
      </c>
      <c r="Y50" s="1"/>
      <c r="Z50" s="9">
        <f>'T-TEST'!V49</f>
        <v>5.4138783489345255E-2</v>
      </c>
      <c r="AA50" s="9">
        <f>'T-TEST'!W49</f>
        <v>7.3936977949710103E-2</v>
      </c>
      <c r="AB50" s="9">
        <f>'T-TEST'!X49</f>
        <v>1.138604982733684E-2</v>
      </c>
      <c r="AC50" s="9">
        <f>'T-TEST'!Y49</f>
        <v>1.3366414746940417E-4</v>
      </c>
      <c r="AD50" s="9">
        <f>'T-TEST'!Z49</f>
        <v>2.8303439861612052E-2</v>
      </c>
      <c r="AE50" s="1"/>
      <c r="AF50" s="1" t="str">
        <f t="shared" si="18"/>
        <v>N</v>
      </c>
      <c r="AG50" s="1" t="str">
        <f t="shared" si="19"/>
        <v>N</v>
      </c>
      <c r="AH50" s="1" t="str">
        <f t="shared" si="20"/>
        <v>N</v>
      </c>
      <c r="AI50" s="1" t="str">
        <f t="shared" si="21"/>
        <v>N</v>
      </c>
      <c r="AJ50" s="1" t="str">
        <f t="shared" si="22"/>
        <v>N</v>
      </c>
      <c r="AK50" s="52"/>
      <c r="AL50" s="15">
        <f>'%D'!AV49</f>
        <v>0.17866666666666653</v>
      </c>
      <c r="AM50" s="15">
        <f>'%D'!AW49</f>
        <v>0.30664365855718151</v>
      </c>
      <c r="AN50" s="15">
        <f>'%D'!AX49</f>
        <v>-6.666666666666643E-2</v>
      </c>
      <c r="AO50" s="15">
        <f>'%D'!AY49</f>
        <v>0.41096755751924408</v>
      </c>
      <c r="AP50" s="15">
        <f>'%D'!AZ49</f>
        <v>-0.34366666666666745</v>
      </c>
      <c r="AQ50" s="15">
        <f>'%D'!BA49</f>
        <v>0.31717870882726845</v>
      </c>
      <c r="AR50" s="15">
        <f>'%D'!BB49</f>
        <v>-0.74399999999999977</v>
      </c>
      <c r="AS50" s="15">
        <f>'%D'!BC49</f>
        <v>0.78068986586650835</v>
      </c>
      <c r="AT50" s="15">
        <f>'%D'!BD49</f>
        <v>-1.6050000000000004</v>
      </c>
      <c r="AU50" s="15">
        <f>'%D'!BE49</f>
        <v>1.0772208068296241</v>
      </c>
      <c r="AV50" s="15"/>
      <c r="AW50" s="15">
        <f>'# D'!AV49</f>
        <v>4.6666666666666634E-2</v>
      </c>
      <c r="AX50" s="15">
        <f>'# D'!AW49</f>
        <v>7.9607369843082615E-2</v>
      </c>
      <c r="AY50" s="15">
        <f>'# D'!AX49</f>
        <v>-1.7333333333333201E-2</v>
      </c>
      <c r="AZ50" s="15">
        <f>'# D'!AY49</f>
        <v>0.10658955546081111</v>
      </c>
      <c r="BA50" s="15">
        <f>'# D'!AZ49</f>
        <v>-8.9333333333333709E-2</v>
      </c>
      <c r="BB50" s="15">
        <f>'# D'!BA49</f>
        <v>8.2977908706675249E-2</v>
      </c>
      <c r="BC50" s="15">
        <f>'# D'!BB49</f>
        <v>-0.19366666666666621</v>
      </c>
      <c r="BD50" s="15">
        <f>'# D'!BC49</f>
        <v>0.20270339579461091</v>
      </c>
      <c r="BE50" s="15">
        <f>'# D'!BD49</f>
        <v>-0.41733333333333267</v>
      </c>
      <c r="BF50" s="15">
        <f>'# D'!BE49</f>
        <v>0.28005237605371813</v>
      </c>
      <c r="BG50" s="1"/>
      <c r="BH50" s="9">
        <f>'T-TEST'!AB49</f>
        <v>0.36901207867842151</v>
      </c>
      <c r="BI50" s="9">
        <f>'T-TEST'!AC49</f>
        <v>0.80361226446467926</v>
      </c>
      <c r="BJ50" s="9">
        <f>'T-TEST'!AD49</f>
        <v>0.30636467855815969</v>
      </c>
      <c r="BK50" s="9">
        <f>'T-TEST'!AE49</f>
        <v>0.21199877550796037</v>
      </c>
      <c r="BL50" s="9">
        <f>'T-TEST'!AF49</f>
        <v>6.9061830887373041E-2</v>
      </c>
      <c r="BM50" s="1"/>
      <c r="BN50" s="1" t="str">
        <f t="shared" si="23"/>
        <v>N</v>
      </c>
      <c r="BO50" s="1" t="str">
        <f t="shared" si="24"/>
        <v>N</v>
      </c>
      <c r="BP50" s="1" t="str">
        <f t="shared" si="25"/>
        <v>N</v>
      </c>
      <c r="BQ50" s="1" t="str">
        <f t="shared" si="26"/>
        <v>N</v>
      </c>
      <c r="BR50" s="1" t="str">
        <f t="shared" si="27"/>
        <v>N</v>
      </c>
      <c r="BS50" s="32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</row>
    <row r="51" spans="1:174" s="44" customFormat="1" ht="18.75" customHeight="1" x14ac:dyDescent="0.25">
      <c r="A51" s="2">
        <f>'Raw Data'!B50</f>
        <v>89</v>
      </c>
      <c r="B51" s="2">
        <f>'Raw Data'!C50</f>
        <v>116</v>
      </c>
      <c r="C51" s="2" t="str">
        <f>'Raw Data'!D50</f>
        <v>LVYDIAKHLTYENVERWLKELRDHADSN</v>
      </c>
      <c r="D51" s="15">
        <f>'%D'!AK50</f>
        <v>0.63133333333333308</v>
      </c>
      <c r="E51" s="15">
        <f>'%D'!AL50</f>
        <v>0.42239870580609806</v>
      </c>
      <c r="F51" s="15">
        <f>'%D'!AM50</f>
        <v>0.6819999999999995</v>
      </c>
      <c r="G51" s="15">
        <f>'%D'!AN50</f>
        <v>0.4116438590173146</v>
      </c>
      <c r="H51" s="15">
        <f>'%D'!AO50</f>
        <v>0.8853333333333353</v>
      </c>
      <c r="I51" s="15">
        <f>'%D'!AP50</f>
        <v>0.34202728935958698</v>
      </c>
      <c r="J51" s="15">
        <f>'%D'!AQ50</f>
        <v>4.2953333333333319</v>
      </c>
      <c r="K51" s="15">
        <f>'%D'!AR50</f>
        <v>0.4314166586182473</v>
      </c>
      <c r="L51" s="15">
        <f>'%D'!AS50</f>
        <v>2.6249999999999929</v>
      </c>
      <c r="M51" s="15">
        <f>'%D'!AT50</f>
        <v>1.3603352527961632</v>
      </c>
      <c r="N51" s="1"/>
      <c r="O51" s="15">
        <f>'# D'!AK50</f>
        <v>0.16366666666666685</v>
      </c>
      <c r="P51" s="15">
        <f>'# D'!AL50</f>
        <v>0.10976945537504199</v>
      </c>
      <c r="Q51" s="15">
        <f>'# D'!AM50</f>
        <v>0.17766666666666642</v>
      </c>
      <c r="R51" s="15">
        <f>'# D'!AN50</f>
        <v>0.10682384253214883</v>
      </c>
      <c r="S51" s="15">
        <f>'# D'!AO50</f>
        <v>0.23033333333333372</v>
      </c>
      <c r="T51" s="15">
        <f>'# D'!AP50</f>
        <v>8.8477869172654225E-2</v>
      </c>
      <c r="U51" s="15">
        <f>'# D'!AQ50</f>
        <v>1.1169999999999991</v>
      </c>
      <c r="V51" s="15">
        <f>'# D'!AR50</f>
        <v>0.11211601134539169</v>
      </c>
      <c r="W51" s="15">
        <f>'# D'!AS50</f>
        <v>0.68200000000000038</v>
      </c>
      <c r="X51" s="15">
        <f>'# D'!AT50</f>
        <v>0.35358544464763608</v>
      </c>
      <c r="Y51" s="1"/>
      <c r="Z51" s="9">
        <f>'T-TEST'!V50</f>
        <v>8.4924238709662314E-2</v>
      </c>
      <c r="AA51" s="9">
        <f>'T-TEST'!W50</f>
        <v>6.2482443944012062E-2</v>
      </c>
      <c r="AB51" s="9">
        <f>'T-TEST'!X50</f>
        <v>1.5068167311869451E-2</v>
      </c>
      <c r="AC51" s="9">
        <f>'T-TEST'!Y50</f>
        <v>2.4568533987621055E-4</v>
      </c>
      <c r="AD51" s="9">
        <f>'T-TEST'!Z50</f>
        <v>3.0872061224820401E-2</v>
      </c>
      <c r="AE51" s="1"/>
      <c r="AF51" s="1" t="str">
        <f t="shared" si="18"/>
        <v>N</v>
      </c>
      <c r="AG51" s="1" t="str">
        <f t="shared" si="19"/>
        <v>N</v>
      </c>
      <c r="AH51" s="1" t="str">
        <f t="shared" si="20"/>
        <v>N</v>
      </c>
      <c r="AI51" s="1" t="str">
        <f t="shared" si="21"/>
        <v>N</v>
      </c>
      <c r="AJ51" s="1" t="str">
        <f t="shared" si="22"/>
        <v>N</v>
      </c>
      <c r="AK51" s="52"/>
      <c r="AL51" s="15">
        <f>'%D'!AV50</f>
        <v>0.13933333333333309</v>
      </c>
      <c r="AM51" s="15">
        <f>'%D'!AW50</f>
        <v>0.27067261898216982</v>
      </c>
      <c r="AN51" s="15">
        <f>'%D'!AX50</f>
        <v>-0.11766666666666747</v>
      </c>
      <c r="AO51" s="15">
        <f>'%D'!AY50</f>
        <v>0.37409268013867036</v>
      </c>
      <c r="AP51" s="15">
        <f>'%D'!AZ50</f>
        <v>-0.38683333333333358</v>
      </c>
      <c r="AQ51" s="15">
        <f>'%D'!BA50</f>
        <v>0.31717949702547571</v>
      </c>
      <c r="AR51" s="15">
        <f>'%D'!BB50</f>
        <v>-0.58266666666666822</v>
      </c>
      <c r="AS51" s="15">
        <f>'%D'!BC50</f>
        <v>0.68936516689874461</v>
      </c>
      <c r="AT51" s="15">
        <f>'%D'!BD50</f>
        <v>-1.6793333333333358</v>
      </c>
      <c r="AU51" s="15">
        <f>'%D'!BE50</f>
        <v>1.0571543564368131</v>
      </c>
      <c r="AV51" s="15"/>
      <c r="AW51" s="15">
        <f>'# D'!AV50</f>
        <v>3.6333333333333329E-2</v>
      </c>
      <c r="AX51" s="15">
        <f>'# D'!AW50</f>
        <v>7.0439098991019744E-2</v>
      </c>
      <c r="AY51" s="15">
        <f>'# D'!AX50</f>
        <v>-3.0666666666666842E-2</v>
      </c>
      <c r="AZ51" s="15">
        <f>'# D'!AY50</f>
        <v>9.7042945819535625E-2</v>
      </c>
      <c r="BA51" s="15">
        <f>'# D'!AZ50</f>
        <v>-0.10066666666666624</v>
      </c>
      <c r="BB51" s="15">
        <f>'# D'!BA50</f>
        <v>8.2233407647581816E-2</v>
      </c>
      <c r="BC51" s="15">
        <f>'# D'!BB50</f>
        <v>-0.1509999999999998</v>
      </c>
      <c r="BD51" s="15">
        <f>'# D'!BC50</f>
        <v>0.17917589123540031</v>
      </c>
      <c r="BE51" s="15">
        <f>'# D'!BD50</f>
        <v>-0.43666666666666654</v>
      </c>
      <c r="BF51" s="15">
        <f>'# D'!BE50</f>
        <v>0.27499515147240883</v>
      </c>
      <c r="BG51" s="1"/>
      <c r="BH51" s="9">
        <f>'T-TEST'!AB50</f>
        <v>0.42244783398736119</v>
      </c>
      <c r="BI51" s="9">
        <f>'T-TEST'!AC50</f>
        <v>0.63408120679846214</v>
      </c>
      <c r="BJ51" s="9">
        <f>'T-TEST'!AD50</f>
        <v>0.22673091617197713</v>
      </c>
      <c r="BK51" s="9">
        <f>'T-TEST'!AE50</f>
        <v>0.25916762424655454</v>
      </c>
      <c r="BL51" s="9">
        <f>'T-TEST'!AF50</f>
        <v>5.6367381991264218E-2</v>
      </c>
      <c r="BM51" s="1"/>
      <c r="BN51" s="1" t="str">
        <f t="shared" si="23"/>
        <v>N</v>
      </c>
      <c r="BO51" s="1" t="str">
        <f t="shared" si="24"/>
        <v>N</v>
      </c>
      <c r="BP51" s="1" t="str">
        <f t="shared" si="25"/>
        <v>N</v>
      </c>
      <c r="BQ51" s="1" t="str">
        <f t="shared" si="26"/>
        <v>N</v>
      </c>
      <c r="BR51" s="1" t="str">
        <f t="shared" si="27"/>
        <v>N</v>
      </c>
      <c r="BS51" s="32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8"/>
      <c r="FE51" s="48"/>
      <c r="FF51" s="48"/>
      <c r="FG51" s="48"/>
      <c r="FH51" s="48"/>
      <c r="FI51" s="48"/>
      <c r="FJ51" s="48"/>
      <c r="FK51" s="48"/>
      <c r="FL51" s="48"/>
      <c r="FM51" s="48"/>
      <c r="FN51" s="48"/>
      <c r="FO51" s="48"/>
      <c r="FP51" s="48"/>
      <c r="FQ51" s="48"/>
      <c r="FR51" s="48"/>
    </row>
    <row r="52" spans="1:174" s="44" customFormat="1" ht="18.75" customHeight="1" x14ac:dyDescent="0.25">
      <c r="A52" s="2">
        <f>'Raw Data'!B51</f>
        <v>89</v>
      </c>
      <c r="B52" s="2">
        <f>'Raw Data'!C51</f>
        <v>117</v>
      </c>
      <c r="C52" s="2" t="str">
        <f>'Raw Data'!D51</f>
        <v>LVYDIAKHLTYENVERWLKELRDHADSNI</v>
      </c>
      <c r="D52" s="15">
        <f>'%D'!AK51</f>
        <v>0.62833333333333385</v>
      </c>
      <c r="E52" s="15">
        <f>'%D'!AL51</f>
        <v>0.4908893290073979</v>
      </c>
      <c r="F52" s="15">
        <f>'%D'!AM51</f>
        <v>0.70199999999999996</v>
      </c>
      <c r="G52" s="15">
        <f>'%D'!AN51</f>
        <v>0.40355255750232427</v>
      </c>
      <c r="H52" s="15">
        <f>'%D'!AO51</f>
        <v>1.3450000000000006</v>
      </c>
      <c r="I52" s="15">
        <f>'%D'!AP51</f>
        <v>0.38075320090578302</v>
      </c>
      <c r="J52" s="15">
        <f>'%D'!AQ51</f>
        <v>4.6506666666666696</v>
      </c>
      <c r="K52" s="15">
        <f>'%D'!AR51</f>
        <v>0.70463702239758363</v>
      </c>
      <c r="L52" s="15">
        <f>'%D'!AS51</f>
        <v>2.5289999999999964</v>
      </c>
      <c r="M52" s="15">
        <f>'%D'!AT51</f>
        <v>1.2057810746565905</v>
      </c>
      <c r="N52" s="1"/>
      <c r="O52" s="15">
        <f>'# D'!AK51</f>
        <v>0.16999999999999993</v>
      </c>
      <c r="P52" s="15">
        <f>'# D'!AL51</f>
        <v>0.13266499161421602</v>
      </c>
      <c r="Q52" s="15">
        <f>'# D'!AM51</f>
        <v>0.18966666666666665</v>
      </c>
      <c r="R52" s="15">
        <f>'# D'!AN51</f>
        <v>0.1088638293159548</v>
      </c>
      <c r="S52" s="15">
        <f>'# D'!AO51</f>
        <v>0.36300000000000088</v>
      </c>
      <c r="T52" s="15">
        <f>'# D'!AP51</f>
        <v>0.10288828893513577</v>
      </c>
      <c r="U52" s="15">
        <f>'# D'!AQ51</f>
        <v>1.2560000000000002</v>
      </c>
      <c r="V52" s="15">
        <f>'# D'!AR51</f>
        <v>0.19002368273454767</v>
      </c>
      <c r="W52" s="15">
        <f>'# D'!AS51</f>
        <v>0.68299999999999983</v>
      </c>
      <c r="X52" s="15">
        <f>'# D'!AT51</f>
        <v>0.32522248794735426</v>
      </c>
      <c r="Y52" s="1"/>
      <c r="Z52" s="9">
        <f>'T-TEST'!V51</f>
        <v>0.10219848885872448</v>
      </c>
      <c r="AA52" s="9">
        <f>'T-TEST'!W51</f>
        <v>6.329250520339233E-2</v>
      </c>
      <c r="AB52" s="9">
        <f>'T-TEST'!X51</f>
        <v>4.7062157349690619E-3</v>
      </c>
      <c r="AC52" s="9">
        <f>'T-TEST'!Y51</f>
        <v>4.6898139446487172E-4</v>
      </c>
      <c r="AD52" s="9">
        <f>'T-TEST'!Z51</f>
        <v>2.2189983750741746E-2</v>
      </c>
      <c r="AE52" s="1"/>
      <c r="AF52" s="1" t="str">
        <f t="shared" si="18"/>
        <v>N</v>
      </c>
      <c r="AG52" s="1" t="str">
        <f t="shared" si="19"/>
        <v>N</v>
      </c>
      <c r="AH52" s="1" t="str">
        <f t="shared" si="20"/>
        <v>N</v>
      </c>
      <c r="AI52" s="1" t="str">
        <f t="shared" si="21"/>
        <v>S</v>
      </c>
      <c r="AJ52" s="1" t="str">
        <f t="shared" si="22"/>
        <v>N</v>
      </c>
      <c r="AK52" s="52"/>
      <c r="AL52" s="15">
        <f>'%D'!AV51</f>
        <v>0.22399999999999931</v>
      </c>
      <c r="AM52" s="15">
        <f>'%D'!AW51</f>
        <v>0.33595833074951431</v>
      </c>
      <c r="AN52" s="15">
        <f>'%D'!AX51</f>
        <v>-6.6666666666668206E-3</v>
      </c>
      <c r="AO52" s="15">
        <f>'%D'!AY51</f>
        <v>0.39019311458131417</v>
      </c>
      <c r="AP52" s="15">
        <f>'%D'!AZ51</f>
        <v>-0.42449999999999832</v>
      </c>
      <c r="AQ52" s="15">
        <f>'%D'!BA51</f>
        <v>0.3312665090225686</v>
      </c>
      <c r="AR52" s="15">
        <f>'%D'!BB51</f>
        <v>-0.57033333333333402</v>
      </c>
      <c r="AS52" s="15">
        <f>'%D'!BC51</f>
        <v>0.89487168540150652</v>
      </c>
      <c r="AT52" s="15">
        <f>'%D'!BD51</f>
        <v>-1.3053333333333299</v>
      </c>
      <c r="AU52" s="15">
        <f>'%D'!BE51</f>
        <v>1.0597156851407536</v>
      </c>
      <c r="AV52" s="15"/>
      <c r="AW52" s="15">
        <f>'# D'!AV51</f>
        <v>6.0333333333332906E-2</v>
      </c>
      <c r="AX52" s="15">
        <f>'# D'!AW51</f>
        <v>9.0671568494944038E-2</v>
      </c>
      <c r="AY52" s="15">
        <f>'# D'!AX51</f>
        <v>-1.6666666666667052E-3</v>
      </c>
      <c r="AZ52" s="15">
        <f>'# D'!AY51</f>
        <v>0.10506030014551965</v>
      </c>
      <c r="BA52" s="15">
        <f>'# D'!AZ51</f>
        <v>-0.11399999999999988</v>
      </c>
      <c r="BB52" s="15">
        <f>'# D'!BA51</f>
        <v>8.9381206078235464E-2</v>
      </c>
      <c r="BC52" s="15">
        <f>'# D'!BB51</f>
        <v>-0.15399999999999991</v>
      </c>
      <c r="BD52" s="15">
        <f>'# D'!BC51</f>
        <v>0.24189667215569563</v>
      </c>
      <c r="BE52" s="15">
        <f>'# D'!BD51</f>
        <v>-0.35266666666666779</v>
      </c>
      <c r="BF52" s="15">
        <f>'# D'!BE51</f>
        <v>0.28599941724882344</v>
      </c>
      <c r="BG52" s="1"/>
      <c r="BH52" s="9">
        <f>'T-TEST'!AB51</f>
        <v>0.31716272446051685</v>
      </c>
      <c r="BI52" s="9">
        <f>'T-TEST'!AC51</f>
        <v>0.98015581566746079</v>
      </c>
      <c r="BJ52" s="9">
        <f>'T-TEST'!AD51</f>
        <v>0.17914088366530967</v>
      </c>
      <c r="BK52" s="9">
        <f>'T-TEST'!AE51</f>
        <v>0.33493291550913035</v>
      </c>
      <c r="BL52" s="9">
        <f>'T-TEST'!AF51</f>
        <v>0.10953494943626774</v>
      </c>
      <c r="BM52" s="1"/>
      <c r="BN52" s="1" t="str">
        <f t="shared" si="23"/>
        <v>N</v>
      </c>
      <c r="BO52" s="1" t="str">
        <f t="shared" si="24"/>
        <v>N</v>
      </c>
      <c r="BP52" s="1" t="str">
        <f t="shared" si="25"/>
        <v>N</v>
      </c>
      <c r="BQ52" s="1" t="str">
        <f t="shared" si="26"/>
        <v>N</v>
      </c>
      <c r="BR52" s="1" t="str">
        <f t="shared" si="27"/>
        <v>N</v>
      </c>
      <c r="BS52" s="32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  <c r="FR52" s="48"/>
    </row>
    <row r="53" spans="1:174" s="44" customFormat="1" ht="18.75" customHeight="1" x14ac:dyDescent="0.25">
      <c r="A53" s="2">
        <f>'Raw Data'!B52</f>
        <v>89</v>
      </c>
      <c r="B53" s="2">
        <f>'Raw Data'!C52</f>
        <v>117</v>
      </c>
      <c r="C53" s="2" t="str">
        <f>'Raw Data'!D52</f>
        <v>LVYDIAKHLTYENVERWLKELRDHADSNI</v>
      </c>
      <c r="D53" s="15">
        <f>'%D'!AK52</f>
        <v>0.63466666666666516</v>
      </c>
      <c r="E53" s="15">
        <f>'%D'!AL52</f>
        <v>0.47721867803625023</v>
      </c>
      <c r="F53" s="15">
        <f>'%D'!AM52</f>
        <v>0.73300000000000054</v>
      </c>
      <c r="G53" s="15">
        <f>'%D'!AN52</f>
        <v>0.49024041721044065</v>
      </c>
      <c r="H53" s="15">
        <f>'%D'!AO52</f>
        <v>1.2840000000000025</v>
      </c>
      <c r="I53" s="15">
        <f>'%D'!AP52</f>
        <v>0.41931690481861872</v>
      </c>
      <c r="J53" s="15">
        <f>'%D'!AQ52</f>
        <v>4.7099999999999973</v>
      </c>
      <c r="K53" s="15">
        <f>'%D'!AR52</f>
        <v>0.53830629447059963</v>
      </c>
      <c r="L53" s="15">
        <f>'%D'!AS52</f>
        <v>2.5133333333333354</v>
      </c>
      <c r="M53" s="15">
        <f>'%D'!AT52</f>
        <v>1.2178147094967553</v>
      </c>
      <c r="N53" s="1"/>
      <c r="O53" s="15">
        <f>'# D'!AK52</f>
        <v>0.17133333333333312</v>
      </c>
      <c r="P53" s="15">
        <f>'# D'!AL52</f>
        <v>0.12880346786221766</v>
      </c>
      <c r="Q53" s="15">
        <f>'# D'!AM52</f>
        <v>0.19833333333333325</v>
      </c>
      <c r="R53" s="15">
        <f>'# D'!AN52</f>
        <v>0.13231528004479798</v>
      </c>
      <c r="S53" s="15">
        <f>'# D'!AO52</f>
        <v>0.34699999999999998</v>
      </c>
      <c r="T53" s="15">
        <f>'# D'!AP52</f>
        <v>0.11332107776873057</v>
      </c>
      <c r="U53" s="15">
        <f>'# D'!AQ52</f>
        <v>1.2716666666666665</v>
      </c>
      <c r="V53" s="15">
        <f>'# D'!AR52</f>
        <v>0.14531574817158197</v>
      </c>
      <c r="W53" s="15">
        <f>'# D'!AS52</f>
        <v>0.67866666666666475</v>
      </c>
      <c r="X53" s="15">
        <f>'# D'!AT52</f>
        <v>0.32890930867540613</v>
      </c>
      <c r="Y53" s="1"/>
      <c r="Z53" s="9">
        <f>'T-TEST'!V52</f>
        <v>9.1824930409819969E-2</v>
      </c>
      <c r="AA53" s="9">
        <f>'T-TEST'!W52</f>
        <v>0.10268386459560926</v>
      </c>
      <c r="AB53" s="9">
        <f>'T-TEST'!X52</f>
        <v>6.0748271225417767E-3</v>
      </c>
      <c r="AC53" s="9">
        <f>'T-TEST'!Y52</f>
        <v>6.1193445292691056E-4</v>
      </c>
      <c r="AD53" s="9">
        <f>'T-TEST'!Z52</f>
        <v>2.3381731749629014E-2</v>
      </c>
      <c r="AE53" s="1"/>
      <c r="AF53" s="1" t="str">
        <f t="shared" si="18"/>
        <v>N</v>
      </c>
      <c r="AG53" s="1" t="str">
        <f t="shared" si="19"/>
        <v>N</v>
      </c>
      <c r="AH53" s="1" t="str">
        <f t="shared" si="20"/>
        <v>N</v>
      </c>
      <c r="AI53" s="1" t="str">
        <f t="shared" si="21"/>
        <v>S</v>
      </c>
      <c r="AJ53" s="1" t="str">
        <f t="shared" si="22"/>
        <v>N</v>
      </c>
      <c r="AK53" s="52"/>
      <c r="AL53" s="15">
        <f>'%D'!AV52</f>
        <v>0.11133333333333262</v>
      </c>
      <c r="AM53" s="15">
        <f>'%D'!AW52</f>
        <v>0.38102537098378791</v>
      </c>
      <c r="AN53" s="15">
        <f>'%D'!AX52</f>
        <v>-0.1696666666666653</v>
      </c>
      <c r="AO53" s="15">
        <f>'%D'!AY52</f>
        <v>0.47259637465106902</v>
      </c>
      <c r="AP53" s="15">
        <f>'%D'!AZ52</f>
        <v>-0.50116666666666454</v>
      </c>
      <c r="AQ53" s="15">
        <f>'%D'!BA52</f>
        <v>0.34179062791910109</v>
      </c>
      <c r="AR53" s="15">
        <f>'%D'!BB52</f>
        <v>-0.73233333333333306</v>
      </c>
      <c r="AS53" s="15">
        <f>'%D'!BC52</f>
        <v>0.8474040752006482</v>
      </c>
      <c r="AT53" s="15">
        <f>'%D'!BD52</f>
        <v>-1.4009999999999891</v>
      </c>
      <c r="AU53" s="15">
        <f>'%D'!BE52</f>
        <v>1.0575626064998067</v>
      </c>
      <c r="AV53" s="15"/>
      <c r="AW53" s="15">
        <f>'# D'!AV52</f>
        <v>3.0000000000000027E-2</v>
      </c>
      <c r="AX53" s="15">
        <f>'# D'!AW52</f>
        <v>0.10307278981380101</v>
      </c>
      <c r="AY53" s="15">
        <f>'# D'!AX52</f>
        <v>-4.5666666666666744E-2</v>
      </c>
      <c r="AZ53" s="15">
        <f>'# D'!AY52</f>
        <v>0.12757481465137746</v>
      </c>
      <c r="BA53" s="15">
        <f>'# D'!AZ52</f>
        <v>-0.1351666666666671</v>
      </c>
      <c r="BB53" s="15">
        <f>'# D'!BA52</f>
        <v>9.2638185071456033E-2</v>
      </c>
      <c r="BC53" s="15">
        <f>'# D'!BB52</f>
        <v>-0.19766666666666666</v>
      </c>
      <c r="BD53" s="15">
        <f>'# D'!BC52</f>
        <v>0.22881287842543604</v>
      </c>
      <c r="BE53" s="15">
        <f>'# D'!BD52</f>
        <v>-0.37833333333333563</v>
      </c>
      <c r="BF53" s="15">
        <f>'# D'!BE52</f>
        <v>0.28590441293084895</v>
      </c>
      <c r="BG53" s="1"/>
      <c r="BH53" s="9">
        <f>'T-TEST'!AB52</f>
        <v>0.64068741060056311</v>
      </c>
      <c r="BI53" s="9">
        <f>'T-TEST'!AC52</f>
        <v>0.59677303590538311</v>
      </c>
      <c r="BJ53" s="9">
        <f>'T-TEST'!AD52</f>
        <v>9.7991757926463807E-2</v>
      </c>
      <c r="BK53" s="9">
        <f>'T-TEST'!AE52</f>
        <v>0.25408635253666256</v>
      </c>
      <c r="BL53" s="9">
        <f>'T-TEST'!AF52</f>
        <v>9.3550023845939995E-2</v>
      </c>
      <c r="BM53" s="1"/>
      <c r="BN53" s="1" t="str">
        <f t="shared" si="23"/>
        <v>N</v>
      </c>
      <c r="BO53" s="1" t="str">
        <f t="shared" si="24"/>
        <v>N</v>
      </c>
      <c r="BP53" s="1" t="str">
        <f t="shared" si="25"/>
        <v>N</v>
      </c>
      <c r="BQ53" s="1" t="str">
        <f t="shared" si="26"/>
        <v>N</v>
      </c>
      <c r="BR53" s="1" t="str">
        <f t="shared" si="27"/>
        <v>N</v>
      </c>
      <c r="BS53" s="32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  <c r="FR53" s="48"/>
    </row>
    <row r="54" spans="1:174" s="44" customFormat="1" ht="18.75" customHeight="1" x14ac:dyDescent="0.25">
      <c r="A54" s="2">
        <f>'Raw Data'!B53</f>
        <v>89</v>
      </c>
      <c r="B54" s="2">
        <f>'Raw Data'!C53</f>
        <v>120</v>
      </c>
      <c r="C54" s="2" t="str">
        <f>'Raw Data'!D53</f>
        <v>LVYDIAKHLTYENVERWLKELRDHADSNIVIM</v>
      </c>
      <c r="D54" s="15">
        <f>'%D'!AK53</f>
        <v>0.51333333333333364</v>
      </c>
      <c r="E54" s="15">
        <f>'%D'!AL53</f>
        <v>0.4529621029033955</v>
      </c>
      <c r="F54" s="15">
        <f>'%D'!AM53</f>
        <v>0.59666666666666579</v>
      </c>
      <c r="G54" s="15">
        <f>'%D'!AN53</f>
        <v>0.430668472648432</v>
      </c>
      <c r="H54" s="15">
        <f>'%D'!AO53</f>
        <v>1.1656666666666666</v>
      </c>
      <c r="I54" s="15">
        <f>'%D'!AP53</f>
        <v>0.30275292456611141</v>
      </c>
      <c r="J54" s="15">
        <f>'%D'!AQ53</f>
        <v>4.0183333333333309</v>
      </c>
      <c r="K54" s="15">
        <f>'%D'!AR53</f>
        <v>0.73408968571058575</v>
      </c>
      <c r="L54" s="15">
        <f>'%D'!AS53</f>
        <v>2.3219999999999956</v>
      </c>
      <c r="M54" s="15">
        <f>'%D'!AT53</f>
        <v>1.2560684694713113</v>
      </c>
      <c r="N54" s="1"/>
      <c r="O54" s="15">
        <f>'# D'!AK53</f>
        <v>0.15366666666666662</v>
      </c>
      <c r="P54" s="15">
        <f>'# D'!AL53</f>
        <v>0.13584672735599232</v>
      </c>
      <c r="Q54" s="15">
        <f>'# D'!AM53</f>
        <v>0.17933333333333334</v>
      </c>
      <c r="R54" s="15">
        <f>'# D'!AN53</f>
        <v>0.12933419243700922</v>
      </c>
      <c r="S54" s="15">
        <f>'# D'!AO53</f>
        <v>0.34966666666666679</v>
      </c>
      <c r="T54" s="15">
        <f>'# D'!AP53</f>
        <v>9.032902818769456E-2</v>
      </c>
      <c r="U54" s="15">
        <f>'# D'!AQ53</f>
        <v>1.2053333333333338</v>
      </c>
      <c r="V54" s="15">
        <f>'# D'!AR53</f>
        <v>0.22008028837979399</v>
      </c>
      <c r="W54" s="15">
        <f>'# D'!AS53</f>
        <v>0.69666666666666544</v>
      </c>
      <c r="X54" s="15">
        <f>'# D'!AT53</f>
        <v>0.37694340866147746</v>
      </c>
      <c r="Y54" s="1"/>
      <c r="Z54" s="9">
        <f>'T-TEST'!V53</f>
        <v>0.13508377530879895</v>
      </c>
      <c r="AA54" s="9">
        <f>'T-TEST'!W53</f>
        <v>0.11001592085370655</v>
      </c>
      <c r="AB54" s="9">
        <f>'T-TEST'!X53</f>
        <v>1.7526166471167389E-2</v>
      </c>
      <c r="AC54" s="9">
        <f>'T-TEST'!Y53</f>
        <v>6.4139203375943284E-3</v>
      </c>
      <c r="AD54" s="9">
        <f>'T-TEST'!Z53</f>
        <v>4.995659406965202E-2</v>
      </c>
      <c r="AE54" s="1"/>
      <c r="AF54" s="1" t="str">
        <f t="shared" si="18"/>
        <v>N</v>
      </c>
      <c r="AG54" s="1" t="str">
        <f t="shared" si="19"/>
        <v>N</v>
      </c>
      <c r="AH54" s="1" t="str">
        <f t="shared" si="20"/>
        <v>N</v>
      </c>
      <c r="AI54" s="1" t="str">
        <f t="shared" si="21"/>
        <v>N</v>
      </c>
      <c r="AJ54" s="1" t="str">
        <f t="shared" si="22"/>
        <v>N</v>
      </c>
      <c r="AK54" s="52"/>
      <c r="AL54" s="15">
        <f>'%D'!AV53</f>
        <v>0.33466666666666622</v>
      </c>
      <c r="AM54" s="15">
        <f>'%D'!AW53</f>
        <v>0.31395434912313785</v>
      </c>
      <c r="AN54" s="15">
        <f>'%D'!AX53</f>
        <v>-3.933333333333433E-2</v>
      </c>
      <c r="AO54" s="15">
        <f>'%D'!AY53</f>
        <v>0.43671653659248255</v>
      </c>
      <c r="AP54" s="15">
        <f>'%D'!AZ53</f>
        <v>-0.40799999999999947</v>
      </c>
      <c r="AQ54" s="15">
        <f>'%D'!BA53</f>
        <v>0.35526187524134956</v>
      </c>
      <c r="AR54" s="15">
        <f>'%D'!BB53</f>
        <v>-1.0416666666666679</v>
      </c>
      <c r="AS54" s="15">
        <f>'%D'!BC53</f>
        <v>0.68954743612507718</v>
      </c>
      <c r="AT54" s="15">
        <f>'%D'!BD53</f>
        <v>-1.1453333333333333</v>
      </c>
      <c r="AU54" s="15">
        <f>'%D'!BE53</f>
        <v>1.2125552908355708</v>
      </c>
      <c r="AV54" s="15"/>
      <c r="AW54" s="15">
        <f>'# D'!AV53</f>
        <v>9.9999999999999867E-2</v>
      </c>
      <c r="AX54" s="15">
        <f>'# D'!AW53</f>
        <v>9.4185986218757581E-2</v>
      </c>
      <c r="AY54" s="15">
        <f>'# D'!AX53</f>
        <v>-1.1666666666666714E-2</v>
      </c>
      <c r="AZ54" s="15">
        <f>'# D'!AY53</f>
        <v>0.13123769783615274</v>
      </c>
      <c r="BA54" s="15">
        <f>'# D'!AZ53</f>
        <v>-0.12250000000000005</v>
      </c>
      <c r="BB54" s="15">
        <f>'# D'!BA53</f>
        <v>0.10622382030411069</v>
      </c>
      <c r="BC54" s="15">
        <f>'# D'!BB53</f>
        <v>-0.31266666666666598</v>
      </c>
      <c r="BD54" s="15">
        <f>'# D'!BC53</f>
        <v>0.20700080515141309</v>
      </c>
      <c r="BE54" s="15">
        <f>'# D'!BD53</f>
        <v>-0.34400000000000119</v>
      </c>
      <c r="BF54" s="15">
        <f>'# D'!BE53</f>
        <v>0.36391848904207502</v>
      </c>
      <c r="BG54" s="1"/>
      <c r="BH54" s="9">
        <f>'T-TEST'!AB53</f>
        <v>0.14186671604133311</v>
      </c>
      <c r="BI54" s="9">
        <f>'T-TEST'!AC53</f>
        <v>0.88841178660302944</v>
      </c>
      <c r="BJ54" s="9">
        <f>'T-TEST'!AD53</f>
        <v>0.16144107084908105</v>
      </c>
      <c r="BK54" s="9">
        <f>'T-TEST'!AE53</f>
        <v>0.1003030888525699</v>
      </c>
      <c r="BL54" s="9">
        <f>'T-TEST'!AF53</f>
        <v>0.21101689227010978</v>
      </c>
      <c r="BM54" s="1"/>
      <c r="BN54" s="1" t="str">
        <f t="shared" si="23"/>
        <v>N</v>
      </c>
      <c r="BO54" s="1" t="str">
        <f t="shared" si="24"/>
        <v>N</v>
      </c>
      <c r="BP54" s="1" t="str">
        <f t="shared" si="25"/>
        <v>N</v>
      </c>
      <c r="BQ54" s="1" t="str">
        <f t="shared" si="26"/>
        <v>N</v>
      </c>
      <c r="BR54" s="1" t="str">
        <f t="shared" si="27"/>
        <v>N</v>
      </c>
      <c r="BS54" s="32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  <c r="FR54" s="48"/>
    </row>
    <row r="55" spans="1:174" s="44" customFormat="1" ht="18.75" customHeight="1" x14ac:dyDescent="0.25">
      <c r="A55" s="2">
        <f>'Raw Data'!B54</f>
        <v>89</v>
      </c>
      <c r="B55" s="2">
        <f>'Raw Data'!C54</f>
        <v>120</v>
      </c>
      <c r="C55" s="2" t="str">
        <f>'Raw Data'!D54</f>
        <v>LVYDIAKHLTYENVERWLKELRDHADSNIVIM</v>
      </c>
      <c r="D55" s="15">
        <f>'%D'!AK54</f>
        <v>0.39666666666666739</v>
      </c>
      <c r="E55" s="15">
        <f>'%D'!AL54</f>
        <v>0.41935108600471427</v>
      </c>
      <c r="F55" s="15">
        <f>'%D'!AM54</f>
        <v>0.64400000000000013</v>
      </c>
      <c r="G55" s="15">
        <f>'%D'!AN54</f>
        <v>0.30528129105247614</v>
      </c>
      <c r="H55" s="15">
        <f>'%D'!AO54</f>
        <v>1.1289999999999978</v>
      </c>
      <c r="I55" s="15">
        <f>'%D'!AP54</f>
        <v>0.36827163887543662</v>
      </c>
      <c r="J55" s="15">
        <f>'%D'!AQ54</f>
        <v>4.5153333333333379</v>
      </c>
      <c r="K55" s="15">
        <f>'%D'!AR54</f>
        <v>0.69003502326572796</v>
      </c>
      <c r="L55" s="15">
        <f>'%D'!AS54</f>
        <v>2.2163333333333242</v>
      </c>
      <c r="M55" s="15">
        <f>'%D'!AT54</f>
        <v>1.1544594694776724</v>
      </c>
      <c r="N55" s="1"/>
      <c r="O55" s="15">
        <f>'# D'!AK54</f>
        <v>0.11899999999999999</v>
      </c>
      <c r="P55" s="15">
        <f>'# D'!AL54</f>
        <v>0.12579215661823542</v>
      </c>
      <c r="Q55" s="15">
        <f>'# D'!AM54</f>
        <v>0.19299999999999984</v>
      </c>
      <c r="R55" s="15">
        <f>'# D'!AN54</f>
        <v>9.1711504185680082E-2</v>
      </c>
      <c r="S55" s="15">
        <f>'# D'!AO54</f>
        <v>0.33900000000000041</v>
      </c>
      <c r="T55" s="15">
        <f>'# D'!AP54</f>
        <v>0.11054260113940979</v>
      </c>
      <c r="U55" s="15">
        <f>'# D'!AQ54</f>
        <v>1.3546666666666676</v>
      </c>
      <c r="V55" s="15">
        <f>'# D'!AR54</f>
        <v>0.20716981762151862</v>
      </c>
      <c r="W55" s="15">
        <f>'# D'!AS54</f>
        <v>0.66500000000000092</v>
      </c>
      <c r="X55" s="15">
        <f>'# D'!AT54</f>
        <v>0.34644287648422928</v>
      </c>
      <c r="Y55" s="1"/>
      <c r="Z55" s="9">
        <f>'T-TEST'!V54</f>
        <v>0.18629346982862846</v>
      </c>
      <c r="AA55" s="9">
        <f>'T-TEST'!W54</f>
        <v>6.1951157216227619E-2</v>
      </c>
      <c r="AB55" s="9">
        <f>'T-TEST'!X54</f>
        <v>6.2636087675927267E-3</v>
      </c>
      <c r="AC55" s="9">
        <f>'T-TEST'!Y54</f>
        <v>1.6158241633462424E-3</v>
      </c>
      <c r="AD55" s="9">
        <f>'T-TEST'!Z54</f>
        <v>5.9516970930110762E-2</v>
      </c>
      <c r="AE55" s="1"/>
      <c r="AF55" s="1" t="str">
        <f t="shared" si="18"/>
        <v>N</v>
      </c>
      <c r="AG55" s="1" t="str">
        <f t="shared" si="19"/>
        <v>N</v>
      </c>
      <c r="AH55" s="1" t="str">
        <f t="shared" si="20"/>
        <v>N</v>
      </c>
      <c r="AI55" s="1" t="str">
        <f t="shared" si="21"/>
        <v>S</v>
      </c>
      <c r="AJ55" s="1" t="str">
        <f t="shared" si="22"/>
        <v>N</v>
      </c>
      <c r="AK55" s="52"/>
      <c r="AL55" s="15">
        <f>'%D'!AV54</f>
        <v>0.21633333333333393</v>
      </c>
      <c r="AM55" s="15">
        <f>'%D'!AW54</f>
        <v>0.28936597358132243</v>
      </c>
      <c r="AN55" s="15">
        <f>'%D'!AX54</f>
        <v>-8.6666666666666003E-3</v>
      </c>
      <c r="AO55" s="15">
        <f>'%D'!AY54</f>
        <v>0.33391815364447219</v>
      </c>
      <c r="AP55" s="15">
        <f>'%D'!AZ54</f>
        <v>-0.49400000000000155</v>
      </c>
      <c r="AQ55" s="15">
        <f>'%D'!BA54</f>
        <v>0.25855560330420252</v>
      </c>
      <c r="AR55" s="15">
        <f>'%D'!BB54</f>
        <v>-0.47133333333332672</v>
      </c>
      <c r="AS55" s="15">
        <f>'%D'!BC54</f>
        <v>0.8543906210471478</v>
      </c>
      <c r="AT55" s="15">
        <f>'%D'!BD54</f>
        <v>-1.1143333333333416</v>
      </c>
      <c r="AU55" s="15">
        <f>'%D'!BE54</f>
        <v>1.1696141814005747</v>
      </c>
      <c r="AV55" s="15"/>
      <c r="AW55" s="15">
        <f>'# D'!AV54</f>
        <v>6.4999999999999947E-2</v>
      </c>
      <c r="AX55" s="15">
        <f>'# D'!AW54</f>
        <v>8.6721777349560117E-2</v>
      </c>
      <c r="AY55" s="15">
        <f>'# D'!AX54</f>
        <v>-2.6666666666668171E-3</v>
      </c>
      <c r="AZ55" s="15">
        <f>'# D'!AY54</f>
        <v>0.10007164100449907</v>
      </c>
      <c r="BA55" s="15">
        <f>'# D'!AZ54</f>
        <v>-0.14816666666666611</v>
      </c>
      <c r="BB55" s="15">
        <f>'# D'!BA54</f>
        <v>7.7606915499414883E-2</v>
      </c>
      <c r="BC55" s="15">
        <f>'# D'!BB54</f>
        <v>-0.14133333333333287</v>
      </c>
      <c r="BD55" s="15">
        <f>'# D'!BC54</f>
        <v>0.25655668639373491</v>
      </c>
      <c r="BE55" s="15">
        <f>'# D'!BD54</f>
        <v>-0.33433333333333159</v>
      </c>
      <c r="BF55" s="15">
        <f>'# D'!BE54</f>
        <v>0.35071831051904545</v>
      </c>
      <c r="BG55" s="1"/>
      <c r="BH55" s="9">
        <f>'T-TEST'!AB54</f>
        <v>0.27082536812699592</v>
      </c>
      <c r="BI55" s="9">
        <f>'T-TEST'!AC54</f>
        <v>0.966216604634487</v>
      </c>
      <c r="BJ55" s="9">
        <f>'T-TEST'!AD54</f>
        <v>5.9451977417516053E-2</v>
      </c>
      <c r="BK55" s="9">
        <f>'T-TEST'!AE54</f>
        <v>0.42041604935470073</v>
      </c>
      <c r="BL55" s="9">
        <f>'T-TEST'!AF54</f>
        <v>0.21204907435912951</v>
      </c>
      <c r="BM55" s="1"/>
      <c r="BN55" s="1" t="str">
        <f t="shared" si="23"/>
        <v>N</v>
      </c>
      <c r="BO55" s="1" t="str">
        <f t="shared" si="24"/>
        <v>N</v>
      </c>
      <c r="BP55" s="1" t="str">
        <f t="shared" si="25"/>
        <v>N</v>
      </c>
      <c r="BQ55" s="1" t="str">
        <f t="shared" si="26"/>
        <v>N</v>
      </c>
      <c r="BR55" s="1" t="str">
        <f t="shared" si="27"/>
        <v>N</v>
      </c>
      <c r="BS55" s="32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8"/>
      <c r="FE55" s="48"/>
      <c r="FF55" s="48"/>
      <c r="FG55" s="48"/>
      <c r="FH55" s="48"/>
      <c r="FI55" s="48"/>
      <c r="FJ55" s="48"/>
      <c r="FK55" s="48"/>
      <c r="FL55" s="48"/>
      <c r="FM55" s="48"/>
      <c r="FN55" s="48"/>
      <c r="FO55" s="48"/>
      <c r="FP55" s="48"/>
      <c r="FQ55" s="48"/>
      <c r="FR55" s="48"/>
    </row>
    <row r="56" spans="1:174" s="44" customFormat="1" ht="18.75" customHeight="1" x14ac:dyDescent="0.25">
      <c r="A56" s="2">
        <f>'Raw Data'!B55</f>
        <v>90</v>
      </c>
      <c r="B56" s="2">
        <f>'Raw Data'!C55</f>
        <v>116</v>
      </c>
      <c r="C56" s="2" t="str">
        <f>'Raw Data'!D55</f>
        <v>VYDIAKHLTYENVERWLKELRDHADSN</v>
      </c>
      <c r="D56" s="15">
        <f>'%D'!AK55</f>
        <v>0.79600000000000026</v>
      </c>
      <c r="E56" s="15">
        <f>'%D'!AL55</f>
        <v>0.46560892030401063</v>
      </c>
      <c r="F56" s="15">
        <f>'%D'!AM55</f>
        <v>0.9406666666666661</v>
      </c>
      <c r="G56" s="15">
        <f>'%D'!AN55</f>
        <v>0.47045439027958202</v>
      </c>
      <c r="H56" s="15">
        <f>'%D'!AO55</f>
        <v>1.4806666666666661</v>
      </c>
      <c r="I56" s="15">
        <f>'%D'!AP55</f>
        <v>0.32760138379846138</v>
      </c>
      <c r="J56" s="15">
        <f>'%D'!AQ55</f>
        <v>4.9500000000000028</v>
      </c>
      <c r="K56" s="15">
        <f>'%D'!AR55</f>
        <v>0.75801561109693871</v>
      </c>
      <c r="L56" s="15">
        <f>'%D'!AS55</f>
        <v>3.5453333333333319</v>
      </c>
      <c r="M56" s="15">
        <f>'%D'!AT55</f>
        <v>1.6714677183042865</v>
      </c>
      <c r="N56" s="1"/>
      <c r="O56" s="15">
        <f>'# D'!AK55</f>
        <v>0.19866666666666677</v>
      </c>
      <c r="P56" s="15">
        <f>'# D'!AL55</f>
        <v>0.11658187394845453</v>
      </c>
      <c r="Q56" s="15">
        <f>'# D'!AM55</f>
        <v>0.23533333333333317</v>
      </c>
      <c r="R56" s="15">
        <f>'# D'!AN55</f>
        <v>0.11781907032960896</v>
      </c>
      <c r="S56" s="15">
        <f>'# D'!AO55</f>
        <v>0.3703333333333334</v>
      </c>
      <c r="T56" s="15">
        <f>'# D'!AP55</f>
        <v>8.2150268816764502E-2</v>
      </c>
      <c r="U56" s="15">
        <f>'# D'!AQ55</f>
        <v>1.2376666666666658</v>
      </c>
      <c r="V56" s="15">
        <f>'# D'!AR55</f>
        <v>0.1893524051427215</v>
      </c>
      <c r="W56" s="15">
        <f>'# D'!AS55</f>
        <v>0.88633333333333297</v>
      </c>
      <c r="X56" s="15">
        <f>'# D'!AT55</f>
        <v>0.41766653365254625</v>
      </c>
      <c r="Y56" s="1"/>
      <c r="Z56" s="9">
        <f>'T-TEST'!V55</f>
        <v>6.4078378225517554E-2</v>
      </c>
      <c r="AA56" s="9">
        <f>'T-TEST'!W55</f>
        <v>4.2129429335906125E-2</v>
      </c>
      <c r="AB56" s="9">
        <f>'T-TEST'!X55</f>
        <v>2.6118539172766482E-3</v>
      </c>
      <c r="AC56" s="9">
        <f>'T-TEST'!Y55</f>
        <v>3.3799827421661338E-3</v>
      </c>
      <c r="AD56" s="9">
        <f>'T-TEST'!Z55</f>
        <v>2.2362923391862917E-2</v>
      </c>
      <c r="AE56" s="1"/>
      <c r="AF56" s="1" t="str">
        <f t="shared" si="18"/>
        <v>N</v>
      </c>
      <c r="AG56" s="1" t="str">
        <f t="shared" si="19"/>
        <v>N</v>
      </c>
      <c r="AH56" s="1" t="str">
        <f t="shared" si="20"/>
        <v>N</v>
      </c>
      <c r="AI56" s="1" t="str">
        <f t="shared" si="21"/>
        <v>S</v>
      </c>
      <c r="AJ56" s="1" t="str">
        <f t="shared" si="22"/>
        <v>N</v>
      </c>
      <c r="AK56" s="52"/>
      <c r="AL56" s="15">
        <f>'%D'!AV55</f>
        <v>0.2333333333333325</v>
      </c>
      <c r="AM56" s="15">
        <f>'%D'!AW55</f>
        <v>0.3316514234353094</v>
      </c>
      <c r="AN56" s="15">
        <f>'%D'!AX55</f>
        <v>6.5333333333332355E-2</v>
      </c>
      <c r="AO56" s="15">
        <f>'%D'!AY55</f>
        <v>0.43170051347355753</v>
      </c>
      <c r="AP56" s="15">
        <f>'%D'!AZ55</f>
        <v>0.23433333333333195</v>
      </c>
      <c r="AQ56" s="15">
        <f>'%D'!BA55</f>
        <v>0.3109442608142714</v>
      </c>
      <c r="AR56" s="15">
        <f>'%D'!BB55</f>
        <v>-0.21966666666666512</v>
      </c>
      <c r="AS56" s="15">
        <f>'%D'!BC55</f>
        <v>0.8718553014501127</v>
      </c>
      <c r="AT56" s="15">
        <f>'%D'!BD55</f>
        <v>-0.72199999999999775</v>
      </c>
      <c r="AU56" s="15">
        <f>'%D'!BE55</f>
        <v>1.4257218054959635</v>
      </c>
      <c r="AV56" s="15"/>
      <c r="AW56" s="15">
        <f>'# D'!AV55</f>
        <v>5.8000000000000052E-2</v>
      </c>
      <c r="AX56" s="15">
        <f>'# D'!AW55</f>
        <v>8.3094323913650472E-2</v>
      </c>
      <c r="AY56" s="15">
        <f>'# D'!AX55</f>
        <v>1.6666666666666607E-2</v>
      </c>
      <c r="AZ56" s="15">
        <f>'# D'!AY55</f>
        <v>0.10820043129920204</v>
      </c>
      <c r="BA56" s="15">
        <f>'# D'!AZ55</f>
        <v>5.8666666666666867E-2</v>
      </c>
      <c r="BB56" s="15">
        <f>'# D'!BA55</f>
        <v>7.795083920865338E-2</v>
      </c>
      <c r="BC56" s="15">
        <f>'# D'!BB55</f>
        <v>-5.4666666666667751E-2</v>
      </c>
      <c r="BD56" s="15">
        <f>'# D'!BC55</f>
        <v>0.21754616368332802</v>
      </c>
      <c r="BE56" s="15">
        <f>'# D'!BD55</f>
        <v>-0.18066666666666631</v>
      </c>
      <c r="BF56" s="15">
        <f>'# D'!BE55</f>
        <v>0.35655200649180685</v>
      </c>
      <c r="BG56" s="1"/>
      <c r="BH56" s="9">
        <f>'T-TEST'!AB55</f>
        <v>0.29830432398178403</v>
      </c>
      <c r="BI56" s="9">
        <f>'T-TEST'!AC55</f>
        <v>0.81252000062936913</v>
      </c>
      <c r="BJ56" s="9">
        <f>'T-TEST'!AD55</f>
        <v>0.39422499475617789</v>
      </c>
      <c r="BK56" s="9">
        <f>'T-TEST'!AE55</f>
        <v>0.68843774594466178</v>
      </c>
      <c r="BL56" s="9">
        <f>'T-TEST'!AF55</f>
        <v>0.44616355933892293</v>
      </c>
      <c r="BM56" s="1"/>
      <c r="BN56" s="1" t="str">
        <f t="shared" si="23"/>
        <v>N</v>
      </c>
      <c r="BO56" s="1" t="str">
        <f t="shared" si="24"/>
        <v>N</v>
      </c>
      <c r="BP56" s="1" t="str">
        <f t="shared" si="25"/>
        <v>N</v>
      </c>
      <c r="BQ56" s="1" t="str">
        <f t="shared" si="26"/>
        <v>N</v>
      </c>
      <c r="BR56" s="1" t="str">
        <f t="shared" si="27"/>
        <v>N</v>
      </c>
      <c r="BS56" s="32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  <c r="FR56" s="48"/>
    </row>
    <row r="57" spans="1:174" s="44" customFormat="1" ht="18.75" customHeight="1" x14ac:dyDescent="0.25">
      <c r="A57" s="2">
        <f>'Raw Data'!B56</f>
        <v>90</v>
      </c>
      <c r="B57" s="2">
        <f>'Raw Data'!C56</f>
        <v>116</v>
      </c>
      <c r="C57" s="2" t="str">
        <f>'Raw Data'!D56</f>
        <v>VYDIAKHLTYENVERWLKELRDHADSN</v>
      </c>
      <c r="D57" s="15">
        <f>'%D'!AK56</f>
        <v>0.79133333333333322</v>
      </c>
      <c r="E57" s="15">
        <f>'%D'!AL56</f>
        <v>0.50830568230806406</v>
      </c>
      <c r="F57" s="15">
        <f>'%D'!AM56</f>
        <v>0.73566666666666691</v>
      </c>
      <c r="G57" s="15">
        <f>'%D'!AN56</f>
        <v>0.37497022103984062</v>
      </c>
      <c r="H57" s="15">
        <f>'%D'!AO56</f>
        <v>0.82766666666666566</v>
      </c>
      <c r="I57" s="15">
        <f>'%D'!AP56</f>
        <v>0.25630190531220537</v>
      </c>
      <c r="J57" s="15">
        <f>'%D'!AQ56</f>
        <v>4.2299999999999969</v>
      </c>
      <c r="K57" s="15">
        <f>'%D'!AR56</f>
        <v>0.27789326488180111</v>
      </c>
      <c r="L57" s="15">
        <f>'%D'!AS56</f>
        <v>2.6610000000000014</v>
      </c>
      <c r="M57" s="15">
        <f>'%D'!AT56</f>
        <v>1.2329736412429901</v>
      </c>
      <c r="N57" s="1"/>
      <c r="O57" s="15">
        <f>'# D'!AK56</f>
        <v>0.19766666666666688</v>
      </c>
      <c r="P57" s="15">
        <f>'# D'!AL56</f>
        <v>0.12733944138927789</v>
      </c>
      <c r="Q57" s="15">
        <f>'# D'!AM56</f>
        <v>0.18366666666666642</v>
      </c>
      <c r="R57" s="15">
        <f>'# D'!AN56</f>
        <v>9.3650057839455403E-2</v>
      </c>
      <c r="S57" s="15">
        <f>'# D'!AO56</f>
        <v>0.20699999999999941</v>
      </c>
      <c r="T57" s="15">
        <f>'# D'!AP56</f>
        <v>6.402082994359462E-2</v>
      </c>
      <c r="U57" s="15">
        <f>'# D'!AQ56</f>
        <v>1.057666666666667</v>
      </c>
      <c r="V57" s="15">
        <f>'# D'!AR56</f>
        <v>6.9363775368223204E-2</v>
      </c>
      <c r="W57" s="15">
        <f>'# D'!AS56</f>
        <v>0.66533333333333289</v>
      </c>
      <c r="X57" s="15">
        <f>'# D'!AT56</f>
        <v>0.30831044960126408</v>
      </c>
      <c r="Y57" s="1"/>
      <c r="Z57" s="9">
        <f>'T-TEST'!V56</f>
        <v>5.6058738935683722E-2</v>
      </c>
      <c r="AA57" s="9">
        <f>'T-TEST'!W56</f>
        <v>4.8917486012177935E-2</v>
      </c>
      <c r="AB57" s="9">
        <f>'T-TEST'!X56</f>
        <v>6.9165669906225136E-3</v>
      </c>
      <c r="AC57" s="9">
        <f>'T-TEST'!Y56</f>
        <v>3.2413382404691337E-5</v>
      </c>
      <c r="AD57" s="9">
        <f>'T-TEST'!Z56</f>
        <v>2.0886673540393242E-2</v>
      </c>
      <c r="AE57" s="1"/>
      <c r="AF57" s="1" t="str">
        <f t="shared" si="18"/>
        <v>N</v>
      </c>
      <c r="AG57" s="1" t="str">
        <f t="shared" si="19"/>
        <v>N</v>
      </c>
      <c r="AH57" s="1" t="str">
        <f t="shared" si="20"/>
        <v>N</v>
      </c>
      <c r="AI57" s="1" t="str">
        <f t="shared" si="21"/>
        <v>N</v>
      </c>
      <c r="AJ57" s="1" t="str">
        <f t="shared" si="22"/>
        <v>N</v>
      </c>
      <c r="AK57" s="52"/>
      <c r="AL57" s="15">
        <f>'%D'!AV56</f>
        <v>0.30166666666666675</v>
      </c>
      <c r="AM57" s="15">
        <f>'%D'!AW56</f>
        <v>0.38872140838051777</v>
      </c>
      <c r="AN57" s="15">
        <f>'%D'!AX56</f>
        <v>-5.3333333333333677E-2</v>
      </c>
      <c r="AO57" s="15">
        <f>'%D'!AY56</f>
        <v>0.34507487110287655</v>
      </c>
      <c r="AP57" s="15">
        <f>'%D'!AZ56</f>
        <v>-0.32516666666666971</v>
      </c>
      <c r="AQ57" s="15">
        <f>'%D'!BA56</f>
        <v>0.33924892532377177</v>
      </c>
      <c r="AR57" s="15">
        <f>'%D'!BB56</f>
        <v>-0.63833333333333186</v>
      </c>
      <c r="AS57" s="15">
        <f>'%D'!BC56</f>
        <v>0.57143970227254259</v>
      </c>
      <c r="AT57" s="15">
        <f>'%D'!BD56</f>
        <v>-1.5616666666666674</v>
      </c>
      <c r="AU57" s="15">
        <f>'%D'!BE56</f>
        <v>1.0063201942390543</v>
      </c>
      <c r="AV57" s="15"/>
      <c r="AW57" s="15">
        <f>'# D'!AV56</f>
        <v>7.5333333333333696E-2</v>
      </c>
      <c r="AX57" s="15">
        <f>'# D'!AW56</f>
        <v>9.756365443476718E-2</v>
      </c>
      <c r="AY57" s="15">
        <f>'# D'!AX56</f>
        <v>-1.3666666666666494E-2</v>
      </c>
      <c r="AZ57" s="15">
        <f>'# D'!AY56</f>
        <v>8.6251570034019315E-2</v>
      </c>
      <c r="BA57" s="15">
        <f>'# D'!AZ56</f>
        <v>-8.1333333333333258E-2</v>
      </c>
      <c r="BB57" s="15">
        <f>'# D'!BA56</f>
        <v>8.4713241782694931E-2</v>
      </c>
      <c r="BC57" s="15">
        <f>'# D'!BB56</f>
        <v>-0.15933333333333266</v>
      </c>
      <c r="BD57" s="15">
        <f>'# D'!BC56</f>
        <v>0.14314444918799113</v>
      </c>
      <c r="BE57" s="15">
        <f>'# D'!BD56</f>
        <v>-0.39033333333333342</v>
      </c>
      <c r="BF57" s="15">
        <f>'# D'!BE56</f>
        <v>0.25185180827886355</v>
      </c>
      <c r="BG57" s="1"/>
      <c r="BH57" s="9">
        <f>'T-TEST'!AB56</f>
        <v>0.26499525501855214</v>
      </c>
      <c r="BI57" s="9">
        <f>'T-TEST'!AC56</f>
        <v>0.80906392449731279</v>
      </c>
      <c r="BJ57" s="9">
        <f>'T-TEST'!AD56</f>
        <v>0.35101484761825874</v>
      </c>
      <c r="BK57" s="9">
        <f>'T-TEST'!AE56</f>
        <v>0.175430426964122</v>
      </c>
      <c r="BL57" s="9">
        <f>'T-TEST'!AF56</f>
        <v>5.9783684753118495E-2</v>
      </c>
      <c r="BM57" s="1"/>
      <c r="BN57" s="1" t="str">
        <f t="shared" si="23"/>
        <v>N</v>
      </c>
      <c r="BO57" s="1" t="str">
        <f t="shared" si="24"/>
        <v>N</v>
      </c>
      <c r="BP57" s="1" t="str">
        <f t="shared" si="25"/>
        <v>N</v>
      </c>
      <c r="BQ57" s="1" t="str">
        <f t="shared" si="26"/>
        <v>N</v>
      </c>
      <c r="BR57" s="1" t="str">
        <f t="shared" si="27"/>
        <v>N</v>
      </c>
      <c r="BS57" s="32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8"/>
      <c r="FE57" s="48"/>
      <c r="FF57" s="48"/>
      <c r="FG57" s="48"/>
      <c r="FH57" s="48"/>
      <c r="FI57" s="48"/>
      <c r="FJ57" s="48"/>
      <c r="FK57" s="48"/>
      <c r="FL57" s="48"/>
      <c r="FM57" s="48"/>
      <c r="FN57" s="48"/>
      <c r="FO57" s="48"/>
      <c r="FP57" s="48"/>
      <c r="FQ57" s="48"/>
      <c r="FR57" s="48"/>
    </row>
    <row r="58" spans="1:174" s="44" customFormat="1" ht="18.75" customHeight="1" x14ac:dyDescent="0.25">
      <c r="A58" s="2">
        <f>'Raw Data'!B57</f>
        <v>91</v>
      </c>
      <c r="B58" s="2">
        <f>'Raw Data'!C57</f>
        <v>118</v>
      </c>
      <c r="C58" s="2" t="str">
        <f>'Raw Data'!D57</f>
        <v>YDIAKHLTYENVERWLKELRDHADSNIV</v>
      </c>
      <c r="D58" s="15">
        <f>'%D'!AK57</f>
        <v>0.58699999999999974</v>
      </c>
      <c r="E58" s="15">
        <f>'%D'!AL57</f>
        <v>0.42291330868946025</v>
      </c>
      <c r="F58" s="15">
        <f>'%D'!AM57</f>
        <v>0.64400000000000013</v>
      </c>
      <c r="G58" s="15">
        <f>'%D'!AN57</f>
        <v>0.3907961958190822</v>
      </c>
      <c r="H58" s="15">
        <f>'%D'!AO57</f>
        <v>0.88233333333332986</v>
      </c>
      <c r="I58" s="15">
        <f>'%D'!AP57</f>
        <v>0.31895663237081778</v>
      </c>
      <c r="J58" s="15">
        <f>'%D'!AQ57</f>
        <v>4.0026666666666628</v>
      </c>
      <c r="K58" s="15">
        <f>'%D'!AR57</f>
        <v>0.3358566162317877</v>
      </c>
      <c r="L58" s="15">
        <f>'%D'!AS57</f>
        <v>2.4020000000000046</v>
      </c>
      <c r="M58" s="15">
        <f>'%D'!AT57</f>
        <v>1.2682762580237288</v>
      </c>
      <c r="N58" s="1"/>
      <c r="O58" s="15">
        <f>'# D'!AK57</f>
        <v>0.15266666666666673</v>
      </c>
      <c r="P58" s="15">
        <f>'# D'!AL57</f>
        <v>0.10991511876595202</v>
      </c>
      <c r="Q58" s="15">
        <f>'# D'!AM57</f>
        <v>0.16733333333333289</v>
      </c>
      <c r="R58" s="15">
        <f>'# D'!AN57</f>
        <v>0.10211921138225327</v>
      </c>
      <c r="S58" s="15">
        <f>'# D'!AO57</f>
        <v>0.22966666666666669</v>
      </c>
      <c r="T58" s="15">
        <f>'# D'!AP57</f>
        <v>8.3092318136716581E-2</v>
      </c>
      <c r="U58" s="15">
        <f>'# D'!AQ57</f>
        <v>1.0403333333333338</v>
      </c>
      <c r="V58" s="15">
        <f>'# D'!AR57</f>
        <v>8.7302157285296111E-2</v>
      </c>
      <c r="W58" s="15">
        <f>'# D'!AS57</f>
        <v>0.62400000000000055</v>
      </c>
      <c r="X58" s="15">
        <f>'# D'!AT57</f>
        <v>0.32992979051105231</v>
      </c>
      <c r="Y58" s="1"/>
      <c r="Z58" s="9">
        <f>'T-TEST'!V57</f>
        <v>0.10105364412695825</v>
      </c>
      <c r="AA58" s="9">
        <f>'T-TEST'!W57</f>
        <v>6.6514589436510035E-2</v>
      </c>
      <c r="AB58" s="9">
        <f>'T-TEST'!X57</f>
        <v>1.1278870894377926E-2</v>
      </c>
      <c r="AC58" s="9">
        <f>'T-TEST'!Y57</f>
        <v>9.0070074189135287E-5</v>
      </c>
      <c r="AD58" s="9">
        <f>'T-TEST'!Z57</f>
        <v>3.6410479435740828E-2</v>
      </c>
      <c r="AE58" s="1"/>
      <c r="AF58" s="1" t="str">
        <f t="shared" si="18"/>
        <v>N</v>
      </c>
      <c r="AG58" s="1" t="str">
        <f t="shared" si="19"/>
        <v>N</v>
      </c>
      <c r="AH58" s="1" t="str">
        <f t="shared" si="20"/>
        <v>N</v>
      </c>
      <c r="AI58" s="1" t="str">
        <f t="shared" si="21"/>
        <v>N</v>
      </c>
      <c r="AJ58" s="1" t="str">
        <f t="shared" si="22"/>
        <v>N</v>
      </c>
      <c r="AK58" s="52"/>
      <c r="AL58" s="15">
        <f>'%D'!AV57</f>
        <v>0.27299999999999969</v>
      </c>
      <c r="AM58" s="15">
        <f>'%D'!AW57</f>
        <v>0.30984297098153901</v>
      </c>
      <c r="AN58" s="15">
        <f>'%D'!AX57</f>
        <v>8.2666666666666444E-2</v>
      </c>
      <c r="AO58" s="15">
        <f>'%D'!AY57</f>
        <v>0.35625084795220707</v>
      </c>
      <c r="AP58" s="15">
        <f>'%D'!AZ57</f>
        <v>-0.19750000000000334</v>
      </c>
      <c r="AQ58" s="15">
        <f>'%D'!BA57</f>
        <v>0.31102009581375872</v>
      </c>
      <c r="AR58" s="15">
        <f>'%D'!BB57</f>
        <v>-0.36100000000000065</v>
      </c>
      <c r="AS58" s="15">
        <f>'%D'!BC57</f>
        <v>0.82927960704859116</v>
      </c>
      <c r="AT58" s="15">
        <f>'%D'!BD57</f>
        <v>-1.4583333333333321</v>
      </c>
      <c r="AU58" s="15">
        <f>'%D'!BE57</f>
        <v>1.0044573991298329</v>
      </c>
      <c r="AV58" s="15"/>
      <c r="AW58" s="15">
        <f>'# D'!AV57</f>
        <v>7.1000000000000174E-2</v>
      </c>
      <c r="AX58" s="15">
        <f>'# D'!AW57</f>
        <v>8.0477740193588054E-2</v>
      </c>
      <c r="AY58" s="15">
        <f>'# D'!AX57</f>
        <v>2.0999999999999686E-2</v>
      </c>
      <c r="AZ58" s="15">
        <f>'# D'!AY57</f>
        <v>9.3010752066629315E-2</v>
      </c>
      <c r="BA58" s="15">
        <f>'# D'!AZ57</f>
        <v>-5.1333333333333453E-2</v>
      </c>
      <c r="BB58" s="15">
        <f>'# D'!BA57</f>
        <v>8.0853777483388775E-2</v>
      </c>
      <c r="BC58" s="15">
        <f>'# D'!BB57</f>
        <v>-9.4000000000000306E-2</v>
      </c>
      <c r="BD58" s="15">
        <f>'# D'!BC57</f>
        <v>0.21531991702270986</v>
      </c>
      <c r="BE58" s="15">
        <f>'# D'!BD57</f>
        <v>-0.37966666666666526</v>
      </c>
      <c r="BF58" s="15">
        <f>'# D'!BE57</f>
        <v>0.26103384199499235</v>
      </c>
      <c r="BG58" s="1"/>
      <c r="BH58" s="9">
        <f>'T-TEST'!AB57</f>
        <v>0.20947632895213694</v>
      </c>
      <c r="BI58" s="9">
        <f>'T-TEST'!AC57</f>
        <v>0.7307420034841654</v>
      </c>
      <c r="BJ58" s="9">
        <f>'T-TEST'!AD57</f>
        <v>0.45247934260762168</v>
      </c>
      <c r="BK58" s="9">
        <f>'T-TEST'!AE57</f>
        <v>0.52180162980663369</v>
      </c>
      <c r="BL58" s="9">
        <f>'T-TEST'!AF57</f>
        <v>6.5473865297316081E-2</v>
      </c>
      <c r="BM58" s="1"/>
      <c r="BN58" s="1" t="str">
        <f t="shared" si="23"/>
        <v>N</v>
      </c>
      <c r="BO58" s="1" t="str">
        <f t="shared" si="24"/>
        <v>N</v>
      </c>
      <c r="BP58" s="1" t="str">
        <f t="shared" si="25"/>
        <v>N</v>
      </c>
      <c r="BQ58" s="1" t="str">
        <f t="shared" si="26"/>
        <v>N</v>
      </c>
      <c r="BR58" s="1" t="str">
        <f t="shared" si="27"/>
        <v>N</v>
      </c>
      <c r="BS58" s="32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  <c r="FR58" s="48"/>
    </row>
    <row r="59" spans="1:174" s="44" customFormat="1" ht="18.75" customHeight="1" x14ac:dyDescent="0.25">
      <c r="A59" s="2">
        <f>'Raw Data'!B58</f>
        <v>91</v>
      </c>
      <c r="B59" s="2">
        <f>'Raw Data'!C58</f>
        <v>118</v>
      </c>
      <c r="C59" s="2" t="str">
        <f>'Raw Data'!D58</f>
        <v>YDIAKHLTYENVERWLKELRDHADSNIV</v>
      </c>
      <c r="D59" s="15">
        <f>'%D'!AK58</f>
        <v>0.6509999999999998</v>
      </c>
      <c r="E59" s="15">
        <f>'%D'!AL58</f>
        <v>0.42766653676277583</v>
      </c>
      <c r="F59" s="15">
        <f>'%D'!AM58</f>
        <v>0.73066666666666702</v>
      </c>
      <c r="G59" s="15">
        <f>'%D'!AN58</f>
        <v>0.44522054459934057</v>
      </c>
      <c r="H59" s="15">
        <f>'%D'!AO58</f>
        <v>0.95900000000000141</v>
      </c>
      <c r="I59" s="15">
        <f>'%D'!AP58</f>
        <v>0.34515793486460622</v>
      </c>
      <c r="J59" s="15">
        <f>'%D'!AQ58</f>
        <v>4.3016666666666694</v>
      </c>
      <c r="K59" s="15">
        <f>'%D'!AR58</f>
        <v>0.46076168822215935</v>
      </c>
      <c r="L59" s="15">
        <f>'%D'!AS58</f>
        <v>2.5366666666666688</v>
      </c>
      <c r="M59" s="15">
        <f>'%D'!AT58</f>
        <v>1.3684905309622459</v>
      </c>
      <c r="N59" s="1"/>
      <c r="O59" s="15">
        <f>'# D'!AK58</f>
        <v>0.16966666666666685</v>
      </c>
      <c r="P59" s="15">
        <f>'# D'!AL58</f>
        <v>0.11108405226073931</v>
      </c>
      <c r="Q59" s="15">
        <f>'# D'!AM58</f>
        <v>0.18966666666666665</v>
      </c>
      <c r="R59" s="15">
        <f>'# D'!AN58</f>
        <v>0.11553065971132226</v>
      </c>
      <c r="S59" s="15">
        <f>'# D'!AO58</f>
        <v>0.24933333333333341</v>
      </c>
      <c r="T59" s="15">
        <f>'# D'!AP58</f>
        <v>8.9775646289328756E-2</v>
      </c>
      <c r="U59" s="15">
        <f>'# D'!AQ58</f>
        <v>1.1179999999999994</v>
      </c>
      <c r="V59" s="15">
        <f>'# D'!AR58</f>
        <v>0.1197566977945977</v>
      </c>
      <c r="W59" s="15">
        <f>'# D'!AS58</f>
        <v>0.65933333333333444</v>
      </c>
      <c r="X59" s="15">
        <f>'# D'!AT58</f>
        <v>0.35559996250468506</v>
      </c>
      <c r="Y59" s="1"/>
      <c r="Z59" s="9">
        <f>'T-TEST'!V58</f>
        <v>6.4866407518555338E-2</v>
      </c>
      <c r="AA59" s="9">
        <f>'T-TEST'!W58</f>
        <v>6.9166288283991809E-2</v>
      </c>
      <c r="AB59" s="9">
        <f>'T-TEST'!X58</f>
        <v>1.1476819284059704E-2</v>
      </c>
      <c r="AC59" s="9">
        <f>'T-TEST'!Y58</f>
        <v>1.6072740938503672E-4</v>
      </c>
      <c r="AD59" s="9">
        <f>'T-TEST'!Z58</f>
        <v>3.5569636620917382E-2</v>
      </c>
      <c r="AE59" s="1"/>
      <c r="AF59" s="1" t="str">
        <f t="shared" si="18"/>
        <v>N</v>
      </c>
      <c r="AG59" s="1" t="str">
        <f t="shared" si="19"/>
        <v>N</v>
      </c>
      <c r="AH59" s="1" t="str">
        <f t="shared" si="20"/>
        <v>N</v>
      </c>
      <c r="AI59" s="1" t="str">
        <f t="shared" si="21"/>
        <v>N</v>
      </c>
      <c r="AJ59" s="1" t="str">
        <f t="shared" si="22"/>
        <v>N</v>
      </c>
      <c r="AK59" s="52"/>
      <c r="AL59" s="15">
        <f>'%D'!AV58</f>
        <v>0.15299999999999958</v>
      </c>
      <c r="AM59" s="15">
        <f>'%D'!AW58</f>
        <v>0.32075172122167417</v>
      </c>
      <c r="AN59" s="15">
        <f>'%D'!AX58</f>
        <v>-5.0666666666665527E-2</v>
      </c>
      <c r="AO59" s="15">
        <f>'%D'!AY58</f>
        <v>0.40784637630689663</v>
      </c>
      <c r="AP59" s="15">
        <f>'%D'!AZ58</f>
        <v>-0.32949999999999946</v>
      </c>
      <c r="AQ59" s="15">
        <f>'%D'!BA58</f>
        <v>0.30698126978693696</v>
      </c>
      <c r="AR59" s="15">
        <f>'%D'!BB58</f>
        <v>-0.59233333333333249</v>
      </c>
      <c r="AS59" s="15">
        <f>'%D'!BC58</f>
        <v>0.71248812855607102</v>
      </c>
      <c r="AT59" s="15">
        <f>'%D'!BD58</f>
        <v>-1.5826666666666647</v>
      </c>
      <c r="AU59" s="15">
        <f>'%D'!BE58</f>
        <v>1.0589715136237936</v>
      </c>
      <c r="AV59" s="15"/>
      <c r="AW59" s="15">
        <f>'# D'!AV58</f>
        <v>4.0333333333333554E-2</v>
      </c>
      <c r="AX59" s="15">
        <f>'# D'!AW58</f>
        <v>8.3482533103238665E-2</v>
      </c>
      <c r="AY59" s="15">
        <f>'# D'!AX58</f>
        <v>-1.3333333333333197E-2</v>
      </c>
      <c r="AZ59" s="15">
        <f>'# D'!AY58</f>
        <v>0.10577019113783118</v>
      </c>
      <c r="BA59" s="15">
        <f>'# D'!AZ58</f>
        <v>-8.5833333333332984E-2</v>
      </c>
      <c r="BB59" s="15">
        <f>'# D'!BA58</f>
        <v>7.9917665965250448E-2</v>
      </c>
      <c r="BC59" s="15">
        <f>'# D'!BB58</f>
        <v>-0.15433333333333277</v>
      </c>
      <c r="BD59" s="15">
        <f>'# D'!BC58</f>
        <v>0.1849044798447744</v>
      </c>
      <c r="BE59" s="15">
        <f>'# D'!BD58</f>
        <v>-0.41166666666666707</v>
      </c>
      <c r="BF59" s="15">
        <f>'# D'!BE58</f>
        <v>0.27516419340701542</v>
      </c>
      <c r="BG59" s="1"/>
      <c r="BH59" s="9">
        <f>'T-TEST'!AB58</f>
        <v>0.45060426358772659</v>
      </c>
      <c r="BI59" s="9">
        <f>'T-TEST'!AC58</f>
        <v>0.84645516145809085</v>
      </c>
      <c r="BJ59" s="9">
        <f>'T-TEST'!AD58</f>
        <v>0.24866736662647054</v>
      </c>
      <c r="BK59" s="9">
        <f>'T-TEST'!AE58</f>
        <v>0.25524693958013928</v>
      </c>
      <c r="BL59" s="9">
        <f>'T-TEST'!AF58</f>
        <v>6.4260893706617528E-2</v>
      </c>
      <c r="BM59" s="1"/>
      <c r="BN59" s="1" t="str">
        <f t="shared" si="23"/>
        <v>N</v>
      </c>
      <c r="BO59" s="1" t="str">
        <f t="shared" si="24"/>
        <v>N</v>
      </c>
      <c r="BP59" s="1" t="str">
        <f t="shared" si="25"/>
        <v>N</v>
      </c>
      <c r="BQ59" s="1" t="str">
        <f t="shared" si="26"/>
        <v>N</v>
      </c>
      <c r="BR59" s="1" t="str">
        <f t="shared" si="27"/>
        <v>N</v>
      </c>
      <c r="BS59" s="32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8"/>
      <c r="FE59" s="48"/>
      <c r="FF59" s="48"/>
      <c r="FG59" s="48"/>
      <c r="FH59" s="48"/>
      <c r="FI59" s="48"/>
      <c r="FJ59" s="48"/>
      <c r="FK59" s="48"/>
      <c r="FL59" s="48"/>
      <c r="FM59" s="48"/>
      <c r="FN59" s="48"/>
      <c r="FO59" s="48"/>
      <c r="FP59" s="48"/>
      <c r="FQ59" s="48"/>
      <c r="FR59" s="48"/>
    </row>
    <row r="60" spans="1:174" s="44" customFormat="1" ht="18.75" customHeight="1" x14ac:dyDescent="0.25">
      <c r="A60" s="2">
        <f>'Raw Data'!B59</f>
        <v>91</v>
      </c>
      <c r="B60" s="2">
        <f>'Raw Data'!C59</f>
        <v>119</v>
      </c>
      <c r="C60" s="2" t="str">
        <f>'Raw Data'!D59</f>
        <v>YDIAKHLTYENVERWLKELRDHADSNIVI</v>
      </c>
      <c r="D60" s="15">
        <f>'%D'!AK59</f>
        <v>0.56633333333333447</v>
      </c>
      <c r="E60" s="15">
        <f>'%D'!AL59</f>
        <v>0.47276562198761196</v>
      </c>
      <c r="F60" s="15">
        <f>'%D'!AM59</f>
        <v>0.5593333333333339</v>
      </c>
      <c r="G60" s="15">
        <f>'%D'!AN59</f>
        <v>0.42749814814413711</v>
      </c>
      <c r="H60" s="15">
        <f>'%D'!AO59</f>
        <v>1.2506666666666675</v>
      </c>
      <c r="I60" s="15">
        <f>'%D'!AP59</f>
        <v>0.27913676456771697</v>
      </c>
      <c r="J60" s="15">
        <f>'%D'!AQ59</f>
        <v>4.5470000000000041</v>
      </c>
      <c r="K60" s="15">
        <f>'%D'!AR59</f>
        <v>0.52284765148814238</v>
      </c>
      <c r="L60" s="15">
        <f>'%D'!AS59</f>
        <v>2.4423333333333304</v>
      </c>
      <c r="M60" s="15">
        <f>'%D'!AT59</f>
        <v>1.0633331243468978</v>
      </c>
      <c r="N60" s="1"/>
      <c r="O60" s="15">
        <f>'# D'!AK59</f>
        <v>0.15233333333333299</v>
      </c>
      <c r="P60" s="15">
        <f>'# D'!AL59</f>
        <v>0.12792706255258629</v>
      </c>
      <c r="Q60" s="15">
        <f>'# D'!AM59</f>
        <v>0.15133333333333288</v>
      </c>
      <c r="R60" s="15">
        <f>'# D'!AN59</f>
        <v>0.11554508499571346</v>
      </c>
      <c r="S60" s="15">
        <f>'# D'!AO59</f>
        <v>0.33800000000000052</v>
      </c>
      <c r="T60" s="15">
        <f>'# D'!AP59</f>
        <v>7.5412200604411492E-2</v>
      </c>
      <c r="U60" s="15">
        <f>'# D'!AQ59</f>
        <v>1.2276666666666669</v>
      </c>
      <c r="V60" s="15">
        <f>'# D'!AR59</f>
        <v>0.14118191574466368</v>
      </c>
      <c r="W60" s="15">
        <f>'# D'!AS59</f>
        <v>0.65899999999999892</v>
      </c>
      <c r="X60" s="15">
        <f>'# D'!AT59</f>
        <v>0.28732385908587599</v>
      </c>
      <c r="Y60" s="1"/>
      <c r="Z60" s="9">
        <f>'T-TEST'!V59</f>
        <v>0.12406503692582178</v>
      </c>
      <c r="AA60" s="9">
        <f>'T-TEST'!W59</f>
        <v>0.11650025012951527</v>
      </c>
      <c r="AB60" s="9">
        <f>'T-TEST'!X59</f>
        <v>1.6252420296863712E-3</v>
      </c>
      <c r="AC60" s="9">
        <f>'T-TEST'!Y59</f>
        <v>1.1103334281487472E-3</v>
      </c>
      <c r="AD60" s="9">
        <f>'T-TEST'!Z59</f>
        <v>1.6503854687866235E-2</v>
      </c>
      <c r="AE60" s="1"/>
      <c r="AF60" s="1" t="str">
        <f t="shared" si="18"/>
        <v>N</v>
      </c>
      <c r="AG60" s="1" t="str">
        <f t="shared" si="19"/>
        <v>N</v>
      </c>
      <c r="AH60" s="1" t="str">
        <f t="shared" si="20"/>
        <v>N</v>
      </c>
      <c r="AI60" s="1" t="str">
        <f t="shared" si="21"/>
        <v>S</v>
      </c>
      <c r="AJ60" s="1" t="str">
        <f t="shared" si="22"/>
        <v>N</v>
      </c>
      <c r="AK60" s="52"/>
      <c r="AL60" s="15">
        <f>'%D'!AV59</f>
        <v>0.15133333333333354</v>
      </c>
      <c r="AM60" s="15">
        <f>'%D'!AW59</f>
        <v>0.35575740798096306</v>
      </c>
      <c r="AN60" s="15">
        <f>'%D'!AX59</f>
        <v>-5.8333333333332682E-2</v>
      </c>
      <c r="AO60" s="15">
        <f>'%D'!AY59</f>
        <v>0.39332344620341819</v>
      </c>
      <c r="AP60" s="15">
        <f>'%D'!AZ59</f>
        <v>-0.45833333333333215</v>
      </c>
      <c r="AQ60" s="15">
        <f>'%D'!BA59</f>
        <v>0.33407983077901154</v>
      </c>
      <c r="AR60" s="15">
        <f>'%D'!BB59</f>
        <v>-0.53166666666666629</v>
      </c>
      <c r="AS60" s="15">
        <f>'%D'!BC59</f>
        <v>0.70499054367180491</v>
      </c>
      <c r="AT60" s="15">
        <f>'%D'!BD59</f>
        <v>-1.4393333333333374</v>
      </c>
      <c r="AU60" s="15">
        <f>'%D'!BE59</f>
        <v>0.95940068098092701</v>
      </c>
      <c r="AV60" s="15"/>
      <c r="AW60" s="15">
        <f>'# D'!AV59</f>
        <v>4.0666666666666185E-2</v>
      </c>
      <c r="AX60" s="15">
        <f>'# D'!AW59</f>
        <v>9.6284301247226506E-2</v>
      </c>
      <c r="AY60" s="15">
        <f>'# D'!AX59</f>
        <v>-1.5333333333333421E-2</v>
      </c>
      <c r="AZ60" s="15">
        <f>'# D'!AY59</f>
        <v>0.1063829560283663</v>
      </c>
      <c r="BA60" s="15">
        <f>'# D'!AZ59</f>
        <v>-0.12349999999999994</v>
      </c>
      <c r="BB60" s="15">
        <f>'# D'!BA59</f>
        <v>9.0224719450935548E-2</v>
      </c>
      <c r="BC60" s="15">
        <f>'# D'!BB59</f>
        <v>-0.14333333333333353</v>
      </c>
      <c r="BD60" s="15">
        <f>'# D'!BC59</f>
        <v>0.19020339989951096</v>
      </c>
      <c r="BE60" s="15">
        <f>'# D'!BD59</f>
        <v>-0.38900000000000112</v>
      </c>
      <c r="BF60" s="15">
        <f>'# D'!BE59</f>
        <v>0.25921419714205457</v>
      </c>
      <c r="BG60" s="1"/>
      <c r="BH60" s="9">
        <f>'T-TEST'!AB59</f>
        <v>0.50524032373026262</v>
      </c>
      <c r="BI60" s="9">
        <f>'T-TEST'!AC59</f>
        <v>0.8257595138199032</v>
      </c>
      <c r="BJ60" s="9">
        <f>'T-TEST'!AD59</f>
        <v>0.21109699195706916</v>
      </c>
      <c r="BK60" s="9">
        <f>'T-TEST'!AE59</f>
        <v>0.30433677152619665</v>
      </c>
      <c r="BL60" s="9">
        <f>'T-TEST'!AF59</f>
        <v>6.3432945304087371E-2</v>
      </c>
      <c r="BM60" s="1"/>
      <c r="BN60" s="1" t="str">
        <f t="shared" si="23"/>
        <v>N</v>
      </c>
      <c r="BO60" s="1" t="str">
        <f t="shared" si="24"/>
        <v>N</v>
      </c>
      <c r="BP60" s="1" t="str">
        <f t="shared" si="25"/>
        <v>N</v>
      </c>
      <c r="BQ60" s="1" t="str">
        <f t="shared" si="26"/>
        <v>N</v>
      </c>
      <c r="BR60" s="1" t="str">
        <f t="shared" si="27"/>
        <v>N</v>
      </c>
      <c r="BS60" s="32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  <c r="FR60" s="48"/>
    </row>
    <row r="61" spans="1:174" s="44" customFormat="1" ht="18.75" customHeight="1" x14ac:dyDescent="0.25">
      <c r="A61" s="2">
        <f>'Raw Data'!B60</f>
        <v>91</v>
      </c>
      <c r="B61" s="2">
        <f>'Raw Data'!C60</f>
        <v>119</v>
      </c>
      <c r="C61" s="2" t="str">
        <f>'Raw Data'!D60</f>
        <v>YDIAKHLTYENVERWLKELRDHADSNIVI</v>
      </c>
      <c r="D61" s="15">
        <f>'%D'!AK60</f>
        <v>0.58566666666666656</v>
      </c>
      <c r="E61" s="15">
        <f>'%D'!AL60</f>
        <v>0.46214968715053095</v>
      </c>
      <c r="F61" s="15">
        <f>'%D'!AM60</f>
        <v>0.71666666666666767</v>
      </c>
      <c r="G61" s="15">
        <f>'%D'!AN60</f>
        <v>0.41751207567366655</v>
      </c>
      <c r="H61" s="15">
        <f>'%D'!AO60</f>
        <v>1.2820000000000018</v>
      </c>
      <c r="I61" s="15">
        <f>'%D'!AP60</f>
        <v>0.30897518778482291</v>
      </c>
      <c r="J61" s="15">
        <f>'%D'!AQ60</f>
        <v>4.8026666666666706</v>
      </c>
      <c r="K61" s="15">
        <f>'%D'!AR60</f>
        <v>0.3919481258193912</v>
      </c>
      <c r="L61" s="15">
        <f>'%D'!AS60</f>
        <v>2.4980000000000047</v>
      </c>
      <c r="M61" s="15">
        <f>'%D'!AT60</f>
        <v>1.1873789061064994</v>
      </c>
      <c r="N61" s="1"/>
      <c r="O61" s="15">
        <f>'# D'!AK60</f>
        <v>0.15833333333333321</v>
      </c>
      <c r="P61" s="15">
        <f>'# D'!AL60</f>
        <v>0.12465285128441035</v>
      </c>
      <c r="Q61" s="15">
        <f>'# D'!AM60</f>
        <v>0.19366666666666665</v>
      </c>
      <c r="R61" s="15">
        <f>'# D'!AN60</f>
        <v>0.11310025051549026</v>
      </c>
      <c r="S61" s="15">
        <f>'# D'!AO60</f>
        <v>0.34600000000000009</v>
      </c>
      <c r="T61" s="15">
        <f>'# D'!AP60</f>
        <v>8.3574318224360539E-2</v>
      </c>
      <c r="U61" s="15">
        <f>'# D'!AQ60</f>
        <v>1.2966666666666677</v>
      </c>
      <c r="V61" s="15">
        <f>'# D'!AR60</f>
        <v>0.10581430275093558</v>
      </c>
      <c r="W61" s="15">
        <f>'# D'!AS60</f>
        <v>0.67433333333333323</v>
      </c>
      <c r="X61" s="15">
        <f>'# D'!AT60</f>
        <v>0.3207158659415944</v>
      </c>
      <c r="Y61" s="1"/>
      <c r="Z61" s="9">
        <f>'T-TEST'!V60</f>
        <v>0.10805676573626728</v>
      </c>
      <c r="AA61" s="9">
        <f>'T-TEST'!W60</f>
        <v>5.7858964254094682E-2</v>
      </c>
      <c r="AB61" s="9">
        <f>'T-TEST'!X60</f>
        <v>2.2519627077812045E-3</v>
      </c>
      <c r="AC61" s="9">
        <f>'T-TEST'!Y60</f>
        <v>3.1840373208931078E-5</v>
      </c>
      <c r="AD61" s="9">
        <f>'T-TEST'!Z60</f>
        <v>2.1929946594908236E-2</v>
      </c>
      <c r="AE61" s="1"/>
      <c r="AF61" s="1" t="str">
        <f t="shared" si="18"/>
        <v>N</v>
      </c>
      <c r="AG61" s="1" t="str">
        <f t="shared" si="19"/>
        <v>N</v>
      </c>
      <c r="AH61" s="1" t="str">
        <f t="shared" si="20"/>
        <v>N</v>
      </c>
      <c r="AI61" s="1" t="str">
        <f t="shared" si="21"/>
        <v>S</v>
      </c>
      <c r="AJ61" s="1" t="str">
        <f t="shared" si="22"/>
        <v>N</v>
      </c>
      <c r="AK61" s="52"/>
      <c r="AL61" s="15">
        <f>'%D'!AV60</f>
        <v>0.17900000000000027</v>
      </c>
      <c r="AM61" s="15">
        <f>'%D'!AW60</f>
        <v>0.32409823613630917</v>
      </c>
      <c r="AN61" s="15">
        <f>'%D'!AX60</f>
        <v>-8.4333333333333371E-2</v>
      </c>
      <c r="AO61" s="15">
        <f>'%D'!AY60</f>
        <v>0.37313045082562407</v>
      </c>
      <c r="AP61" s="15">
        <f>'%D'!AZ60</f>
        <v>-0.44133333333333447</v>
      </c>
      <c r="AQ61" s="15">
        <f>'%D'!BA60</f>
        <v>0.29245911395156304</v>
      </c>
      <c r="AR61" s="15">
        <f>'%D'!BB60</f>
        <v>-0.73166666666666558</v>
      </c>
      <c r="AS61" s="15">
        <f>'%D'!BC60</f>
        <v>0.76471192833205592</v>
      </c>
      <c r="AT61" s="15">
        <f>'%D'!BD60</f>
        <v>-1.4416666666666558</v>
      </c>
      <c r="AU61" s="15">
        <f>'%D'!BE60</f>
        <v>1.0310602956827191</v>
      </c>
      <c r="AV61" s="15"/>
      <c r="AW61" s="15">
        <f>'# D'!AV60</f>
        <v>4.8333333333333339E-2</v>
      </c>
      <c r="AX61" s="15">
        <f>'# D'!AW60</f>
        <v>8.7745845105812986E-2</v>
      </c>
      <c r="AY61" s="15">
        <f>'# D'!AX60</f>
        <v>-2.2666666666666835E-2</v>
      </c>
      <c r="AZ61" s="15">
        <f>'# D'!AY60</f>
        <v>0.10100165015153625</v>
      </c>
      <c r="BA61" s="15">
        <f>'# D'!AZ60</f>
        <v>-0.11916666666666664</v>
      </c>
      <c r="BB61" s="15">
        <f>'# D'!BA60</f>
        <v>7.9729751870511484E-2</v>
      </c>
      <c r="BC61" s="15">
        <f>'# D'!BB60</f>
        <v>-0.19733333333333292</v>
      </c>
      <c r="BD61" s="15">
        <f>'# D'!BC60</f>
        <v>0.2065445875995463</v>
      </c>
      <c r="BE61" s="15">
        <f>'# D'!BD60</f>
        <v>-0.38933333333333309</v>
      </c>
      <c r="BF61" s="15">
        <f>'# D'!BE60</f>
        <v>0.27819657318761726</v>
      </c>
      <c r="BG61" s="1"/>
      <c r="BH61" s="9">
        <f>'T-TEST'!AB60</f>
        <v>0.39422829149389665</v>
      </c>
      <c r="BI61" s="9">
        <f>'T-TEST'!AC60</f>
        <v>0.73334250439068471</v>
      </c>
      <c r="BJ61" s="9">
        <f>'T-TEST'!AD60</f>
        <v>0.10233983586818003</v>
      </c>
      <c r="BK61" s="9">
        <f>'T-TEST'!AE60</f>
        <v>0.21343306904306397</v>
      </c>
      <c r="BL61" s="9">
        <f>'T-TEST'!AF60</f>
        <v>7.9344192957009216E-2</v>
      </c>
      <c r="BM61" s="1"/>
      <c r="BN61" s="1" t="str">
        <f t="shared" si="23"/>
        <v>N</v>
      </c>
      <c r="BO61" s="1" t="str">
        <f t="shared" si="24"/>
        <v>N</v>
      </c>
      <c r="BP61" s="1" t="str">
        <f t="shared" si="25"/>
        <v>N</v>
      </c>
      <c r="BQ61" s="1" t="str">
        <f t="shared" si="26"/>
        <v>N</v>
      </c>
      <c r="BR61" s="1" t="str">
        <f t="shared" si="27"/>
        <v>N</v>
      </c>
      <c r="BS61" s="32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  <c r="FR61" s="48"/>
    </row>
    <row r="62" spans="1:174" s="44" customFormat="1" ht="18.75" customHeight="1" x14ac:dyDescent="0.25">
      <c r="A62" s="2">
        <f>'Raw Data'!B61</f>
        <v>93</v>
      </c>
      <c r="B62" s="2">
        <f>'Raw Data'!C61</f>
        <v>116</v>
      </c>
      <c r="C62" s="2" t="str">
        <f>'Raw Data'!D61</f>
        <v>IAKHLTYENVERWLKELRDHADSN</v>
      </c>
      <c r="D62" s="15">
        <f>'%D'!AK61</f>
        <v>1.1116666666666672</v>
      </c>
      <c r="E62" s="15">
        <f>'%D'!AL61</f>
        <v>0.40516457561506219</v>
      </c>
      <c r="F62" s="15">
        <f>'%D'!AM61</f>
        <v>0.93833333333333346</v>
      </c>
      <c r="G62" s="15">
        <f>'%D'!AN61</f>
        <v>0.26970415890996818</v>
      </c>
      <c r="H62" s="15">
        <f>'%D'!AO61</f>
        <v>0.79333333333333478</v>
      </c>
      <c r="I62" s="15">
        <f>'%D'!AP61</f>
        <v>0.48201313951661778</v>
      </c>
      <c r="J62" s="15">
        <f>'%D'!AQ61</f>
        <v>3.3783333333333374</v>
      </c>
      <c r="K62" s="15">
        <f>'%D'!AR61</f>
        <v>0.20574417772240108</v>
      </c>
      <c r="L62" s="15">
        <f>'%D'!AS61</f>
        <v>2.7116666666666696</v>
      </c>
      <c r="M62" s="15">
        <f>'%D'!AT61</f>
        <v>1.2154313363301665</v>
      </c>
      <c r="N62" s="1"/>
      <c r="O62" s="15">
        <f>'# D'!AK61</f>
        <v>0.2446666666666667</v>
      </c>
      <c r="P62" s="15">
        <f>'# D'!AL61</f>
        <v>8.8821919216673859E-2</v>
      </c>
      <c r="Q62" s="15">
        <f>'# D'!AM61</f>
        <v>0.20666666666666667</v>
      </c>
      <c r="R62" s="15">
        <f>'# D'!AN61</f>
        <v>5.9729947820726111E-2</v>
      </c>
      <c r="S62" s="15">
        <f>'# D'!AO61</f>
        <v>0.17433333333333323</v>
      </c>
      <c r="T62" s="15">
        <f>'# D'!AP61</f>
        <v>0.10601572210447534</v>
      </c>
      <c r="U62" s="15">
        <f>'# D'!AQ61</f>
        <v>0.74333333333333318</v>
      </c>
      <c r="V62" s="15">
        <f>'# D'!AR61</f>
        <v>4.5291647500762561E-2</v>
      </c>
      <c r="W62" s="15">
        <f>'# D'!AS61</f>
        <v>0.59699999999999953</v>
      </c>
      <c r="X62" s="15">
        <f>'# D'!AT61</f>
        <v>0.26750451709581774</v>
      </c>
      <c r="Y62" s="1"/>
      <c r="Z62" s="9">
        <f>'T-TEST'!V61</f>
        <v>1.3192763241806913E-2</v>
      </c>
      <c r="AA62" s="9">
        <f>'T-TEST'!W61</f>
        <v>7.2799897145479995E-3</v>
      </c>
      <c r="AB62" s="9">
        <f>'T-TEST'!X61</f>
        <v>5.1411331353558069E-2</v>
      </c>
      <c r="AC62" s="9">
        <f>'T-TEST'!Y61</f>
        <v>1.672182834103376E-5</v>
      </c>
      <c r="AD62" s="9">
        <f>'T-TEST'!Z61</f>
        <v>2.0235622949084417E-2</v>
      </c>
      <c r="AE62" s="1"/>
      <c r="AF62" s="1" t="str">
        <f t="shared" si="18"/>
        <v>N</v>
      </c>
      <c r="AG62" s="1" t="str">
        <f t="shared" si="19"/>
        <v>N</v>
      </c>
      <c r="AH62" s="1" t="str">
        <f t="shared" si="20"/>
        <v>N</v>
      </c>
      <c r="AI62" s="1" t="str">
        <f t="shared" si="21"/>
        <v>N</v>
      </c>
      <c r="AJ62" s="1" t="str">
        <f t="shared" si="22"/>
        <v>N</v>
      </c>
      <c r="AK62" s="52"/>
      <c r="AL62" s="15">
        <f>'%D'!AV61</f>
        <v>0.14466666666666717</v>
      </c>
      <c r="AM62" s="15">
        <f>'%D'!AW61</f>
        <v>0.32541102214481504</v>
      </c>
      <c r="AN62" s="15">
        <f>'%D'!AX61</f>
        <v>-0.16900000000000048</v>
      </c>
      <c r="AO62" s="15">
        <f>'%D'!AY61</f>
        <v>0.14402777509911063</v>
      </c>
      <c r="AP62" s="15">
        <f>'%D'!AZ61</f>
        <v>-0.16883333333333361</v>
      </c>
      <c r="AQ62" s="15">
        <f>'%D'!BA61</f>
        <v>0.37731264666498221</v>
      </c>
      <c r="AR62" s="15">
        <f>'%D'!BB61</f>
        <v>-0.46999999999999531</v>
      </c>
      <c r="AS62" s="15">
        <f>'%D'!BC61</f>
        <v>0.54131937584633483</v>
      </c>
      <c r="AT62" s="15">
        <f>'%D'!BD61</f>
        <v>-1.6660000000000004</v>
      </c>
      <c r="AU62" s="15">
        <f>'%D'!BE61</f>
        <v>1.0767881252440823</v>
      </c>
      <c r="AV62" s="15"/>
      <c r="AW62" s="15">
        <f>'# D'!AV61</f>
        <v>3.166666666666651E-2</v>
      </c>
      <c r="AX62" s="15">
        <f>'# D'!AW61</f>
        <v>7.1717036562683883E-2</v>
      </c>
      <c r="AY62" s="15">
        <f>'# D'!AX61</f>
        <v>-3.6666666666666625E-2</v>
      </c>
      <c r="AZ62" s="15">
        <f>'# D'!AY61</f>
        <v>3.1785741037976926E-2</v>
      </c>
      <c r="BA62" s="15">
        <f>'# D'!AZ61</f>
        <v>-3.7166666666666792E-2</v>
      </c>
      <c r="BB62" s="15">
        <f>'# D'!BA61</f>
        <v>8.3071254554950194E-2</v>
      </c>
      <c r="BC62" s="15">
        <f>'# D'!BB61</f>
        <v>-0.10300000000000065</v>
      </c>
      <c r="BD62" s="15">
        <f>'# D'!BC61</f>
        <v>0.11906300852909775</v>
      </c>
      <c r="BE62" s="15">
        <f>'# D'!BD61</f>
        <v>-0.3663333333333334</v>
      </c>
      <c r="BF62" s="15">
        <f>'# D'!BE61</f>
        <v>0.23684031188404847</v>
      </c>
      <c r="BG62" s="1"/>
      <c r="BH62" s="9">
        <f>'T-TEST'!AB61</f>
        <v>0.48757977261433522</v>
      </c>
      <c r="BI62" s="9">
        <f>'T-TEST'!AC61</f>
        <v>0.16640571596436599</v>
      </c>
      <c r="BJ62" s="9">
        <f>'T-TEST'!AD61</f>
        <v>0.54064212817834567</v>
      </c>
      <c r="BK62" s="9">
        <f>'T-TEST'!AE61</f>
        <v>0.25244272647773813</v>
      </c>
      <c r="BL62" s="9">
        <f>'T-TEST'!AF61</f>
        <v>7.6354755399057631E-2</v>
      </c>
      <c r="BM62" s="1"/>
      <c r="BN62" s="1" t="str">
        <f t="shared" si="23"/>
        <v>N</v>
      </c>
      <c r="BO62" s="1" t="str">
        <f t="shared" si="24"/>
        <v>N</v>
      </c>
      <c r="BP62" s="1" t="str">
        <f t="shared" si="25"/>
        <v>N</v>
      </c>
      <c r="BQ62" s="1" t="str">
        <f t="shared" si="26"/>
        <v>N</v>
      </c>
      <c r="BR62" s="1" t="str">
        <f t="shared" si="27"/>
        <v>N</v>
      </c>
      <c r="BS62" s="32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  <c r="FR62" s="48"/>
    </row>
    <row r="63" spans="1:174" s="44" customFormat="1" ht="18.75" customHeight="1" x14ac:dyDescent="0.25">
      <c r="A63" s="2">
        <f>'Raw Data'!B62</f>
        <v>93</v>
      </c>
      <c r="B63" s="2">
        <f>'Raw Data'!C62</f>
        <v>116</v>
      </c>
      <c r="C63" s="2" t="str">
        <f>'Raw Data'!D62</f>
        <v>IAKHLTYENVERWLKELRDHADSN</v>
      </c>
      <c r="D63" s="15">
        <f>'%D'!AK62</f>
        <v>1.1520000000000001</v>
      </c>
      <c r="E63" s="15">
        <f>'%D'!AL62</f>
        <v>0.35405037306387166</v>
      </c>
      <c r="F63" s="15">
        <f>'%D'!AM62</f>
        <v>1.3213333333333344</v>
      </c>
      <c r="G63" s="15">
        <f>'%D'!AN62</f>
        <v>0.47865471201413357</v>
      </c>
      <c r="H63" s="15">
        <f>'%D'!AO62</f>
        <v>1.152666666666665</v>
      </c>
      <c r="I63" s="15">
        <f>'%D'!AP62</f>
        <v>0.27539305244201978</v>
      </c>
      <c r="J63" s="15">
        <f>'%D'!AQ62</f>
        <v>3.6866666666666674</v>
      </c>
      <c r="K63" s="15">
        <f>'%D'!AR62</f>
        <v>0.65824362257956226</v>
      </c>
      <c r="L63" s="15">
        <f>'%D'!AS62</f>
        <v>2.6143333333333345</v>
      </c>
      <c r="M63" s="15">
        <f>'%D'!AT62</f>
        <v>1.2005629235210182</v>
      </c>
      <c r="N63" s="1"/>
      <c r="O63" s="15">
        <f>'# D'!AK62</f>
        <v>0.2536666666666666</v>
      </c>
      <c r="P63" s="15">
        <f>'# D'!AL62</f>
        <v>7.7963666751464031E-2</v>
      </c>
      <c r="Q63" s="15">
        <f>'# D'!AM62</f>
        <v>0.29066666666666663</v>
      </c>
      <c r="R63" s="15">
        <f>'# D'!AN62</f>
        <v>0.10482684134641593</v>
      </c>
      <c r="S63" s="15">
        <f>'# D'!AO62</f>
        <v>0.25366666666666671</v>
      </c>
      <c r="T63" s="15">
        <f>'# D'!AP62</f>
        <v>6.1125553848888216E-2</v>
      </c>
      <c r="U63" s="15">
        <f>'# D'!AQ62</f>
        <v>0.81099999999999994</v>
      </c>
      <c r="V63" s="15">
        <f>'# D'!AR62</f>
        <v>0.14487580888471346</v>
      </c>
      <c r="W63" s="15">
        <f>'# D'!AS62</f>
        <v>0.57500000000000107</v>
      </c>
      <c r="X63" s="15">
        <f>'# D'!AT62</f>
        <v>0.26422086720519772</v>
      </c>
      <c r="Y63" s="1"/>
      <c r="Z63" s="9">
        <f>'T-TEST'!V62</f>
        <v>7.9133243848421644E-3</v>
      </c>
      <c r="AA63" s="9">
        <f>'T-TEST'!W62</f>
        <v>2.0639526502672173E-2</v>
      </c>
      <c r="AB63" s="9">
        <f>'T-TEST'!X62</f>
        <v>2.8284527990635865E-3</v>
      </c>
      <c r="AC63" s="9">
        <f>'T-TEST'!Y62</f>
        <v>1.0301893683840463E-2</v>
      </c>
      <c r="AD63" s="9">
        <f>'T-TEST'!Z62</f>
        <v>2.5739972773981584E-2</v>
      </c>
      <c r="AE63" s="1"/>
      <c r="AF63" s="1" t="str">
        <f t="shared" si="18"/>
        <v>N</v>
      </c>
      <c r="AG63" s="1" t="str">
        <f t="shared" si="19"/>
        <v>N</v>
      </c>
      <c r="AH63" s="1" t="str">
        <f t="shared" si="20"/>
        <v>N</v>
      </c>
      <c r="AI63" s="1" t="str">
        <f t="shared" si="21"/>
        <v>N</v>
      </c>
      <c r="AJ63" s="1" t="str">
        <f t="shared" si="22"/>
        <v>N</v>
      </c>
      <c r="AK63" s="52"/>
      <c r="AL63" s="15">
        <f>'%D'!AV62</f>
        <v>0.20799999999999974</v>
      </c>
      <c r="AM63" s="15">
        <f>'%D'!AW62</f>
        <v>0.33340465903563277</v>
      </c>
      <c r="AN63" s="15">
        <f>'%D'!AX62</f>
        <v>-0.1776666666666662</v>
      </c>
      <c r="AO63" s="15">
        <f>'%D'!AY62</f>
        <v>0.23924743119484745</v>
      </c>
      <c r="AP63" s="15">
        <f>'%D'!AZ62</f>
        <v>-0.34183333333333366</v>
      </c>
      <c r="AQ63" s="15">
        <f>'%D'!BA62</f>
        <v>0.36178561791941449</v>
      </c>
      <c r="AR63" s="15">
        <f>'%D'!BB62</f>
        <v>-0.51600000000000179</v>
      </c>
      <c r="AS63" s="15">
        <f>'%D'!BC62</f>
        <v>0.411014192780086</v>
      </c>
      <c r="AT63" s="15">
        <f>'%D'!BD62</f>
        <v>-2.2106666666666683</v>
      </c>
      <c r="AU63" s="15">
        <f>'%D'!BE62</f>
        <v>1.219867342514477</v>
      </c>
      <c r="AV63" s="15"/>
      <c r="AW63" s="15">
        <f>'# D'!AV62</f>
        <v>4.6000000000000041E-2</v>
      </c>
      <c r="AX63" s="15">
        <f>'# D'!AW62</f>
        <v>7.3155086403247888E-2</v>
      </c>
      <c r="AY63" s="15">
        <f>'# D'!AX62</f>
        <v>-3.9000000000000035E-2</v>
      </c>
      <c r="AZ63" s="15">
        <f>'# D'!AY62</f>
        <v>5.2399109407190038E-2</v>
      </c>
      <c r="BA63" s="15">
        <f>'# D'!AZ62</f>
        <v>-7.5333333333333474E-2</v>
      </c>
      <c r="BB63" s="15">
        <f>'# D'!BA62</f>
        <v>7.9557107371581406E-2</v>
      </c>
      <c r="BC63" s="15">
        <f>'# D'!BB62</f>
        <v>-0.11299999999999955</v>
      </c>
      <c r="BD63" s="15">
        <f>'# D'!BC62</f>
        <v>9.0293964360858708E-2</v>
      </c>
      <c r="BE63" s="15">
        <f>'# D'!BD62</f>
        <v>-0.48666666666666636</v>
      </c>
      <c r="BF63" s="15">
        <f>'# D'!BE62</f>
        <v>0.26798569613569545</v>
      </c>
      <c r="BG63" s="1"/>
      <c r="BH63" s="9">
        <f>'T-TEST'!AB62</f>
        <v>0.34411295309112377</v>
      </c>
      <c r="BI63" s="9">
        <f>'T-TEST'!AC62</f>
        <v>0.27375239869191309</v>
      </c>
      <c r="BJ63" s="9">
        <f>'T-TEST'!AD62</f>
        <v>0.29643759970170469</v>
      </c>
      <c r="BK63" s="9">
        <f>'T-TEST'!AE62</f>
        <v>0.16087403043968304</v>
      </c>
      <c r="BL63" s="9">
        <f>'T-TEST'!AF62</f>
        <v>4.3394658410398926E-2</v>
      </c>
      <c r="BM63" s="1"/>
      <c r="BN63" s="1" t="str">
        <f t="shared" si="23"/>
        <v>N</v>
      </c>
      <c r="BO63" s="1" t="str">
        <f t="shared" si="24"/>
        <v>N</v>
      </c>
      <c r="BP63" s="1" t="str">
        <f t="shared" si="25"/>
        <v>N</v>
      </c>
      <c r="BQ63" s="1" t="str">
        <f t="shared" si="26"/>
        <v>N</v>
      </c>
      <c r="BR63" s="1" t="str">
        <f t="shared" si="27"/>
        <v>N</v>
      </c>
      <c r="BS63" s="32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  <c r="FR63" s="48"/>
    </row>
    <row r="64" spans="1:174" s="44" customFormat="1" ht="18.75" customHeight="1" x14ac:dyDescent="0.25">
      <c r="A64" s="2">
        <f>'Raw Data'!B63</f>
        <v>101</v>
      </c>
      <c r="B64" s="2">
        <f>'Raw Data'!C63</f>
        <v>108</v>
      </c>
      <c r="C64" s="2" t="str">
        <f>'Raw Data'!D63</f>
        <v>NVERWLKE</v>
      </c>
      <c r="D64" s="15">
        <f>'%D'!AK63</f>
        <v>0.44333333333333313</v>
      </c>
      <c r="E64" s="15">
        <f>'%D'!AL63</f>
        <v>0.35371221824151555</v>
      </c>
      <c r="F64" s="15">
        <f>'%D'!AM63</f>
        <v>-0.19433333333333347</v>
      </c>
      <c r="G64" s="15">
        <f>'%D'!AN63</f>
        <v>0.44388812404328487</v>
      </c>
      <c r="H64" s="15">
        <f>'%D'!AO63</f>
        <v>-1.3493333333333339</v>
      </c>
      <c r="I64" s="15">
        <f>'%D'!AP63</f>
        <v>0.56460192466315029</v>
      </c>
      <c r="J64" s="15">
        <f>'%D'!AQ63</f>
        <v>-0.28200000000000003</v>
      </c>
      <c r="K64" s="15">
        <f>'%D'!AR63</f>
        <v>0.88499585686412496</v>
      </c>
      <c r="L64" s="15">
        <f>'%D'!AS63</f>
        <v>3.6236666666666686</v>
      </c>
      <c r="M64" s="15">
        <f>'%D'!AT63</f>
        <v>1.2665205617491311</v>
      </c>
      <c r="N64" s="1"/>
      <c r="O64" s="15">
        <f>'# D'!AK63</f>
        <v>2.6333333333333334E-2</v>
      </c>
      <c r="P64" s="15">
        <f>'# D'!AL63</f>
        <v>2.1369760566432812E-2</v>
      </c>
      <c r="Q64" s="15">
        <f>'# D'!AM63</f>
        <v>-1.1333333333333348E-2</v>
      </c>
      <c r="R64" s="15">
        <f>'# D'!AN63</f>
        <v>2.6127890589687241E-2</v>
      </c>
      <c r="S64" s="15">
        <f>'# D'!AO63</f>
        <v>-8.0999999999999961E-2</v>
      </c>
      <c r="T64" s="15">
        <f>'# D'!AP63</f>
        <v>3.3980386499665782E-2</v>
      </c>
      <c r="U64" s="15">
        <f>'# D'!AQ63</f>
        <v>-1.7000000000000126E-2</v>
      </c>
      <c r="V64" s="15">
        <f>'# D'!AR63</f>
        <v>5.2968544124476991E-2</v>
      </c>
      <c r="W64" s="15">
        <f>'# D'!AS63</f>
        <v>0.21733333333333338</v>
      </c>
      <c r="X64" s="15">
        <f>'# D'!AT63</f>
        <v>7.5824358443269041E-2</v>
      </c>
      <c r="Y64" s="1"/>
      <c r="Z64" s="9">
        <f>'T-TEST'!V63</f>
        <v>0.11990030283459388</v>
      </c>
      <c r="AA64" s="9">
        <f>'T-TEST'!W63</f>
        <v>0.52745426614160462</v>
      </c>
      <c r="AB64" s="9">
        <f>'T-TEST'!X63</f>
        <v>1.7634816970009112E-2</v>
      </c>
      <c r="AC64" s="9">
        <f>'T-TEST'!Y63</f>
        <v>0.62801420964135268</v>
      </c>
      <c r="AD64" s="9">
        <f>'T-TEST'!Z63</f>
        <v>1.0158029503385355E-2</v>
      </c>
      <c r="AE64" s="1"/>
      <c r="AF64" s="1" t="str">
        <f t="shared" si="18"/>
        <v>N</v>
      </c>
      <c r="AG64" s="1" t="str">
        <f t="shared" si="19"/>
        <v>N</v>
      </c>
      <c r="AH64" s="1" t="str">
        <f t="shared" si="20"/>
        <v>N</v>
      </c>
      <c r="AI64" s="1" t="str">
        <f t="shared" si="21"/>
        <v>N</v>
      </c>
      <c r="AJ64" s="1" t="str">
        <f t="shared" si="22"/>
        <v>N</v>
      </c>
      <c r="AK64" s="52"/>
      <c r="AL64" s="15">
        <f>'%D'!AV63</f>
        <v>0.23533333333333328</v>
      </c>
      <c r="AM64" s="15">
        <f>'%D'!AW63</f>
        <v>0.65195117404091962</v>
      </c>
      <c r="AN64" s="15">
        <f>'%D'!AX63</f>
        <v>3.6666666666667069E-3</v>
      </c>
      <c r="AO64" s="15">
        <f>'%D'!AY63</f>
        <v>0.2842932758027632</v>
      </c>
      <c r="AP64" s="15">
        <f>'%D'!AZ63</f>
        <v>-0.14583333333333393</v>
      </c>
      <c r="AQ64" s="15">
        <f>'%D'!BA63</f>
        <v>0.9040734667787419</v>
      </c>
      <c r="AR64" s="15">
        <f>'%D'!BB63</f>
        <v>0.31733333333333391</v>
      </c>
      <c r="AS64" s="15">
        <f>'%D'!BC63</f>
        <v>0.88347231611032018</v>
      </c>
      <c r="AT64" s="15">
        <f>'%D'!BD63</f>
        <v>-1.1116666666666717</v>
      </c>
      <c r="AU64" s="15">
        <f>'%D'!BE63</f>
        <v>0.74040146767367654</v>
      </c>
      <c r="AV64" s="15"/>
      <c r="AW64" s="15">
        <f>'# D'!AV63</f>
        <v>1.3999999999999999E-2</v>
      </c>
      <c r="AX64" s="15">
        <f>'# D'!AW63</f>
        <v>3.935310237664455E-2</v>
      </c>
      <c r="AY64" s="15">
        <f>'# D'!AX63</f>
        <v>6.6666666666666263E-4</v>
      </c>
      <c r="AZ64" s="15">
        <f>'# D'!AY63</f>
        <v>1.6723237326147798E-2</v>
      </c>
      <c r="BA64" s="15">
        <f>'# D'!AZ63</f>
        <v>-8.6666666666667114E-3</v>
      </c>
      <c r="BB64" s="15">
        <f>'# D'!BA63</f>
        <v>5.4206395686610072E-2</v>
      </c>
      <c r="BC64" s="15">
        <f>'# D'!BB63</f>
        <v>1.9000000000000128E-2</v>
      </c>
      <c r="BD64" s="15">
        <f>'# D'!BC63</f>
        <v>5.2959103718498324E-2</v>
      </c>
      <c r="BE64" s="15">
        <f>'# D'!BD63</f>
        <v>-6.666666666666643E-2</v>
      </c>
      <c r="BF64" s="15">
        <f>'# D'!BE63</f>
        <v>4.4219151205482664E-2</v>
      </c>
      <c r="BG64" s="1"/>
      <c r="BH64" s="9">
        <f>'T-TEST'!AB63</f>
        <v>0.58027605976268903</v>
      </c>
      <c r="BI64" s="9">
        <f>'T-TEST'!AC63</f>
        <v>0.9505769980065204</v>
      </c>
      <c r="BJ64" s="9">
        <f>'T-TEST'!AD63</f>
        <v>0.84157687867958364</v>
      </c>
      <c r="BK64" s="9">
        <f>'T-TEST'!AE63</f>
        <v>0.59079444053814278</v>
      </c>
      <c r="BL64" s="9">
        <f>'T-TEST'!AF63</f>
        <v>0.11358206572011485</v>
      </c>
      <c r="BM64" s="1"/>
      <c r="BN64" s="1" t="str">
        <f t="shared" si="23"/>
        <v>N</v>
      </c>
      <c r="BO64" s="1" t="str">
        <f t="shared" si="24"/>
        <v>N</v>
      </c>
      <c r="BP64" s="1" t="str">
        <f t="shared" si="25"/>
        <v>N</v>
      </c>
      <c r="BQ64" s="1" t="str">
        <f t="shared" si="26"/>
        <v>N</v>
      </c>
      <c r="BR64" s="1" t="str">
        <f t="shared" si="27"/>
        <v>N</v>
      </c>
      <c r="BS64" s="32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  <c r="FR64" s="48"/>
    </row>
    <row r="65" spans="1:174" s="44" customFormat="1" ht="18.75" customHeight="1" x14ac:dyDescent="0.25">
      <c r="A65" s="2">
        <f>'Raw Data'!B64</f>
        <v>101</v>
      </c>
      <c r="B65" s="2">
        <f>'Raw Data'!C64</f>
        <v>117</v>
      </c>
      <c r="C65" s="2" t="str">
        <f>'Raw Data'!D64</f>
        <v>NVERWLKELRDHADSNI</v>
      </c>
      <c r="D65" s="15">
        <f>'%D'!AK64</f>
        <v>1.6296666666666662</v>
      </c>
      <c r="E65" s="15">
        <f>'%D'!AL64</f>
        <v>0.5934924880176109</v>
      </c>
      <c r="F65" s="15">
        <f>'%D'!AM64</f>
        <v>1.6440000000000001</v>
      </c>
      <c r="G65" s="15">
        <f>'%D'!AN64</f>
        <v>0.46876611083424796</v>
      </c>
      <c r="H65" s="15">
        <f>'%D'!AO64</f>
        <v>1.9369999999999976</v>
      </c>
      <c r="I65" s="15">
        <f>'%D'!AP64</f>
        <v>0.43151786367040046</v>
      </c>
      <c r="J65" s="15">
        <f>'%D'!AQ64</f>
        <v>2.9160000000000039</v>
      </c>
      <c r="K65" s="15">
        <f>'%D'!AR64</f>
        <v>1.0276967775889285</v>
      </c>
      <c r="L65" s="15">
        <f>'%D'!AS64</f>
        <v>3.1399999999999935</v>
      </c>
      <c r="M65" s="15">
        <f>'%D'!AT64</f>
        <v>2.275355503359128</v>
      </c>
      <c r="N65" s="1"/>
      <c r="O65" s="15">
        <f>'# D'!AK64</f>
        <v>0.24400000000000011</v>
      </c>
      <c r="P65" s="15">
        <f>'# D'!AL64</f>
        <v>8.8746830929335233E-2</v>
      </c>
      <c r="Q65" s="15">
        <f>'# D'!AM64</f>
        <v>0.24666666666666659</v>
      </c>
      <c r="R65" s="15">
        <f>'# D'!AN64</f>
        <v>7.0372816721610179E-2</v>
      </c>
      <c r="S65" s="15">
        <f>'# D'!AO64</f>
        <v>0.29099999999999948</v>
      </c>
      <c r="T65" s="15">
        <f>'# D'!AP64</f>
        <v>6.4668384856898922E-2</v>
      </c>
      <c r="U65" s="15">
        <f>'# D'!AQ64</f>
        <v>0.43733333333333402</v>
      </c>
      <c r="V65" s="15">
        <f>'# D'!AR64</f>
        <v>0.15378664874862608</v>
      </c>
      <c r="W65" s="15">
        <f>'# D'!AS64</f>
        <v>0.47133333333333383</v>
      </c>
      <c r="X65" s="15">
        <f>'# D'!AT64</f>
        <v>0.34129361748109671</v>
      </c>
      <c r="Y65" s="1"/>
      <c r="Z65" s="9">
        <f>'T-TEST'!V64</f>
        <v>1.3349564609572666E-2</v>
      </c>
      <c r="AA65" s="9">
        <f>'T-TEST'!W64</f>
        <v>1.8005742280592672E-2</v>
      </c>
      <c r="AB65" s="9">
        <f>'T-TEST'!X64</f>
        <v>1.866738310003288E-3</v>
      </c>
      <c r="AC65" s="9">
        <f>'T-TEST'!Y64</f>
        <v>2.9564538107653228E-2</v>
      </c>
      <c r="AD65" s="9">
        <f>'T-TEST'!Z64</f>
        <v>7.6345428431584247E-2</v>
      </c>
      <c r="AE65" s="1"/>
      <c r="AF65" s="1" t="str">
        <f t="shared" si="18"/>
        <v>N</v>
      </c>
      <c r="AG65" s="1" t="str">
        <f t="shared" si="19"/>
        <v>N</v>
      </c>
      <c r="AH65" s="1" t="str">
        <f t="shared" si="20"/>
        <v>N</v>
      </c>
      <c r="AI65" s="1" t="str">
        <f t="shared" si="21"/>
        <v>N</v>
      </c>
      <c r="AJ65" s="1" t="str">
        <f t="shared" si="22"/>
        <v>N</v>
      </c>
      <c r="AK65" s="52"/>
      <c r="AL65" s="15">
        <f>'%D'!AV64</f>
        <v>3.7666666666667403E-2</v>
      </c>
      <c r="AM65" s="15">
        <f>'%D'!AW64</f>
        <v>0.42445180331026211</v>
      </c>
      <c r="AN65" s="15">
        <f>'%D'!AX64</f>
        <v>-0.28166666666666629</v>
      </c>
      <c r="AO65" s="15">
        <f>'%D'!AY64</f>
        <v>0.51071355311302746</v>
      </c>
      <c r="AP65" s="15">
        <f>'%D'!AZ64</f>
        <v>-0.15366666666666617</v>
      </c>
      <c r="AQ65" s="15">
        <f>'%D'!BA64</f>
        <v>0.67866290110284744</v>
      </c>
      <c r="AR65" s="15">
        <f>'%D'!BB64</f>
        <v>-0.58566666666666123</v>
      </c>
      <c r="AS65" s="15">
        <f>'%D'!BC64</f>
        <v>1.1602993866527149</v>
      </c>
      <c r="AT65" s="15">
        <f>'%D'!BD64</f>
        <v>-1.7200000000000024</v>
      </c>
      <c r="AU65" s="15">
        <f>'%D'!BE64</f>
        <v>1.8558549691898523</v>
      </c>
      <c r="AV65" s="15"/>
      <c r="AW65" s="15">
        <f>'# D'!AV64</f>
        <v>5.3333333333334121E-3</v>
      </c>
      <c r="AX65" s="15">
        <f>'# D'!AW64</f>
        <v>6.3492781741969151E-2</v>
      </c>
      <c r="AY65" s="15">
        <f>'# D'!AX64</f>
        <v>-4.2333333333333334E-2</v>
      </c>
      <c r="AZ65" s="15">
        <f>'# D'!AY64</f>
        <v>7.6676810923077252E-2</v>
      </c>
      <c r="BA65" s="15">
        <f>'# D'!AZ64</f>
        <v>-2.3000000000000131E-2</v>
      </c>
      <c r="BB65" s="15">
        <f>'# D'!BA64</f>
        <v>0.10149384217773996</v>
      </c>
      <c r="BC65" s="15">
        <f>'# D'!BB64</f>
        <v>-8.7666666666666782E-2</v>
      </c>
      <c r="BD65" s="15">
        <f>'# D'!BC64</f>
        <v>0.17365578980654026</v>
      </c>
      <c r="BE65" s="15">
        <f>'# D'!BD64</f>
        <v>-0.25800000000000001</v>
      </c>
      <c r="BF65" s="15">
        <f>'# D'!BE64</f>
        <v>0.27842593270024241</v>
      </c>
      <c r="BG65" s="1"/>
      <c r="BH65" s="9">
        <f>'T-TEST'!AB64</f>
        <v>0.89145174767210089</v>
      </c>
      <c r="BI65" s="9">
        <f>'T-TEST'!AC64</f>
        <v>0.40843489452485854</v>
      </c>
      <c r="BJ65" s="9">
        <f>'T-TEST'!AD64</f>
        <v>0.77928509971866666</v>
      </c>
      <c r="BK65" s="9">
        <f>'T-TEST'!AE64</f>
        <v>0.44106218190516383</v>
      </c>
      <c r="BL65" s="9">
        <f>'T-TEST'!AF64</f>
        <v>0.18952104582048651</v>
      </c>
      <c r="BM65" s="1"/>
      <c r="BN65" s="1" t="str">
        <f t="shared" si="23"/>
        <v>N</v>
      </c>
      <c r="BO65" s="1" t="str">
        <f t="shared" si="24"/>
        <v>N</v>
      </c>
      <c r="BP65" s="1" t="str">
        <f t="shared" si="25"/>
        <v>N</v>
      </c>
      <c r="BQ65" s="1" t="str">
        <f t="shared" si="26"/>
        <v>N</v>
      </c>
      <c r="BR65" s="1" t="str">
        <f t="shared" si="27"/>
        <v>N</v>
      </c>
      <c r="BS65" s="32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8"/>
      <c r="FE65" s="48"/>
      <c r="FF65" s="48"/>
      <c r="FG65" s="48"/>
      <c r="FH65" s="48"/>
      <c r="FI65" s="48"/>
      <c r="FJ65" s="48"/>
      <c r="FK65" s="48"/>
      <c r="FL65" s="48"/>
      <c r="FM65" s="48"/>
      <c r="FN65" s="48"/>
      <c r="FO65" s="48"/>
      <c r="FP65" s="48"/>
      <c r="FQ65" s="48"/>
      <c r="FR65" s="48"/>
    </row>
    <row r="66" spans="1:174" s="44" customFormat="1" ht="18.75" customHeight="1" x14ac:dyDescent="0.25">
      <c r="A66" s="2">
        <f>'Raw Data'!B65</f>
        <v>101</v>
      </c>
      <c r="B66" s="2">
        <f>'Raw Data'!C65</f>
        <v>117</v>
      </c>
      <c r="C66" s="2" t="str">
        <f>'Raw Data'!D65</f>
        <v>NVERWLKELRDHADSNI</v>
      </c>
      <c r="D66" s="15">
        <f>'%D'!AK65</f>
        <v>1.5819999999999999</v>
      </c>
      <c r="E66" s="15">
        <f>'%D'!AL65</f>
        <v>0.58161900473305206</v>
      </c>
      <c r="F66" s="15">
        <f>'%D'!AM65</f>
        <v>1.367333333333332</v>
      </c>
      <c r="G66" s="15">
        <f>'%D'!AN65</f>
        <v>0.55262042428174296</v>
      </c>
      <c r="H66" s="15">
        <f>'%D'!AO65</f>
        <v>1.6000000000000014</v>
      </c>
      <c r="I66" s="15">
        <f>'%D'!AP65</f>
        <v>0.21671640454751001</v>
      </c>
      <c r="J66" s="15">
        <f>'%D'!AQ65</f>
        <v>2.4333333333333336</v>
      </c>
      <c r="K66" s="15">
        <f>'%D'!AR65</f>
        <v>0.51691133991559324</v>
      </c>
      <c r="L66" s="15">
        <f>'%D'!AS65</f>
        <v>3.2153333333333336</v>
      </c>
      <c r="M66" s="15">
        <f>'%D'!AT65</f>
        <v>1.8622656452110526</v>
      </c>
      <c r="N66" s="1"/>
      <c r="O66" s="15">
        <f>'# D'!AK65</f>
        <v>0.23733333333333317</v>
      </c>
      <c r="P66" s="15">
        <f>'# D'!AL65</f>
        <v>8.7450938626561683E-2</v>
      </c>
      <c r="Q66" s="15">
        <f>'# D'!AM65</f>
        <v>0.20500000000000007</v>
      </c>
      <c r="R66" s="15">
        <f>'# D'!AN65</f>
        <v>8.2696231272450807E-2</v>
      </c>
      <c r="S66" s="15">
        <f>'# D'!AO65</f>
        <v>0.23999999999999977</v>
      </c>
      <c r="T66" s="15">
        <f>'# D'!AP65</f>
        <v>3.2832910318763946E-2</v>
      </c>
      <c r="U66" s="15">
        <f>'# D'!AQ65</f>
        <v>0.36500000000000066</v>
      </c>
      <c r="V66" s="15">
        <f>'# D'!AR65</f>
        <v>7.7049767466661812E-2</v>
      </c>
      <c r="W66" s="15">
        <f>'# D'!AS65</f>
        <v>0.48233333333333306</v>
      </c>
      <c r="X66" s="15">
        <f>'# D'!AT65</f>
        <v>0.27965395282980232</v>
      </c>
      <c r="Y66" s="1"/>
      <c r="Z66" s="9">
        <f>'T-TEST'!V65</f>
        <v>2.2293010455134175E-2</v>
      </c>
      <c r="AA66" s="9">
        <f>'T-TEST'!W65</f>
        <v>2.0418504382272953E-2</v>
      </c>
      <c r="AB66" s="9">
        <f>'T-TEST'!X65</f>
        <v>4.0839775564271395E-3</v>
      </c>
      <c r="AC66" s="9">
        <f>'T-TEST'!Y65</f>
        <v>1.4645593669309087E-3</v>
      </c>
      <c r="AD66" s="9">
        <f>'T-TEST'!Z65</f>
        <v>4.1310396155257945E-2</v>
      </c>
      <c r="AE66" s="1"/>
      <c r="AF66" s="1" t="str">
        <f t="shared" si="18"/>
        <v>N</v>
      </c>
      <c r="AG66" s="1" t="str">
        <f t="shared" si="19"/>
        <v>N</v>
      </c>
      <c r="AH66" s="1" t="str">
        <f t="shared" si="20"/>
        <v>N</v>
      </c>
      <c r="AI66" s="1" t="str">
        <f t="shared" si="21"/>
        <v>N</v>
      </c>
      <c r="AJ66" s="1" t="str">
        <f t="shared" si="22"/>
        <v>N</v>
      </c>
      <c r="AK66" s="52"/>
      <c r="AL66" s="15">
        <f>'%D'!AV65</f>
        <v>0.19400000000000084</v>
      </c>
      <c r="AM66" s="15">
        <f>'%D'!AW65</f>
        <v>0.3156464266654489</v>
      </c>
      <c r="AN66" s="15">
        <f>'%D'!AX65</f>
        <v>-0.34633333333333294</v>
      </c>
      <c r="AO66" s="15">
        <f>'%D'!AY65</f>
        <v>0.51159489181708362</v>
      </c>
      <c r="AP66" s="15">
        <f>'%D'!AZ65</f>
        <v>-0.44749999999999979</v>
      </c>
      <c r="AQ66" s="15">
        <f>'%D'!BA65</f>
        <v>0.49991949351870646</v>
      </c>
      <c r="AR66" s="15">
        <f>'%D'!BB65</f>
        <v>-0.91099999999999781</v>
      </c>
      <c r="AS66" s="15">
        <f>'%D'!BC65</f>
        <v>0.58762573122694428</v>
      </c>
      <c r="AT66" s="15">
        <f>'%D'!BD65</f>
        <v>-1.66533333333334</v>
      </c>
      <c r="AU66" s="15">
        <f>'%D'!BE65</f>
        <v>1.6399508122704987</v>
      </c>
      <c r="AV66" s="15"/>
      <c r="AW66" s="15">
        <f>'# D'!AV65</f>
        <v>2.8999999999999915E-2</v>
      </c>
      <c r="AX66" s="15">
        <f>'# D'!AW65</f>
        <v>4.6815239683960425E-2</v>
      </c>
      <c r="AY66" s="15">
        <f>'# D'!AX65</f>
        <v>-5.2000000000000046E-2</v>
      </c>
      <c r="AZ66" s="15">
        <f>'# D'!AY65</f>
        <v>7.6522327896285713E-2</v>
      </c>
      <c r="BA66" s="15">
        <f>'# D'!AZ65</f>
        <v>-6.7000000000000171E-2</v>
      </c>
      <c r="BB66" s="15">
        <f>'# D'!BA65</f>
        <v>7.5026661927610802E-2</v>
      </c>
      <c r="BC66" s="15">
        <f>'# D'!BB65</f>
        <v>-0.13699999999999957</v>
      </c>
      <c r="BD66" s="15">
        <f>'# D'!BC65</f>
        <v>8.7958323464392321E-2</v>
      </c>
      <c r="BE66" s="15">
        <f>'# D'!BD65</f>
        <v>-0.24966666666666626</v>
      </c>
      <c r="BF66" s="15">
        <f>'# D'!BE65</f>
        <v>0.24603116333776343</v>
      </c>
      <c r="BG66" s="1"/>
      <c r="BH66" s="9">
        <f>'T-TEST'!AB65</f>
        <v>0.34451438864767153</v>
      </c>
      <c r="BI66" s="9">
        <f>'T-TEST'!AC65</f>
        <v>0.33727603547582186</v>
      </c>
      <c r="BJ66" s="9">
        <f>'T-TEST'!AD65</f>
        <v>0.37656888222779089</v>
      </c>
      <c r="BK66" s="9">
        <f>'T-TEST'!AE65</f>
        <v>6.359081167730965E-2</v>
      </c>
      <c r="BL66" s="9">
        <f>'T-TEST'!AF65</f>
        <v>0.16860093240895957</v>
      </c>
      <c r="BM66" s="1"/>
      <c r="BN66" s="1" t="str">
        <f t="shared" si="23"/>
        <v>N</v>
      </c>
      <c r="BO66" s="1" t="str">
        <f t="shared" si="24"/>
        <v>N</v>
      </c>
      <c r="BP66" s="1" t="str">
        <f t="shared" si="25"/>
        <v>N</v>
      </c>
      <c r="BQ66" s="1" t="str">
        <f t="shared" si="26"/>
        <v>N</v>
      </c>
      <c r="BR66" s="1" t="str">
        <f t="shared" si="27"/>
        <v>N</v>
      </c>
      <c r="BS66" s="32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  <c r="FR66" s="48"/>
    </row>
    <row r="67" spans="1:174" s="44" customFormat="1" ht="18.75" customHeight="1" x14ac:dyDescent="0.25">
      <c r="A67" s="2">
        <f>'Raw Data'!B66</f>
        <v>103</v>
      </c>
      <c r="B67" s="2">
        <f>'Raw Data'!C66</f>
        <v>117</v>
      </c>
      <c r="C67" s="2" t="str">
        <f>'Raw Data'!D66</f>
        <v>ERWLKELRDHADSNI</v>
      </c>
      <c r="D67" s="15">
        <f>'%D'!AK66</f>
        <v>1.4646666666666661</v>
      </c>
      <c r="E67" s="15">
        <f>'%D'!AL66</f>
        <v>0.76926805037862633</v>
      </c>
      <c r="F67" s="15">
        <f>'%D'!AM66</f>
        <v>1.2793333333333337</v>
      </c>
      <c r="G67" s="15">
        <f>'%D'!AN66</f>
        <v>0.54798235981340371</v>
      </c>
      <c r="H67" s="15">
        <f>'%D'!AO66</f>
        <v>1.4703333333333344</v>
      </c>
      <c r="I67" s="15">
        <f>'%D'!AP66</f>
        <v>0.22139406797232211</v>
      </c>
      <c r="J67" s="15">
        <f>'%D'!AQ66</f>
        <v>2.9409999999999989</v>
      </c>
      <c r="K67" s="15">
        <f>'%D'!AR66</f>
        <v>0.76339810496664606</v>
      </c>
      <c r="L67" s="15">
        <f>'%D'!AS66</f>
        <v>3.4370000000000012</v>
      </c>
      <c r="M67" s="15">
        <f>'%D'!AT66</f>
        <v>1.6377092741590813</v>
      </c>
      <c r="N67" s="1"/>
      <c r="O67" s="15">
        <f>'# D'!AK66</f>
        <v>0.19033333333333335</v>
      </c>
      <c r="P67" s="15">
        <f>'# D'!AL66</f>
        <v>0.10010660983837848</v>
      </c>
      <c r="Q67" s="15">
        <f>'# D'!AM66</f>
        <v>0.16600000000000015</v>
      </c>
      <c r="R67" s="15">
        <f>'# D'!AN66</f>
        <v>7.1250730990402245E-2</v>
      </c>
      <c r="S67" s="15">
        <f>'# D'!AO66</f>
        <v>0.19099999999999984</v>
      </c>
      <c r="T67" s="15">
        <f>'# D'!AP66</f>
        <v>2.8907899727698406E-2</v>
      </c>
      <c r="U67" s="15">
        <f>'# D'!AQ66</f>
        <v>0.38233333333333341</v>
      </c>
      <c r="V67" s="15">
        <f>'# D'!AR66</f>
        <v>9.9580787973048965E-2</v>
      </c>
      <c r="W67" s="15">
        <f>'# D'!AS66</f>
        <v>0.44666666666666721</v>
      </c>
      <c r="X67" s="15">
        <f>'# D'!AT66</f>
        <v>0.21320021888669197</v>
      </c>
      <c r="Y67" s="1"/>
      <c r="Z67" s="9">
        <f>'T-TEST'!V66</f>
        <v>4.0058008099997031E-2</v>
      </c>
      <c r="AA67" s="9">
        <f>'T-TEST'!W66</f>
        <v>4.781740121292484E-2</v>
      </c>
      <c r="AB67" s="9">
        <f>'T-TEST'!X66</f>
        <v>3.5811734667752092E-4</v>
      </c>
      <c r="AC67" s="9">
        <f>'T-TEST'!Y66</f>
        <v>5.7836528653391174E-3</v>
      </c>
      <c r="AD67" s="9">
        <f>'T-TEST'!Z66</f>
        <v>5.2625697568065809E-2</v>
      </c>
      <c r="AE67" s="1"/>
      <c r="AF67" s="1" t="str">
        <f t="shared" si="18"/>
        <v>N</v>
      </c>
      <c r="AG67" s="1" t="str">
        <f t="shared" si="19"/>
        <v>N</v>
      </c>
      <c r="AH67" s="1" t="str">
        <f t="shared" si="20"/>
        <v>N</v>
      </c>
      <c r="AI67" s="1" t="str">
        <f t="shared" si="21"/>
        <v>N</v>
      </c>
      <c r="AJ67" s="1" t="str">
        <f t="shared" si="22"/>
        <v>N</v>
      </c>
      <c r="AK67" s="52"/>
      <c r="AL67" s="15">
        <f>'%D'!AV66</f>
        <v>2.9000000000001691E-2</v>
      </c>
      <c r="AM67" s="15">
        <f>'%D'!AW66</f>
        <v>0.48774993593028765</v>
      </c>
      <c r="AN67" s="15">
        <f>'%D'!AX66</f>
        <v>-0.56333333333333346</v>
      </c>
      <c r="AO67" s="15">
        <f>'%D'!AY66</f>
        <v>0.56402511764400465</v>
      </c>
      <c r="AP67" s="15">
        <f>'%D'!AZ66</f>
        <v>-0.22716666666666718</v>
      </c>
      <c r="AQ67" s="15">
        <f>'%D'!BA66</f>
        <v>0.16613498527803652</v>
      </c>
      <c r="AR67" s="15">
        <f>'%D'!BB66</f>
        <v>-6.1333333333333684E-2</v>
      </c>
      <c r="AS67" s="15">
        <f>'%D'!BC66</f>
        <v>0.7731297864308847</v>
      </c>
      <c r="AT67" s="15">
        <f>'%D'!BD66</f>
        <v>-0.43100000000000449</v>
      </c>
      <c r="AU67" s="15">
        <f>'%D'!BE66</f>
        <v>1.6846523874873014</v>
      </c>
      <c r="AV67" s="15"/>
      <c r="AW67" s="15">
        <f>'# D'!AV66</f>
        <v>3.3333333333334103E-3</v>
      </c>
      <c r="AX67" s="15">
        <f>'# D'!AW66</f>
        <v>6.3287702860297682E-2</v>
      </c>
      <c r="AY67" s="15">
        <f>'# D'!AX66</f>
        <v>-7.333333333333325E-2</v>
      </c>
      <c r="AZ67" s="15">
        <f>'# D'!AY66</f>
        <v>7.3384830403383339E-2</v>
      </c>
      <c r="BA67" s="15">
        <f>'# D'!AZ66</f>
        <v>-2.966666666666673E-2</v>
      </c>
      <c r="BB67" s="15">
        <f>'# D'!BA66</f>
        <v>2.1617893822787965E-2</v>
      </c>
      <c r="BC67" s="15">
        <f>'# D'!BB66</f>
        <v>-8.0000000000000071E-3</v>
      </c>
      <c r="BD67" s="15">
        <f>'# D'!BC66</f>
        <v>0.10079682534683325</v>
      </c>
      <c r="BE67" s="15">
        <f>'# D'!BD66</f>
        <v>-5.5999999999999606E-2</v>
      </c>
      <c r="BF67" s="15">
        <f>'# D'!BE66</f>
        <v>0.21929204271929253</v>
      </c>
      <c r="BG67" s="1"/>
      <c r="BH67" s="9">
        <f>'T-TEST'!AB66</f>
        <v>0.93219723553842548</v>
      </c>
      <c r="BI67" s="9">
        <f>'T-TEST'!AC66</f>
        <v>0.20196913909598996</v>
      </c>
      <c r="BJ67" s="9">
        <f>'T-TEST'!AD66</f>
        <v>0.10973452849386225</v>
      </c>
      <c r="BK67" s="9">
        <f>'T-TEST'!AE66</f>
        <v>0.89869802543863808</v>
      </c>
      <c r="BL67" s="9">
        <f>'T-TEST'!AF66</f>
        <v>0.69228032914653159</v>
      </c>
      <c r="BM67" s="1"/>
      <c r="BN67" s="1" t="str">
        <f t="shared" si="23"/>
        <v>N</v>
      </c>
      <c r="BO67" s="1" t="str">
        <f t="shared" si="24"/>
        <v>N</v>
      </c>
      <c r="BP67" s="1" t="str">
        <f t="shared" si="25"/>
        <v>N</v>
      </c>
      <c r="BQ67" s="1" t="str">
        <f t="shared" si="26"/>
        <v>N</v>
      </c>
      <c r="BR67" s="1" t="str">
        <f t="shared" si="27"/>
        <v>N</v>
      </c>
      <c r="BS67" s="32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  <c r="FR67" s="48"/>
    </row>
    <row r="68" spans="1:174" s="44" customFormat="1" ht="18.75" customHeight="1" x14ac:dyDescent="0.25">
      <c r="A68" s="2">
        <f>'Raw Data'!B67</f>
        <v>106</v>
      </c>
      <c r="B68" s="2">
        <f>'Raw Data'!C67</f>
        <v>116</v>
      </c>
      <c r="C68" s="2" t="str">
        <f>'Raw Data'!D67</f>
        <v>LKELRDHADSN</v>
      </c>
      <c r="D68" s="15">
        <f>'%D'!AK67</f>
        <v>1.7533333333333339</v>
      </c>
      <c r="E68" s="15">
        <f>'%D'!AL67</f>
        <v>0.4737323435583996</v>
      </c>
      <c r="F68" s="15">
        <f>'%D'!AM67</f>
        <v>1.3113333333333337</v>
      </c>
      <c r="G68" s="15">
        <f>'%D'!AN67</f>
        <v>0.72075192218497297</v>
      </c>
      <c r="H68" s="15">
        <f>'%D'!AO67</f>
        <v>0.79299999999999926</v>
      </c>
      <c r="I68" s="15">
        <f>'%D'!AP67</f>
        <v>0.91037904193802666</v>
      </c>
      <c r="J68" s="15">
        <f>'%D'!AQ67</f>
        <v>1.0210000000000008</v>
      </c>
      <c r="K68" s="15">
        <f>'%D'!AR67</f>
        <v>0.48201832606931783</v>
      </c>
      <c r="L68" s="15">
        <f>'%D'!AS67</f>
        <v>1.3590000000000018</v>
      </c>
      <c r="M68" s="15">
        <f>'%D'!AT67</f>
        <v>0.81435802937037405</v>
      </c>
      <c r="N68" s="1"/>
      <c r="O68" s="15">
        <f>'# D'!AK67</f>
        <v>0.15766666666666673</v>
      </c>
      <c r="P68" s="15">
        <f>'# D'!AL67</f>
        <v>4.2575423270552019E-2</v>
      </c>
      <c r="Q68" s="15">
        <f>'# D'!AM67</f>
        <v>0.11833333333333351</v>
      </c>
      <c r="R68" s="15">
        <f>'# D'!AN67</f>
        <v>6.4627135683601761E-2</v>
      </c>
      <c r="S68" s="15">
        <f>'# D'!AO67</f>
        <v>7.1666666666666767E-2</v>
      </c>
      <c r="T68" s="15">
        <f>'# D'!AP67</f>
        <v>8.1788344727921569E-2</v>
      </c>
      <c r="U68" s="15">
        <f>'# D'!AQ67</f>
        <v>9.1666666666666785E-2</v>
      </c>
      <c r="V68" s="15">
        <f>'# D'!AR67</f>
        <v>4.3489462325180965E-2</v>
      </c>
      <c r="W68" s="15">
        <f>'# D'!AS67</f>
        <v>0.1223333333333334</v>
      </c>
      <c r="X68" s="15">
        <f>'# D'!AT67</f>
        <v>7.3275734955941127E-2</v>
      </c>
      <c r="Y68" s="1"/>
      <c r="Z68" s="9">
        <f>'T-TEST'!V67</f>
        <v>4.8921031543865219E-3</v>
      </c>
      <c r="AA68" s="9">
        <f>'T-TEST'!W67</f>
        <v>4.5594182621712581E-2</v>
      </c>
      <c r="AB68" s="9">
        <f>'T-TEST'!X67</f>
        <v>0.22460778793754785</v>
      </c>
      <c r="AC68" s="9">
        <f>'T-TEST'!Y67</f>
        <v>2.1991363947166675E-2</v>
      </c>
      <c r="AD68" s="9">
        <f>'T-TEST'!Z67</f>
        <v>4.4588455424128079E-2</v>
      </c>
      <c r="AE68" s="1"/>
      <c r="AF68" s="1" t="str">
        <f t="shared" si="18"/>
        <v>N</v>
      </c>
      <c r="AG68" s="1" t="str">
        <f t="shared" si="19"/>
        <v>N</v>
      </c>
      <c r="AH68" s="1" t="str">
        <f t="shared" si="20"/>
        <v>N</v>
      </c>
      <c r="AI68" s="1" t="str">
        <f t="shared" si="21"/>
        <v>N</v>
      </c>
      <c r="AJ68" s="1" t="str">
        <f t="shared" si="22"/>
        <v>N</v>
      </c>
      <c r="AK68" s="52"/>
      <c r="AL68" s="15">
        <f>'%D'!AV67</f>
        <v>0.13733333333333242</v>
      </c>
      <c r="AM68" s="15">
        <f>'%D'!AW67</f>
        <v>0.60818281242841277</v>
      </c>
      <c r="AN68" s="15">
        <f>'%D'!AX67</f>
        <v>-0.3056666666666672</v>
      </c>
      <c r="AO68" s="15">
        <f>'%D'!AY67</f>
        <v>0.63081640223866486</v>
      </c>
      <c r="AP68" s="15">
        <f>'%D'!AZ67</f>
        <v>0.46549999999999869</v>
      </c>
      <c r="AQ68" s="15">
        <f>'%D'!BA67</f>
        <v>0.5424108221634224</v>
      </c>
      <c r="AR68" s="15">
        <f>'%D'!BB67</f>
        <v>-0.29033333333333289</v>
      </c>
      <c r="AS68" s="15">
        <f>'%D'!BC67</f>
        <v>0.48186028403815767</v>
      </c>
      <c r="AT68" s="15">
        <f>'%D'!BD67</f>
        <v>-1.6066666666666656</v>
      </c>
      <c r="AU68" s="15">
        <f>'%D'!BE67</f>
        <v>0.68410330603888547</v>
      </c>
      <c r="AV68" s="15"/>
      <c r="AW68" s="15">
        <f>'# D'!AV67</f>
        <v>1.2333333333333418E-2</v>
      </c>
      <c r="AX68" s="15">
        <f>'# D'!AW67</f>
        <v>5.5329317123323785E-2</v>
      </c>
      <c r="AY68" s="15">
        <f>'# D'!AX67</f>
        <v>-2.733333333333321E-2</v>
      </c>
      <c r="AZ68" s="15">
        <f>'# D'!AY67</f>
        <v>5.6367839530474584E-2</v>
      </c>
      <c r="BA68" s="15">
        <f>'# D'!AZ67</f>
        <v>4.1666666666666741E-2</v>
      </c>
      <c r="BB68" s="15">
        <f>'# D'!BA67</f>
        <v>4.8727131388306998E-2</v>
      </c>
      <c r="BC68" s="15">
        <f>'# D'!BB67</f>
        <v>-2.6333333333333542E-2</v>
      </c>
      <c r="BD68" s="15">
        <f>'# D'!BC67</f>
        <v>4.3546909572704906E-2</v>
      </c>
      <c r="BE68" s="15">
        <f>'# D'!BD67</f>
        <v>-0.1443333333333332</v>
      </c>
      <c r="BF68" s="15">
        <f>'# D'!BE67</f>
        <v>6.1573803953737793E-2</v>
      </c>
      <c r="BG68" s="1"/>
      <c r="BH68" s="9">
        <f>'T-TEST'!AB67</f>
        <v>0.72655564677837248</v>
      </c>
      <c r="BI68" s="9">
        <f>'T-TEST'!AC67</f>
        <v>0.486203028838605</v>
      </c>
      <c r="BJ68" s="9">
        <f>'T-TEST'!AD67</f>
        <v>0.27396344452867932</v>
      </c>
      <c r="BK68" s="9">
        <f>'T-TEST'!AE67</f>
        <v>0.35435130813854776</v>
      </c>
      <c r="BL68" s="9">
        <f>'T-TEST'!AF67</f>
        <v>1.9439858065411601E-2</v>
      </c>
      <c r="BM68" s="1"/>
      <c r="BN68" s="1" t="str">
        <f t="shared" si="23"/>
        <v>N</v>
      </c>
      <c r="BO68" s="1" t="str">
        <f t="shared" si="24"/>
        <v>N</v>
      </c>
      <c r="BP68" s="1" t="str">
        <f t="shared" si="25"/>
        <v>N</v>
      </c>
      <c r="BQ68" s="1" t="str">
        <f t="shared" si="26"/>
        <v>N</v>
      </c>
      <c r="BR68" s="1" t="str">
        <f t="shared" si="27"/>
        <v>N</v>
      </c>
      <c r="BS68" s="32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  <c r="FR68" s="48"/>
    </row>
    <row r="69" spans="1:174" s="44" customFormat="1" ht="18" customHeight="1" x14ac:dyDescent="0.25">
      <c r="A69" s="2">
        <f>'Raw Data'!B68</f>
        <v>106</v>
      </c>
      <c r="B69" s="2">
        <f>'Raw Data'!C68</f>
        <v>116</v>
      </c>
      <c r="C69" s="2" t="str">
        <f>'Raw Data'!D68</f>
        <v>LKELRDHADSN</v>
      </c>
      <c r="D69" s="15">
        <f>'%D'!AK68</f>
        <v>1.8279999999999994</v>
      </c>
      <c r="E69" s="15">
        <f>'%D'!AL68</f>
        <v>0.90159137085488994</v>
      </c>
      <c r="F69" s="15">
        <f>'%D'!AM68</f>
        <v>1.1600000000000001</v>
      </c>
      <c r="G69" s="15">
        <f>'%D'!AN68</f>
        <v>0.87999526513877735</v>
      </c>
      <c r="H69" s="15">
        <f>'%D'!AO68</f>
        <v>0.21633333333333482</v>
      </c>
      <c r="I69" s="15">
        <f>'%D'!AP68</f>
        <v>0.47580318059746868</v>
      </c>
      <c r="J69" s="15">
        <f>'%D'!AQ68</f>
        <v>1.2016666666666662</v>
      </c>
      <c r="K69" s="15">
        <f>'%D'!AR68</f>
        <v>0.37922640555038734</v>
      </c>
      <c r="L69" s="15">
        <f>'%D'!AS68</f>
        <v>1.7203333333333326</v>
      </c>
      <c r="M69" s="15">
        <f>'%D'!AT68</f>
        <v>0.91550496084583388</v>
      </c>
      <c r="N69" s="1"/>
      <c r="O69" s="15">
        <f>'# D'!AK68</f>
        <v>0.16433333333333311</v>
      </c>
      <c r="P69" s="15">
        <f>'# D'!AL68</f>
        <v>8.127935367197088E-2</v>
      </c>
      <c r="Q69" s="15">
        <f>'# D'!AM68</f>
        <v>0.10466666666666657</v>
      </c>
      <c r="R69" s="15">
        <f>'# D'!AN68</f>
        <v>7.9225416797052362E-2</v>
      </c>
      <c r="S69" s="15">
        <f>'# D'!AO68</f>
        <v>1.8999999999999906E-2</v>
      </c>
      <c r="T69" s="15">
        <f>'# D'!AP68</f>
        <v>4.2751218306226933E-2</v>
      </c>
      <c r="U69" s="15">
        <f>'# D'!AQ68</f>
        <v>0.10833333333333339</v>
      </c>
      <c r="V69" s="15">
        <f>'# D'!AR68</f>
        <v>3.4428670223134318E-2</v>
      </c>
      <c r="W69" s="15">
        <f>'# D'!AS68</f>
        <v>0.1549999999999998</v>
      </c>
      <c r="X69" s="15">
        <f>'# D'!AT68</f>
        <v>8.2375158067627782E-2</v>
      </c>
      <c r="Y69" s="1"/>
      <c r="Z69" s="9">
        <f>'T-TEST'!V68</f>
        <v>3.550849444058151E-2</v>
      </c>
      <c r="AA69" s="9">
        <f>'T-TEST'!W68</f>
        <v>9.3118207931858238E-2</v>
      </c>
      <c r="AB69" s="9">
        <f>'T-TEST'!X68</f>
        <v>0.48437410424462934</v>
      </c>
      <c r="AC69" s="9">
        <f>'T-TEST'!Y68</f>
        <v>6.4970106058227402E-3</v>
      </c>
      <c r="AD69" s="9">
        <f>'T-TEST'!Z68</f>
        <v>3.1976095745850676E-2</v>
      </c>
      <c r="AE69" s="1"/>
      <c r="AF69" s="1" t="str">
        <f t="shared" si="18"/>
        <v>N</v>
      </c>
      <c r="AG69" s="1" t="str">
        <f t="shared" si="19"/>
        <v>N</v>
      </c>
      <c r="AH69" s="1" t="str">
        <f t="shared" si="20"/>
        <v>N</v>
      </c>
      <c r="AI69" s="1" t="str">
        <f t="shared" si="21"/>
        <v>N</v>
      </c>
      <c r="AJ69" s="1" t="str">
        <f t="shared" si="22"/>
        <v>N</v>
      </c>
      <c r="AK69" s="52"/>
      <c r="AL69" s="15">
        <f>'%D'!AV68</f>
        <v>0.34833333333333449</v>
      </c>
      <c r="AM69" s="15">
        <f>'%D'!AW68</f>
        <v>0.49547485640881245</v>
      </c>
      <c r="AN69" s="15">
        <f>'%D'!AX68</f>
        <v>-9.2666666666668007E-2</v>
      </c>
      <c r="AO69" s="15">
        <f>'%D'!AY68</f>
        <v>0.53583455157974547</v>
      </c>
      <c r="AP69" s="15">
        <f>'%D'!AZ68</f>
        <v>-0.10133333333333283</v>
      </c>
      <c r="AQ69" s="15">
        <f>'%D'!BA68</f>
        <v>0.54799117997768387</v>
      </c>
      <c r="AR69" s="15">
        <f>'%D'!BB68</f>
        <v>-0.37833333333333385</v>
      </c>
      <c r="AS69" s="15">
        <f>'%D'!BC68</f>
        <v>0.28774062394223454</v>
      </c>
      <c r="AT69" s="15">
        <f>'%D'!BD68</f>
        <v>-1.2236666666666665</v>
      </c>
      <c r="AU69" s="15">
        <f>'%D'!BE68</f>
        <v>0.816733330612466</v>
      </c>
      <c r="AV69" s="15"/>
      <c r="AW69" s="15">
        <f>'# D'!AV68</f>
        <v>3.1333333333333435E-2</v>
      </c>
      <c r="AX69" s="15">
        <f>'# D'!AW68</f>
        <v>4.4657959350303179E-2</v>
      </c>
      <c r="AY69" s="15">
        <f>'# D'!AX68</f>
        <v>-8.0000000000000071E-3</v>
      </c>
      <c r="AZ69" s="15">
        <f>'# D'!AY68</f>
        <v>4.8235533237092669E-2</v>
      </c>
      <c r="BA69" s="15">
        <f>'# D'!AZ68</f>
        <v>-9.3333333333334156E-3</v>
      </c>
      <c r="BB69" s="15">
        <f>'# D'!BA68</f>
        <v>4.9732618404155417E-2</v>
      </c>
      <c r="BC69" s="15">
        <f>'# D'!BB68</f>
        <v>-3.4333333333333105E-2</v>
      </c>
      <c r="BD69" s="15">
        <f>'# D'!BC68</f>
        <v>2.5794056162870827E-2</v>
      </c>
      <c r="BE69" s="15">
        <f>'# D'!BD68</f>
        <v>-0.1100000000000001</v>
      </c>
      <c r="BF69" s="15">
        <f>'# D'!BE68</f>
        <v>7.3557233951982395E-2</v>
      </c>
      <c r="BG69" s="1"/>
      <c r="BH69" s="9">
        <f>'T-TEST'!AB68</f>
        <v>0.31736792589847446</v>
      </c>
      <c r="BI69" s="9">
        <f>'T-TEST'!AC68</f>
        <v>0.79460995380184873</v>
      </c>
      <c r="BJ69" s="9">
        <f>'T-TEST'!AD68</f>
        <v>0.80639669287133875</v>
      </c>
      <c r="BK69" s="9">
        <f>'T-TEST'!AE68</f>
        <v>9.0385656465242686E-2</v>
      </c>
      <c r="BL69" s="9">
        <f>'T-TEST'!AF68</f>
        <v>6.1067711831540507E-2</v>
      </c>
      <c r="BM69" s="1"/>
      <c r="BN69" s="1" t="str">
        <f t="shared" si="23"/>
        <v>N</v>
      </c>
      <c r="BO69" s="1" t="str">
        <f t="shared" si="24"/>
        <v>N</v>
      </c>
      <c r="BP69" s="1" t="str">
        <f t="shared" si="25"/>
        <v>N</v>
      </c>
      <c r="BQ69" s="1" t="str">
        <f t="shared" si="26"/>
        <v>N</v>
      </c>
      <c r="BR69" s="1" t="str">
        <f t="shared" si="27"/>
        <v>N</v>
      </c>
      <c r="BS69" s="32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  <c r="FR69" s="48"/>
    </row>
    <row r="70" spans="1:174" s="44" customFormat="1" ht="17.25" customHeight="1" x14ac:dyDescent="0.25">
      <c r="A70" s="2">
        <f>'Raw Data'!B69</f>
        <v>109</v>
      </c>
      <c r="B70" s="2">
        <f>'Raw Data'!C69</f>
        <v>116</v>
      </c>
      <c r="C70" s="2" t="str">
        <f>'Raw Data'!D69</f>
        <v>LRDHADSN</v>
      </c>
      <c r="D70" s="15">
        <f>'%D'!AK69</f>
        <v>3.2249999999999979</v>
      </c>
      <c r="E70" s="15">
        <f>'%D'!AL69</f>
        <v>1.4746786090535122</v>
      </c>
      <c r="F70" s="15">
        <f>'%D'!AM69</f>
        <v>1.7086666666666623</v>
      </c>
      <c r="G70" s="15">
        <f>'%D'!AN69</f>
        <v>1.1267024156064165</v>
      </c>
      <c r="H70" s="15">
        <f>'%D'!AO69</f>
        <v>0.26133333333333297</v>
      </c>
      <c r="I70" s="15">
        <f>'%D'!AP69</f>
        <v>0.48755068112624478</v>
      </c>
      <c r="J70" s="15">
        <f>'%D'!AQ69</f>
        <v>1.2233333333333327</v>
      </c>
      <c r="K70" s="15">
        <f>'%D'!AR69</f>
        <v>0.7575251370966728</v>
      </c>
      <c r="L70" s="15">
        <f>'%D'!AS69</f>
        <v>-0.92333333333333201</v>
      </c>
      <c r="M70" s="15">
        <f>'%D'!AT69</f>
        <v>0.90362897991008151</v>
      </c>
      <c r="N70" s="1"/>
      <c r="O70" s="15">
        <f>'# D'!AK69</f>
        <v>0.19366666666666654</v>
      </c>
      <c r="P70" s="15">
        <f>'# D'!AL69</f>
        <v>8.8911941455202412E-2</v>
      </c>
      <c r="Q70" s="15">
        <f>'# D'!AM69</f>
        <v>0.10266666666666657</v>
      </c>
      <c r="R70" s="15">
        <f>'# D'!AN69</f>
        <v>6.8031855283634132E-2</v>
      </c>
      <c r="S70" s="15">
        <f>'# D'!AO69</f>
        <v>1.5666666666666718E-2</v>
      </c>
      <c r="T70" s="15">
        <f>'# D'!AP69</f>
        <v>2.9574764017091817E-2</v>
      </c>
      <c r="U70" s="15">
        <f>'# D'!AQ69</f>
        <v>7.333333333333325E-2</v>
      </c>
      <c r="V70" s="15">
        <f>'# D'!AR69</f>
        <v>4.5445938579077985E-2</v>
      </c>
      <c r="W70" s="15">
        <f>'# D'!AS69</f>
        <v>-5.5333333333333456E-2</v>
      </c>
      <c r="X70" s="15">
        <f>'# D'!AT69</f>
        <v>5.4006172486732194E-2</v>
      </c>
      <c r="Y70" s="1"/>
      <c r="Z70" s="9">
        <f>'T-TEST'!V69</f>
        <v>5.3339112889623758E-2</v>
      </c>
      <c r="AA70" s="9">
        <f>'T-TEST'!W69</f>
        <v>6.5883110430783418E-2</v>
      </c>
      <c r="AB70" s="9">
        <f>'T-TEST'!X69</f>
        <v>0.41423307422885458</v>
      </c>
      <c r="AC70" s="9">
        <f>'T-TEST'!Y69</f>
        <v>4.9097565908235809E-2</v>
      </c>
      <c r="AD70" s="9">
        <f>'T-TEST'!Z69</f>
        <v>0.16959093946141923</v>
      </c>
      <c r="AE70" s="1"/>
      <c r="AF70" s="1" t="str">
        <f t="shared" si="18"/>
        <v>N</v>
      </c>
      <c r="AG70" s="1" t="str">
        <f t="shared" si="19"/>
        <v>N</v>
      </c>
      <c r="AH70" s="1" t="str">
        <f t="shared" si="20"/>
        <v>N</v>
      </c>
      <c r="AI70" s="1" t="str">
        <f t="shared" si="21"/>
        <v>N</v>
      </c>
      <c r="AJ70" s="1" t="str">
        <f t="shared" si="22"/>
        <v>N</v>
      </c>
      <c r="AK70" s="52"/>
      <c r="AL70" s="15">
        <f>'%D'!AV69</f>
        <v>0.60833333333333428</v>
      </c>
      <c r="AM70" s="15">
        <f>'%D'!AW69</f>
        <v>0.75175683125152448</v>
      </c>
      <c r="AN70" s="15">
        <f>'%D'!AX69</f>
        <v>-0.69600000000000151</v>
      </c>
      <c r="AO70" s="15">
        <f>'%D'!AY69</f>
        <v>0.79912493808331808</v>
      </c>
      <c r="AP70" s="15">
        <f>'%D'!AZ69</f>
        <v>-0.19283333333333275</v>
      </c>
      <c r="AQ70" s="15">
        <f>'%D'!BA69</f>
        <v>0.55115681374118297</v>
      </c>
      <c r="AR70" s="15">
        <f>'%D'!BB69</f>
        <v>-0.44733333333333647</v>
      </c>
      <c r="AS70" s="15">
        <f>'%D'!BC69</f>
        <v>0.71176517663248162</v>
      </c>
      <c r="AT70" s="15">
        <f>'%D'!BD69</f>
        <v>-0.81799999999999784</v>
      </c>
      <c r="AU70" s="15">
        <f>'%D'!BE69</f>
        <v>0.88921913309749967</v>
      </c>
      <c r="AV70" s="15"/>
      <c r="AW70" s="15">
        <f>'# D'!AV69</f>
        <v>3.6666666666666625E-2</v>
      </c>
      <c r="AX70" s="15">
        <f>'# D'!AW69</f>
        <v>4.5247467700782286E-2</v>
      </c>
      <c r="AY70" s="15">
        <f>'# D'!AX69</f>
        <v>-4.166666666666663E-2</v>
      </c>
      <c r="AZ70" s="15">
        <f>'# D'!AY69</f>
        <v>4.810058904698223E-2</v>
      </c>
      <c r="BA70" s="15">
        <f>'# D'!AZ69</f>
        <v>-1.1666666666666714E-2</v>
      </c>
      <c r="BB70" s="15">
        <f>'# D'!BA69</f>
        <v>3.3471380810079131E-2</v>
      </c>
      <c r="BC70" s="15">
        <f>'# D'!BB69</f>
        <v>-2.6666666666666616E-2</v>
      </c>
      <c r="BD70" s="15">
        <f>'# D'!BC69</f>
        <v>4.3015501081974224E-2</v>
      </c>
      <c r="BE70" s="15">
        <f>'# D'!BD69</f>
        <v>-4.9000000000000155E-2</v>
      </c>
      <c r="BF70" s="15">
        <f>'# D'!BE69</f>
        <v>5.3335416625978162E-2</v>
      </c>
      <c r="BG70" s="1"/>
      <c r="BH70" s="9">
        <f>'T-TEST'!AB69</f>
        <v>0.25444631857663863</v>
      </c>
      <c r="BI70" s="9">
        <f>'T-TEST'!AC69</f>
        <v>0.21552002852357732</v>
      </c>
      <c r="BJ70" s="9">
        <f>'T-TEST'!AD69</f>
        <v>0.66858897624514468</v>
      </c>
      <c r="BK70" s="9">
        <f>'T-TEST'!AE69</f>
        <v>0.34453546836317445</v>
      </c>
      <c r="BL70" s="9">
        <f>'T-TEST'!AF69</f>
        <v>0.20821328638427156</v>
      </c>
      <c r="BM70" s="1"/>
      <c r="BN70" s="1" t="str">
        <f t="shared" si="23"/>
        <v>N</v>
      </c>
      <c r="BO70" s="1" t="str">
        <f t="shared" si="24"/>
        <v>N</v>
      </c>
      <c r="BP70" s="1" t="str">
        <f t="shared" si="25"/>
        <v>N</v>
      </c>
      <c r="BQ70" s="1" t="str">
        <f t="shared" si="26"/>
        <v>N</v>
      </c>
      <c r="BR70" s="1" t="str">
        <f t="shared" si="27"/>
        <v>N</v>
      </c>
      <c r="BS70" s="32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  <c r="FR70" s="48"/>
    </row>
    <row r="71" spans="1:174" s="44" customFormat="1" ht="18.75" customHeight="1" x14ac:dyDescent="0.25">
      <c r="A71" s="2">
        <f>'Raw Data'!B70</f>
        <v>109</v>
      </c>
      <c r="B71" s="2">
        <f>'Raw Data'!C70</f>
        <v>117</v>
      </c>
      <c r="C71" s="2" t="str">
        <f>'Raw Data'!D70</f>
        <v>LRDHADSNI</v>
      </c>
      <c r="D71" s="15">
        <f>'%D'!AK70</f>
        <v>2.5393333333333317</v>
      </c>
      <c r="E71" s="15">
        <f>'%D'!AL70</f>
        <v>0.72772957431544116</v>
      </c>
      <c r="F71" s="15">
        <f>'%D'!AM70</f>
        <v>2.083000000000002</v>
      </c>
      <c r="G71" s="15">
        <f>'%D'!AN70</f>
        <v>1.1777472847205659</v>
      </c>
      <c r="H71" s="15">
        <f>'%D'!AO70</f>
        <v>3.0380000000000003</v>
      </c>
      <c r="I71" s="15">
        <f>'%D'!AP70</f>
        <v>1.1885426650594708</v>
      </c>
      <c r="J71" s="15">
        <f>'%D'!AQ70</f>
        <v>2.5816666666666634</v>
      </c>
      <c r="K71" s="15">
        <f>'%D'!AR70</f>
        <v>0.39892772946153254</v>
      </c>
      <c r="L71" s="15">
        <f>'%D'!AS70</f>
        <v>-0.17033333333333189</v>
      </c>
      <c r="M71" s="15">
        <f>'%D'!AT70</f>
        <v>0.7863061320715572</v>
      </c>
      <c r="N71" s="1"/>
      <c r="O71" s="15">
        <f>'# D'!AK70</f>
        <v>0.17800000000000016</v>
      </c>
      <c r="P71" s="15">
        <f>'# D'!AL70</f>
        <v>5.07017422448841E-2</v>
      </c>
      <c r="Q71" s="15">
        <f>'# D'!AM70</f>
        <v>0.14566666666666661</v>
      </c>
      <c r="R71" s="15">
        <f>'# D'!AN70</f>
        <v>8.25308023306046E-2</v>
      </c>
      <c r="S71" s="15">
        <f>'# D'!AO70</f>
        <v>0.21266666666666656</v>
      </c>
      <c r="T71" s="15">
        <f>'# D'!AP70</f>
        <v>8.3178522868987401E-2</v>
      </c>
      <c r="U71" s="15">
        <f>'# D'!AQ70</f>
        <v>0.18066666666666698</v>
      </c>
      <c r="V71" s="15">
        <f>'# D'!AR70</f>
        <v>2.8343135559308393E-2</v>
      </c>
      <c r="W71" s="15">
        <f>'# D'!AS70</f>
        <v>-1.1333333333333862E-2</v>
      </c>
      <c r="X71" s="15">
        <f>'# D'!AT70</f>
        <v>5.5130149041457639E-2</v>
      </c>
      <c r="Y71" s="1"/>
      <c r="Z71" s="9">
        <f>'T-TEST'!V70</f>
        <v>1.3002997194499624E-2</v>
      </c>
      <c r="AA71" s="9">
        <f>'T-TEST'!W70</f>
        <v>3.9889888096558634E-2</v>
      </c>
      <c r="AB71" s="9">
        <f>'T-TEST'!X70</f>
        <v>2.7015151154161178E-2</v>
      </c>
      <c r="AC71" s="9">
        <f>'T-TEST'!Y70</f>
        <v>4.5452970487830039E-3</v>
      </c>
      <c r="AD71" s="9">
        <f>'T-TEST'!Z70</f>
        <v>0.7553517348328721</v>
      </c>
      <c r="AE71" s="1"/>
      <c r="AF71" s="1" t="str">
        <f t="shared" si="18"/>
        <v>N</v>
      </c>
      <c r="AG71" s="1" t="str">
        <f t="shared" si="19"/>
        <v>N</v>
      </c>
      <c r="AH71" s="1" t="str">
        <f t="shared" si="20"/>
        <v>N</v>
      </c>
      <c r="AI71" s="1" t="str">
        <f t="shared" si="21"/>
        <v>N</v>
      </c>
      <c r="AJ71" s="1" t="str">
        <f t="shared" si="22"/>
        <v>N</v>
      </c>
      <c r="AK71" s="52"/>
      <c r="AL71" s="15">
        <f>'%D'!AV70</f>
        <v>0.40133333333332999</v>
      </c>
      <c r="AM71" s="15">
        <f>'%D'!AW70</f>
        <v>0.89518564182706439</v>
      </c>
      <c r="AN71" s="15">
        <f>'%D'!AX70</f>
        <v>-0.17233333333333434</v>
      </c>
      <c r="AO71" s="15">
        <f>'%D'!AY70</f>
        <v>0.79352168632411479</v>
      </c>
      <c r="AP71" s="15">
        <f>'%D'!AZ70</f>
        <v>-0.56533333333333502</v>
      </c>
      <c r="AQ71" s="15">
        <f>'%D'!BA70</f>
        <v>0.78390964615402925</v>
      </c>
      <c r="AR71" s="15">
        <f>'%D'!BB70</f>
        <v>-3.2000000000003581E-2</v>
      </c>
      <c r="AS71" s="15">
        <f>'%D'!BC70</f>
        <v>0.67335874539505458</v>
      </c>
      <c r="AT71" s="15">
        <f>'%D'!BD70</f>
        <v>-6.799999999999784E-2</v>
      </c>
      <c r="AU71" s="15">
        <f>'%D'!BE70</f>
        <v>0.30508796545695982</v>
      </c>
      <c r="AV71" s="15"/>
      <c r="AW71" s="15">
        <f>'# D'!AV70</f>
        <v>2.8000000000000025E-2</v>
      </c>
      <c r="AX71" s="15">
        <f>'# D'!AW70</f>
        <v>6.255131226974113E-2</v>
      </c>
      <c r="AY71" s="15">
        <f>'# D'!AX70</f>
        <v>-1.2000000000000011E-2</v>
      </c>
      <c r="AZ71" s="15">
        <f>'# D'!AY70</f>
        <v>5.5413596406176928E-2</v>
      </c>
      <c r="BA71" s="15">
        <f>'# D'!AZ70</f>
        <v>-3.9666666666666739E-2</v>
      </c>
      <c r="BB71" s="15">
        <f>'# D'!BA70</f>
        <v>5.4326175397623369E-2</v>
      </c>
      <c r="BC71" s="15">
        <f>'# D'!BB70</f>
        <v>-2.3333333333332984E-3</v>
      </c>
      <c r="BD71" s="15">
        <f>'# D'!BC70</f>
        <v>4.7215816559002081E-2</v>
      </c>
      <c r="BE71" s="15">
        <f>'# D'!BD70</f>
        <v>-4.3333333333337443E-3</v>
      </c>
      <c r="BF71" s="15">
        <f>'# D'!BE70</f>
        <v>2.1197484127446188E-2</v>
      </c>
      <c r="BG71" s="1"/>
      <c r="BH71" s="9">
        <f>'T-TEST'!AB70</f>
        <v>0.50740612954972675</v>
      </c>
      <c r="BI71" s="9">
        <f>'T-TEST'!AC70</f>
        <v>0.73675965882111438</v>
      </c>
      <c r="BJ71" s="9">
        <f>'T-TEST'!AD70</f>
        <v>0.40135844203278082</v>
      </c>
      <c r="BK71" s="9">
        <f>'T-TEST'!AE70</f>
        <v>0.9392034705544513</v>
      </c>
      <c r="BL71" s="9">
        <f>'T-TEST'!AF70</f>
        <v>0.75393790134217309</v>
      </c>
      <c r="BM71" s="1"/>
      <c r="BN71" s="1" t="str">
        <f t="shared" si="23"/>
        <v>N</v>
      </c>
      <c r="BO71" s="1" t="str">
        <f t="shared" si="24"/>
        <v>N</v>
      </c>
      <c r="BP71" s="1" t="str">
        <f t="shared" si="25"/>
        <v>N</v>
      </c>
      <c r="BQ71" s="1" t="str">
        <f t="shared" si="26"/>
        <v>N</v>
      </c>
      <c r="BR71" s="1" t="str">
        <f t="shared" si="27"/>
        <v>N</v>
      </c>
      <c r="BS71" s="32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8"/>
      <c r="FE71" s="48"/>
      <c r="FF71" s="48"/>
      <c r="FG71" s="48"/>
      <c r="FH71" s="48"/>
      <c r="FI71" s="48"/>
      <c r="FJ71" s="48"/>
      <c r="FK71" s="48"/>
      <c r="FL71" s="48"/>
      <c r="FM71" s="48"/>
      <c r="FN71" s="48"/>
      <c r="FO71" s="48"/>
      <c r="FP71" s="48"/>
      <c r="FQ71" s="48"/>
      <c r="FR71" s="48"/>
    </row>
    <row r="72" spans="1:174" s="44" customFormat="1" ht="18.75" customHeight="1" x14ac:dyDescent="0.25">
      <c r="A72" s="2">
        <f>'Raw Data'!B71</f>
        <v>117</v>
      </c>
      <c r="B72" s="2">
        <f>'Raw Data'!C71</f>
        <v>121</v>
      </c>
      <c r="C72" s="2" t="str">
        <f>'Raw Data'!D71</f>
        <v>IVIML</v>
      </c>
      <c r="D72" s="15">
        <f>'%D'!AK71</f>
        <v>9.5666666666666345E-2</v>
      </c>
      <c r="E72" s="15">
        <f>'%D'!AL71</f>
        <v>0.52575532966073291</v>
      </c>
      <c r="F72" s="15">
        <f>'%D'!AM71</f>
        <v>-0.16466666666666674</v>
      </c>
      <c r="G72" s="15">
        <f>'%D'!AN71</f>
        <v>0.8453665871482422</v>
      </c>
      <c r="H72" s="15">
        <f>'%D'!AO71</f>
        <v>-6.6666666666665986E-3</v>
      </c>
      <c r="I72" s="15">
        <f>'%D'!AP71</f>
        <v>0.68455873865334926</v>
      </c>
      <c r="J72" s="15">
        <f>'%D'!AQ71</f>
        <v>3.3230000000000013</v>
      </c>
      <c r="K72" s="15">
        <f>'%D'!AR71</f>
        <v>1.3324721385454921</v>
      </c>
      <c r="L72" s="15">
        <f>'%D'!AS71</f>
        <v>2.293333333333333</v>
      </c>
      <c r="M72" s="15">
        <f>'%D'!AT71</f>
        <v>1.2259683247675432</v>
      </c>
      <c r="N72" s="1"/>
      <c r="O72" s="15">
        <f>'# D'!AK71</f>
        <v>3.0000000000000027E-3</v>
      </c>
      <c r="P72" s="15">
        <f>'# D'!AL71</f>
        <v>1.5351438586225894E-2</v>
      </c>
      <c r="Q72" s="15">
        <f>'# D'!AM71</f>
        <v>-4.9999999999999906E-3</v>
      </c>
      <c r="R72" s="15">
        <f>'# D'!AN71</f>
        <v>2.5534290669607388E-2</v>
      </c>
      <c r="S72" s="15">
        <f>'# D'!AO71</f>
        <v>0</v>
      </c>
      <c r="T72" s="15">
        <f>'# D'!AP71</f>
        <v>2.0542638584174152E-2</v>
      </c>
      <c r="U72" s="15">
        <f>'# D'!AQ71</f>
        <v>9.9333333333333357E-2</v>
      </c>
      <c r="V72" s="15">
        <f>'# D'!AR71</f>
        <v>3.9870624106811796E-2</v>
      </c>
      <c r="W72" s="15">
        <f>'# D'!AS71</f>
        <v>6.899999999999995E-2</v>
      </c>
      <c r="X72" s="15">
        <f>'# D'!AT71</f>
        <v>3.6492008257516681E-2</v>
      </c>
      <c r="Y72" s="1"/>
      <c r="Z72" s="9">
        <f>'T-TEST'!V71</f>
        <v>0.75608340584241496</v>
      </c>
      <c r="AA72" s="9">
        <f>'T-TEST'!W71</f>
        <v>0.75841335724547554</v>
      </c>
      <c r="AB72" s="9">
        <f>'T-TEST'!X71</f>
        <v>1</v>
      </c>
      <c r="AC72" s="9">
        <f>'T-TEST'!Y71</f>
        <v>3.3028933215643472E-2</v>
      </c>
      <c r="AD72" s="9">
        <f>'T-TEST'!Z71</f>
        <v>3.4434773607786871E-2</v>
      </c>
      <c r="AE72" s="1"/>
      <c r="AF72" s="1" t="str">
        <f t="shared" si="18"/>
        <v>N</v>
      </c>
      <c r="AG72" s="1" t="str">
        <f t="shared" si="19"/>
        <v>N</v>
      </c>
      <c r="AH72" s="1" t="str">
        <f t="shared" si="20"/>
        <v>N</v>
      </c>
      <c r="AI72" s="1" t="str">
        <f t="shared" si="21"/>
        <v>N</v>
      </c>
      <c r="AJ72" s="1" t="str">
        <f t="shared" si="22"/>
        <v>N</v>
      </c>
      <c r="AK72" s="52"/>
      <c r="AL72" s="15">
        <f>'%D'!AV71</f>
        <v>-0.30766666666666698</v>
      </c>
      <c r="AM72" s="15">
        <f>'%D'!AW71</f>
        <v>0.56346546773811546</v>
      </c>
      <c r="AN72" s="15">
        <f>'%D'!AX71</f>
        <v>-9.2000000000000082E-2</v>
      </c>
      <c r="AO72" s="15">
        <f>'%D'!AY71</f>
        <v>0.78050923547813766</v>
      </c>
      <c r="AP72" s="15">
        <f>'%D'!AZ71</f>
        <v>-0.27183333333333337</v>
      </c>
      <c r="AQ72" s="15">
        <f>'%D'!BA71</f>
        <v>0.6483446871328028</v>
      </c>
      <c r="AR72" s="15">
        <f>'%D'!BB71</f>
        <v>-0.14033333333333253</v>
      </c>
      <c r="AS72" s="15">
        <f>'%D'!BC71</f>
        <v>0.78388604614021118</v>
      </c>
      <c r="AT72" s="15">
        <f>'%D'!BD71</f>
        <v>-1.2746666666666719</v>
      </c>
      <c r="AU72" s="15">
        <f>'%D'!BE71</f>
        <v>0.82268483232239997</v>
      </c>
      <c r="AV72" s="15"/>
      <c r="AW72" s="15">
        <f>'# D'!AV71</f>
        <v>-9.0000000000000011E-3</v>
      </c>
      <c r="AX72" s="15">
        <f>'# D'!AW71</f>
        <v>1.6782927833565459E-2</v>
      </c>
      <c r="AY72" s="15">
        <f>'# D'!AX71</f>
        <v>-2.3333333333333262E-3</v>
      </c>
      <c r="AZ72" s="15">
        <f>'# D'!AY71</f>
        <v>2.3692474191889135E-2</v>
      </c>
      <c r="BA72" s="15">
        <f>'# D'!AZ71</f>
        <v>-7.9999999999999932E-3</v>
      </c>
      <c r="BB72" s="15">
        <f>'# D'!BA71</f>
        <v>1.9467922333931791E-2</v>
      </c>
      <c r="BC72" s="15">
        <f>'# D'!BB71</f>
        <v>-4.0000000000000036E-3</v>
      </c>
      <c r="BD72" s="15">
        <f>'# D'!BC71</f>
        <v>2.3487585373270423E-2</v>
      </c>
      <c r="BE72" s="15">
        <f>'# D'!BD71</f>
        <v>-3.7999999999999923E-2</v>
      </c>
      <c r="BF72" s="15">
        <f>'# D'!BE71</f>
        <v>2.4731895735399384E-2</v>
      </c>
      <c r="BG72" s="1"/>
      <c r="BH72" s="9">
        <f>'T-TEST'!AB71</f>
        <v>0.40882915227809918</v>
      </c>
      <c r="BI72" s="9">
        <f>'T-TEST'!AC71</f>
        <v>0.87927045226215528</v>
      </c>
      <c r="BJ72" s="9">
        <f>'T-TEST'!AD71</f>
        <v>0.54658869476965899</v>
      </c>
      <c r="BK72" s="9">
        <f>'T-TEST'!AE71</f>
        <v>0.78445643708306512</v>
      </c>
      <c r="BL72" s="9">
        <f>'T-TEST'!AF71</f>
        <v>7.4450486672117386E-2</v>
      </c>
      <c r="BM72" s="1"/>
      <c r="BN72" s="1" t="str">
        <f t="shared" si="23"/>
        <v>N</v>
      </c>
      <c r="BO72" s="1" t="str">
        <f t="shared" si="24"/>
        <v>N</v>
      </c>
      <c r="BP72" s="1" t="str">
        <f t="shared" si="25"/>
        <v>N</v>
      </c>
      <c r="BQ72" s="1" t="str">
        <f t="shared" si="26"/>
        <v>N</v>
      </c>
      <c r="BR72" s="1" t="str">
        <f t="shared" si="27"/>
        <v>N</v>
      </c>
      <c r="BS72" s="32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8"/>
      <c r="FE72" s="48"/>
      <c r="FF72" s="48"/>
      <c r="FG72" s="48"/>
      <c r="FH72" s="48"/>
      <c r="FI72" s="48"/>
      <c r="FJ72" s="48"/>
      <c r="FK72" s="48"/>
      <c r="FL72" s="48"/>
      <c r="FM72" s="48"/>
      <c r="FN72" s="48"/>
      <c r="FO72" s="48"/>
      <c r="FP72" s="48"/>
      <c r="FQ72" s="48"/>
      <c r="FR72" s="48"/>
    </row>
    <row r="73" spans="1:174" s="44" customFormat="1" ht="18.75" customHeight="1" x14ac:dyDescent="0.25">
      <c r="A73" s="2">
        <f>'Raw Data'!B72</f>
        <v>117</v>
      </c>
      <c r="B73" s="2">
        <f>'Raw Data'!C72</f>
        <v>138</v>
      </c>
      <c r="C73" s="2" t="str">
        <f>'Raw Data'!D72</f>
        <v>IVIMLVGNKSDLRHLRAVPTDE</v>
      </c>
      <c r="D73" s="15">
        <f>'%D'!AK72</f>
        <v>-9.7333333333333272E-2</v>
      </c>
      <c r="E73" s="15">
        <f>'%D'!AL72</f>
        <v>0.12538474123007678</v>
      </c>
      <c r="F73" s="15">
        <f>'%D'!AM72</f>
        <v>-0.36133333333333395</v>
      </c>
      <c r="G73" s="15">
        <f>'%D'!AN72</f>
        <v>0.48482711695338698</v>
      </c>
      <c r="H73" s="15">
        <f>'%D'!AO72</f>
        <v>-0.4269999999999996</v>
      </c>
      <c r="I73" s="15">
        <f>'%D'!AP72</f>
        <v>0.24930837664760991</v>
      </c>
      <c r="J73" s="15">
        <f>'%D'!AQ72</f>
        <v>0.70133333333333425</v>
      </c>
      <c r="K73" s="15">
        <f>'%D'!AR72</f>
        <v>0.40133942409553253</v>
      </c>
      <c r="L73" s="15">
        <f>'%D'!AS72</f>
        <v>0.73366666666666802</v>
      </c>
      <c r="M73" s="15">
        <f>'%D'!AT72</f>
        <v>1.2337996866050294</v>
      </c>
      <c r="N73" s="1"/>
      <c r="O73" s="15">
        <f>'# D'!AK72</f>
        <v>-1.8666666666666609E-2</v>
      </c>
      <c r="P73" s="15">
        <f>'# D'!AL72</f>
        <v>2.3734644158557194E-2</v>
      </c>
      <c r="Q73" s="15">
        <f>'# D'!AM72</f>
        <v>-6.899999999999995E-2</v>
      </c>
      <c r="R73" s="15">
        <f>'# D'!AN72</f>
        <v>9.2090535163319942E-2</v>
      </c>
      <c r="S73" s="15">
        <f>'# D'!AO72</f>
        <v>-8.1333333333333702E-2</v>
      </c>
      <c r="T73" s="15">
        <f>'# D'!AP72</f>
        <v>4.7335680692968472E-2</v>
      </c>
      <c r="U73" s="15">
        <f>'# D'!AQ72</f>
        <v>0.13333333333333375</v>
      </c>
      <c r="V73" s="15">
        <f>'# D'!AR72</f>
        <v>7.6271445071752306E-2</v>
      </c>
      <c r="W73" s="15">
        <f>'# D'!AS72</f>
        <v>0.13933333333333309</v>
      </c>
      <c r="X73" s="15">
        <f>'# D'!AT72</f>
        <v>0.23420788486584582</v>
      </c>
      <c r="Y73" s="1"/>
      <c r="Z73" s="9">
        <f>'T-TEST'!V72</f>
        <v>0.27147376812635643</v>
      </c>
      <c r="AA73" s="9">
        <f>'T-TEST'!W72</f>
        <v>0.26744930693382052</v>
      </c>
      <c r="AB73" s="9">
        <f>'T-TEST'!X72</f>
        <v>8.9385023450385681E-2</v>
      </c>
      <c r="AC73" s="9">
        <f>'T-TEST'!Y72</f>
        <v>6.7405687148111945E-2</v>
      </c>
      <c r="AD73" s="9">
        <f>'T-TEST'!Z72</f>
        <v>0.3839931796957366</v>
      </c>
      <c r="AE73" s="1"/>
      <c r="AF73" s="1" t="str">
        <f t="shared" si="18"/>
        <v>N</v>
      </c>
      <c r="AG73" s="1" t="str">
        <f t="shared" si="19"/>
        <v>N</v>
      </c>
      <c r="AH73" s="1" t="str">
        <f t="shared" si="20"/>
        <v>N</v>
      </c>
      <c r="AI73" s="1" t="str">
        <f t="shared" si="21"/>
        <v>N</v>
      </c>
      <c r="AJ73" s="1" t="str">
        <f t="shared" si="22"/>
        <v>N</v>
      </c>
      <c r="AK73" s="52"/>
      <c r="AL73" s="15">
        <f>'%D'!AV72</f>
        <v>0.17700000000000005</v>
      </c>
      <c r="AM73" s="15">
        <f>'%D'!AW72</f>
        <v>0.26697565432076381</v>
      </c>
      <c r="AN73" s="15">
        <f>'%D'!AX72</f>
        <v>-0.37700000000000067</v>
      </c>
      <c r="AO73" s="15">
        <f>'%D'!AY72</f>
        <v>0.45986700976115519</v>
      </c>
      <c r="AP73" s="15">
        <f>'%D'!AZ72</f>
        <v>0.16383333333333283</v>
      </c>
      <c r="AQ73" s="15">
        <f>'%D'!BA72</f>
        <v>0.66945861211379853</v>
      </c>
      <c r="AR73" s="15">
        <f>'%D'!BB72</f>
        <v>0.58099999999999952</v>
      </c>
      <c r="AS73" s="15">
        <f>'%D'!BC72</f>
        <v>0.47037927958899922</v>
      </c>
      <c r="AT73" s="15">
        <f>'%D'!BD72</f>
        <v>5.8333333333337123E-2</v>
      </c>
      <c r="AU73" s="15">
        <f>'%D'!BE72</f>
        <v>1.1936717862684596</v>
      </c>
      <c r="AV73" s="15"/>
      <c r="AW73" s="15">
        <f>'# D'!AV72</f>
        <v>3.3333333333333326E-2</v>
      </c>
      <c r="AX73" s="15">
        <f>'# D'!AW72</f>
        <v>5.0589854055268176E-2</v>
      </c>
      <c r="AY73" s="15">
        <f>'# D'!AX72</f>
        <v>-7.1999999999999953E-2</v>
      </c>
      <c r="AZ73" s="15">
        <f>'# D'!AY72</f>
        <v>8.7319337300890379E-2</v>
      </c>
      <c r="BA73" s="15">
        <f>'# D'!AZ72</f>
        <v>3.0833333333332824E-2</v>
      </c>
      <c r="BB73" s="15">
        <f>'# D'!BA72</f>
        <v>0.12692845753940829</v>
      </c>
      <c r="BC73" s="15">
        <f>'# D'!BB72</f>
        <v>0.11033333333333406</v>
      </c>
      <c r="BD73" s="15">
        <f>'# D'!BC72</f>
        <v>8.9461351059177047E-2</v>
      </c>
      <c r="BE73" s="15">
        <f>'# D'!BD72</f>
        <v>1.1000000000000121E-2</v>
      </c>
      <c r="BF73" s="15">
        <f>'# D'!BE72</f>
        <v>0.22676860452893369</v>
      </c>
      <c r="BG73" s="1"/>
      <c r="BH73" s="9">
        <f>'T-TEST'!AB72</f>
        <v>0.34073423769240369</v>
      </c>
      <c r="BI73" s="9">
        <f>'T-TEST'!AC72</f>
        <v>0.23536317198774345</v>
      </c>
      <c r="BJ73" s="9">
        <f>'T-TEST'!AD72</f>
        <v>0.77651038003653061</v>
      </c>
      <c r="BK73" s="9">
        <f>'T-TEST'!AE72</f>
        <v>0.10406612873079674</v>
      </c>
      <c r="BL73" s="9">
        <f>'T-TEST'!AF72</f>
        <v>0.9392965304249844</v>
      </c>
      <c r="BM73" s="1"/>
      <c r="BN73" s="1" t="str">
        <f t="shared" si="23"/>
        <v>N</v>
      </c>
      <c r="BO73" s="1" t="str">
        <f t="shared" si="24"/>
        <v>N</v>
      </c>
      <c r="BP73" s="1" t="str">
        <f t="shared" si="25"/>
        <v>N</v>
      </c>
      <c r="BQ73" s="1" t="str">
        <f t="shared" si="26"/>
        <v>N</v>
      </c>
      <c r="BR73" s="1" t="str">
        <f t="shared" si="27"/>
        <v>N</v>
      </c>
      <c r="BS73" s="32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  <c r="FR73" s="48"/>
    </row>
    <row r="74" spans="1:174" s="44" customFormat="1" ht="18.75" customHeight="1" x14ac:dyDescent="0.25">
      <c r="A74" s="2">
        <f>'Raw Data'!B73</f>
        <v>117</v>
      </c>
      <c r="B74" s="2">
        <f>'Raw Data'!C73</f>
        <v>138</v>
      </c>
      <c r="C74" s="2" t="str">
        <f>'Raw Data'!D73</f>
        <v>IVIMLVGNKSDLRHLRAVPTDE</v>
      </c>
      <c r="D74" s="15">
        <f>'%D'!AK73</f>
        <v>-0.10033333333333294</v>
      </c>
      <c r="E74" s="15">
        <f>'%D'!AL73</f>
        <v>0.11955472944778613</v>
      </c>
      <c r="F74" s="15">
        <f>'%D'!AM73</f>
        <v>-0.17566666666666553</v>
      </c>
      <c r="G74" s="15">
        <f>'%D'!AN73</f>
        <v>0.35938651430829538</v>
      </c>
      <c r="H74" s="15">
        <f>'%D'!AO73</f>
        <v>-0.4053333333333331</v>
      </c>
      <c r="I74" s="15">
        <f>'%D'!AP73</f>
        <v>0.44983700751864936</v>
      </c>
      <c r="J74" s="15">
        <f>'%D'!AQ73</f>
        <v>0.54466666666666796</v>
      </c>
      <c r="K74" s="15">
        <f>'%D'!AR73</f>
        <v>0.50723498827795122</v>
      </c>
      <c r="L74" s="15">
        <f>'%D'!AS73</f>
        <v>1.5423333333333318</v>
      </c>
      <c r="M74" s="15">
        <f>'%D'!AT73</f>
        <v>2.1775746447213553</v>
      </c>
      <c r="N74" s="1"/>
      <c r="O74" s="15">
        <f>'# D'!AK73</f>
        <v>-1.8999999999999961E-2</v>
      </c>
      <c r="P74" s="15">
        <f>'# D'!AL73</f>
        <v>2.293468988235943E-2</v>
      </c>
      <c r="Q74" s="15">
        <f>'# D'!AM73</f>
        <v>-3.3333333333333326E-2</v>
      </c>
      <c r="R74" s="15">
        <f>'# D'!AN73</f>
        <v>6.8068592855540469E-2</v>
      </c>
      <c r="S74" s="15">
        <f>'# D'!AO73</f>
        <v>-7.7333333333333254E-2</v>
      </c>
      <c r="T74" s="15">
        <f>'# D'!AP73</f>
        <v>8.5233013948039366E-2</v>
      </c>
      <c r="U74" s="15">
        <f>'# D'!AQ73</f>
        <v>0.10299999999999976</v>
      </c>
      <c r="V74" s="15">
        <f>'# D'!AR73</f>
        <v>9.6135321292436599E-2</v>
      </c>
      <c r="W74" s="15">
        <f>'# D'!AS73</f>
        <v>0.293333333333333</v>
      </c>
      <c r="X74" s="15">
        <f>'# D'!AT73</f>
        <v>0.41378698223441834</v>
      </c>
      <c r="Y74" s="1"/>
      <c r="Z74" s="9">
        <f>'T-TEST'!V73</f>
        <v>0.22654344582323716</v>
      </c>
      <c r="AA74" s="9">
        <f>'T-TEST'!W73</f>
        <v>0.44437467134523173</v>
      </c>
      <c r="AB74" s="9">
        <f>'T-TEST'!X73</f>
        <v>0.20926147445539872</v>
      </c>
      <c r="AC74" s="9">
        <f>'T-TEST'!Y73</f>
        <v>0.14178834178308988</v>
      </c>
      <c r="AD74" s="9">
        <f>'T-TEST'!Z73</f>
        <v>0.33577698346490942</v>
      </c>
      <c r="AE74" s="1"/>
      <c r="AF74" s="1" t="str">
        <f t="shared" si="18"/>
        <v>N</v>
      </c>
      <c r="AG74" s="1" t="str">
        <f t="shared" si="19"/>
        <v>N</v>
      </c>
      <c r="AH74" s="1" t="str">
        <f t="shared" si="20"/>
        <v>N</v>
      </c>
      <c r="AI74" s="1" t="str">
        <f t="shared" si="21"/>
        <v>N</v>
      </c>
      <c r="AJ74" s="1" t="str">
        <f t="shared" si="22"/>
        <v>N</v>
      </c>
      <c r="AK74" s="52"/>
      <c r="AL74" s="15">
        <f>'%D'!AV73</f>
        <v>0.27000000000000068</v>
      </c>
      <c r="AM74" s="15">
        <f>'%D'!AW73</f>
        <v>0.11309288218097549</v>
      </c>
      <c r="AN74" s="15">
        <f>'%D'!AX73</f>
        <v>-0.49866666666666593</v>
      </c>
      <c r="AO74" s="15">
        <f>'%D'!AY73</f>
        <v>0.37491154512320185</v>
      </c>
      <c r="AP74" s="15">
        <f>'%D'!AZ73</f>
        <v>0.12316666666666798</v>
      </c>
      <c r="AQ74" s="15">
        <f>'%D'!BA73</f>
        <v>0.66396222282094641</v>
      </c>
      <c r="AR74" s="15">
        <f>'%D'!BB73</f>
        <v>0.53233333333333377</v>
      </c>
      <c r="AS74" s="15">
        <f>'%D'!BC73</f>
        <v>0.45672457053823384</v>
      </c>
      <c r="AT74" s="15">
        <f>'%D'!BD73</f>
        <v>0.81733333333333391</v>
      </c>
      <c r="AU74" s="15">
        <f>'%D'!BE73</f>
        <v>2.1587610644379653</v>
      </c>
      <c r="AV74" s="15"/>
      <c r="AW74" s="15">
        <f>'# D'!AV73</f>
        <v>5.1666666666666694E-2</v>
      </c>
      <c r="AX74" s="15">
        <f>'# D'!AW73</f>
        <v>2.1641010450839243E-2</v>
      </c>
      <c r="AY74" s="15">
        <f>'# D'!AX73</f>
        <v>-9.4666666666666677E-2</v>
      </c>
      <c r="AZ74" s="15">
        <f>'# D'!AY73</f>
        <v>7.0807250099595473E-2</v>
      </c>
      <c r="BA74" s="15">
        <f>'# D'!AZ73</f>
        <v>2.3333333333333428E-2</v>
      </c>
      <c r="BB74" s="15">
        <f>'# D'!BA73</f>
        <v>0.12592987466575734</v>
      </c>
      <c r="BC74" s="15">
        <f>'# D'!BB73</f>
        <v>0.10099999999999998</v>
      </c>
      <c r="BD74" s="15">
        <f>'# D'!BC73</f>
        <v>8.6544786093675302E-2</v>
      </c>
      <c r="BE74" s="15">
        <f>'# D'!BD73</f>
        <v>0.15600000000000058</v>
      </c>
      <c r="BF74" s="15">
        <f>'# D'!BE73</f>
        <v>0.41013859446127093</v>
      </c>
      <c r="BG74" s="1"/>
      <c r="BH74" s="9">
        <f>'T-TEST'!AB73</f>
        <v>1.7429523404571334E-2</v>
      </c>
      <c r="BI74" s="9">
        <f>'T-TEST'!AC73</f>
        <v>8.2951944077196291E-2</v>
      </c>
      <c r="BJ74" s="9">
        <f>'T-TEST'!AD73</f>
        <v>0.81035010723578171</v>
      </c>
      <c r="BK74" s="9">
        <f>'T-TEST'!AE73</f>
        <v>0.11381124208368473</v>
      </c>
      <c r="BL74" s="9">
        <f>'T-TEST'!AF73</f>
        <v>0.57485454130954139</v>
      </c>
      <c r="BM74" s="1"/>
      <c r="BN74" s="1" t="str">
        <f t="shared" si="23"/>
        <v>N</v>
      </c>
      <c r="BO74" s="1" t="str">
        <f t="shared" si="24"/>
        <v>N</v>
      </c>
      <c r="BP74" s="1" t="str">
        <f t="shared" si="25"/>
        <v>N</v>
      </c>
      <c r="BQ74" s="1" t="str">
        <f t="shared" si="26"/>
        <v>N</v>
      </c>
      <c r="BR74" s="1" t="str">
        <f t="shared" si="27"/>
        <v>N</v>
      </c>
      <c r="BS74" s="32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  <c r="FR74" s="48"/>
    </row>
    <row r="75" spans="1:174" s="44" customFormat="1" ht="18.75" customHeight="1" x14ac:dyDescent="0.25">
      <c r="A75" s="2">
        <f>'Raw Data'!B74</f>
        <v>117</v>
      </c>
      <c r="B75" s="2">
        <f>'Raw Data'!C74</f>
        <v>141</v>
      </c>
      <c r="C75" s="2" t="str">
        <f>'Raw Data'!D74</f>
        <v>IVIMLVGNKSDLRHLRAVPTDEARA</v>
      </c>
      <c r="D75" s="15">
        <f>'%D'!AK74</f>
        <v>-0.10099999999999998</v>
      </c>
      <c r="E75" s="15">
        <f>'%D'!AL74</f>
        <v>0.10042410069301082</v>
      </c>
      <c r="F75" s="15">
        <f>'%D'!AM74</f>
        <v>-0.15466666666666651</v>
      </c>
      <c r="G75" s="15">
        <f>'%D'!AN74</f>
        <v>0.40180384932617713</v>
      </c>
      <c r="H75" s="15">
        <f>'%D'!AO74</f>
        <v>-0.35033333333333161</v>
      </c>
      <c r="I75" s="15">
        <f>'%D'!AP74</f>
        <v>0.23773374462480718</v>
      </c>
      <c r="J75" s="15">
        <f>'%D'!AQ74</f>
        <v>0.35533333333333594</v>
      </c>
      <c r="K75" s="15">
        <f>'%D'!AR74</f>
        <v>0.42248865862489948</v>
      </c>
      <c r="L75" s="15">
        <f>'%D'!AS74</f>
        <v>0.80466666666666598</v>
      </c>
      <c r="M75" s="15">
        <f>'%D'!AT74</f>
        <v>1.0751075915150703</v>
      </c>
      <c r="N75" s="1"/>
      <c r="O75" s="15">
        <f>'# D'!AK74</f>
        <v>-2.1999999999999964E-2</v>
      </c>
      <c r="P75" s="15">
        <f>'# D'!AL74</f>
        <v>2.2263572639328748E-2</v>
      </c>
      <c r="Q75" s="15">
        <f>'# D'!AM74</f>
        <v>-3.400000000000003E-2</v>
      </c>
      <c r="R75" s="15">
        <f>'# D'!AN74</f>
        <v>8.8716777819455722E-2</v>
      </c>
      <c r="S75" s="15">
        <f>'# D'!AO74</f>
        <v>-7.6666666666666661E-2</v>
      </c>
      <c r="T75" s="15">
        <f>'# D'!AP74</f>
        <v>5.2567417031211761E-2</v>
      </c>
      <c r="U75" s="15">
        <f>'# D'!AQ74</f>
        <v>7.8333333333333144E-2</v>
      </c>
      <c r="V75" s="15">
        <f>'# D'!AR74</f>
        <v>9.2965943585092692E-2</v>
      </c>
      <c r="W75" s="15">
        <f>'# D'!AS74</f>
        <v>0.1769999999999996</v>
      </c>
      <c r="X75" s="15">
        <f>'# D'!AT74</f>
        <v>0.2362731470142132</v>
      </c>
      <c r="Y75" s="1"/>
      <c r="Z75" s="9">
        <f>'T-TEST'!V74</f>
        <v>0.17002318857297033</v>
      </c>
      <c r="AA75" s="9">
        <f>'T-TEST'!W74</f>
        <v>0.55349367108454506</v>
      </c>
      <c r="AB75" s="9">
        <f>'T-TEST'!X74</f>
        <v>6.939685211639042E-2</v>
      </c>
      <c r="AC75" s="9">
        <f>'T-TEST'!Y74</f>
        <v>0.25915584425830474</v>
      </c>
      <c r="AD75" s="9">
        <f>'T-TEST'!Z74</f>
        <v>0.30741563203477634</v>
      </c>
      <c r="AE75" s="1"/>
      <c r="AF75" s="1" t="str">
        <f t="shared" si="18"/>
        <v>N</v>
      </c>
      <c r="AG75" s="1" t="str">
        <f t="shared" si="19"/>
        <v>N</v>
      </c>
      <c r="AH75" s="1" t="str">
        <f t="shared" si="20"/>
        <v>N</v>
      </c>
      <c r="AI75" s="1" t="str">
        <f t="shared" si="21"/>
        <v>N</v>
      </c>
      <c r="AJ75" s="1" t="str">
        <f t="shared" si="22"/>
        <v>N</v>
      </c>
      <c r="AK75" s="52"/>
      <c r="AL75" s="15">
        <f>'%D'!AV74</f>
        <v>0.16299999999999981</v>
      </c>
      <c r="AM75" s="15">
        <f>'%D'!AW74</f>
        <v>0.19240841977418763</v>
      </c>
      <c r="AN75" s="15">
        <f>'%D'!AX74</f>
        <v>-0.31633333333333358</v>
      </c>
      <c r="AO75" s="15">
        <f>'%D'!AY74</f>
        <v>0.42750126705465263</v>
      </c>
      <c r="AP75" s="15">
        <f>'%D'!AZ74</f>
        <v>7.9500000000001236E-2</v>
      </c>
      <c r="AQ75" s="15">
        <f>'%D'!BA74</f>
        <v>0.31648617663335649</v>
      </c>
      <c r="AR75" s="15">
        <f>'%D'!BB74</f>
        <v>0.53066666666666684</v>
      </c>
      <c r="AS75" s="15">
        <f>'%D'!BC74</f>
        <v>0.24326391703936023</v>
      </c>
      <c r="AT75" s="15">
        <f>'%D'!BD74</f>
        <v>0.16100000000000136</v>
      </c>
      <c r="AU75" s="15">
        <f>'%D'!BE74</f>
        <v>1.1330444239599207</v>
      </c>
      <c r="AV75" s="15"/>
      <c r="AW75" s="15">
        <f>'# D'!AV74</f>
        <v>3.6333333333333384E-2</v>
      </c>
      <c r="AX75" s="15">
        <f>'# D'!AW74</f>
        <v>4.233595792388941E-2</v>
      </c>
      <c r="AY75" s="15">
        <f>'# D'!AX74</f>
        <v>-6.9666666666666766E-2</v>
      </c>
      <c r="AZ75" s="15">
        <f>'# D'!AY74</f>
        <v>9.4368073697269725E-2</v>
      </c>
      <c r="BA75" s="15">
        <f>'# D'!AZ74</f>
        <v>1.7833333333333368E-2</v>
      </c>
      <c r="BB75" s="15">
        <f>'# D'!BA74</f>
        <v>6.9244735058582946E-2</v>
      </c>
      <c r="BC75" s="15">
        <f>'# D'!BB74</f>
        <v>0.11699999999999999</v>
      </c>
      <c r="BD75" s="15">
        <f>'# D'!BC74</f>
        <v>5.3204009873943373E-2</v>
      </c>
      <c r="BE75" s="15">
        <f>'# D'!BD74</f>
        <v>3.5333333333333883E-2</v>
      </c>
      <c r="BF75" s="15">
        <f>'# D'!BE74</f>
        <v>0.2490488573218784</v>
      </c>
      <c r="BG75" s="1"/>
      <c r="BH75" s="9">
        <f>'T-TEST'!AB74</f>
        <v>0.25512911031680158</v>
      </c>
      <c r="BI75" s="9">
        <f>'T-TEST'!AC74</f>
        <v>0.27908913858729939</v>
      </c>
      <c r="BJ75" s="9">
        <f>'T-TEST'!AD74</f>
        <v>0.75595202695551622</v>
      </c>
      <c r="BK75" s="9">
        <f>'T-TEST'!AE74</f>
        <v>2.3686831334264608E-2</v>
      </c>
      <c r="BL75" s="9">
        <f>'T-TEST'!AF74</f>
        <v>0.82281680168747839</v>
      </c>
      <c r="BM75" s="1"/>
      <c r="BN75" s="1" t="str">
        <f t="shared" si="23"/>
        <v>N</v>
      </c>
      <c r="BO75" s="1" t="str">
        <f t="shared" si="24"/>
        <v>N</v>
      </c>
      <c r="BP75" s="1" t="str">
        <f t="shared" si="25"/>
        <v>N</v>
      </c>
      <c r="BQ75" s="1" t="str">
        <f t="shared" si="26"/>
        <v>N</v>
      </c>
      <c r="BR75" s="1" t="str">
        <f t="shared" si="27"/>
        <v>N</v>
      </c>
      <c r="BS75" s="32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8"/>
      <c r="FE75" s="48"/>
      <c r="FF75" s="48"/>
      <c r="FG75" s="48"/>
      <c r="FH75" s="48"/>
      <c r="FI75" s="48"/>
      <c r="FJ75" s="48"/>
      <c r="FK75" s="48"/>
      <c r="FL75" s="48"/>
      <c r="FM75" s="48"/>
      <c r="FN75" s="48"/>
      <c r="FO75" s="48"/>
      <c r="FP75" s="48"/>
      <c r="FQ75" s="48"/>
      <c r="FR75" s="48"/>
    </row>
    <row r="76" spans="1:174" s="44" customFormat="1" ht="18.75" customHeight="1" x14ac:dyDescent="0.25">
      <c r="A76" s="2">
        <f>'Raw Data'!B75</f>
        <v>118</v>
      </c>
      <c r="B76" s="2">
        <f>'Raw Data'!C75</f>
        <v>138</v>
      </c>
      <c r="C76" s="2" t="str">
        <f>'Raw Data'!D75</f>
        <v>VIMLVGNKSDLRHLRAVPTDE</v>
      </c>
      <c r="D76" s="15">
        <f>'%D'!AK75</f>
        <v>5.2666666666666195E-2</v>
      </c>
      <c r="E76" s="15">
        <f>'%D'!AL75</f>
        <v>0.25405445610472316</v>
      </c>
      <c r="F76" s="15">
        <f>'%D'!AM75</f>
        <v>-0.15000000000000036</v>
      </c>
      <c r="G76" s="15">
        <f>'%D'!AN75</f>
        <v>0.47162909155394583</v>
      </c>
      <c r="H76" s="15">
        <f>'%D'!AO75</f>
        <v>-0.25900000000000034</v>
      </c>
      <c r="I76" s="15">
        <f>'%D'!AP75</f>
        <v>0.49076029450910835</v>
      </c>
      <c r="J76" s="15">
        <f>'%D'!AQ75</f>
        <v>0.31966666666666654</v>
      </c>
      <c r="K76" s="15">
        <f>'%D'!AR75</f>
        <v>0.53492180113857102</v>
      </c>
      <c r="L76" s="15">
        <f>'%D'!AS75</f>
        <v>0.62700000000000244</v>
      </c>
      <c r="M76" s="15">
        <f>'%D'!AT75</f>
        <v>0.95908393793244162</v>
      </c>
      <c r="N76" s="1"/>
      <c r="O76" s="15">
        <f>'# D'!AK75</f>
        <v>9.6666666666667123E-3</v>
      </c>
      <c r="P76" s="15">
        <f>'# D'!AL75</f>
        <v>4.5599707601401716E-2</v>
      </c>
      <c r="Q76" s="15">
        <f>'# D'!AM75</f>
        <v>-2.7333333333333432E-2</v>
      </c>
      <c r="R76" s="15">
        <f>'# D'!AN75</f>
        <v>8.4638446740631215E-2</v>
      </c>
      <c r="S76" s="15">
        <f>'# D'!AO75</f>
        <v>-4.633333333333356E-2</v>
      </c>
      <c r="T76" s="15">
        <f>'# D'!AP75</f>
        <v>8.796969175043573E-2</v>
      </c>
      <c r="U76" s="15">
        <f>'# D'!AQ75</f>
        <v>5.7333333333332792E-2</v>
      </c>
      <c r="V76" s="15">
        <f>'# D'!AR75</f>
        <v>9.6017359541560682E-2</v>
      </c>
      <c r="W76" s="15">
        <f>'# D'!AS75</f>
        <v>0.11266666666666669</v>
      </c>
      <c r="X76" s="15">
        <f>'# D'!AT75</f>
        <v>0.17262000656548079</v>
      </c>
      <c r="Y76" s="1"/>
      <c r="Z76" s="9">
        <f>'T-TEST'!V75</f>
        <v>0.73952267917440828</v>
      </c>
      <c r="AA76" s="9">
        <f>'T-TEST'!W75</f>
        <v>0.60922436652026168</v>
      </c>
      <c r="AB76" s="9">
        <f>'T-TEST'!X75</f>
        <v>0.42756761988345415</v>
      </c>
      <c r="AC76" s="9">
        <f>'T-TEST'!Y75</f>
        <v>0.37234343653351626</v>
      </c>
      <c r="AD76" s="9">
        <f>'T-TEST'!Z75</f>
        <v>0.35387126249567158</v>
      </c>
      <c r="AE76" s="1"/>
      <c r="AF76" s="1" t="str">
        <f t="shared" si="18"/>
        <v>N</v>
      </c>
      <c r="AG76" s="1" t="str">
        <f t="shared" si="19"/>
        <v>N</v>
      </c>
      <c r="AH76" s="1" t="str">
        <f t="shared" si="20"/>
        <v>N</v>
      </c>
      <c r="AI76" s="1" t="str">
        <f t="shared" si="21"/>
        <v>N</v>
      </c>
      <c r="AJ76" s="1" t="str">
        <f t="shared" si="22"/>
        <v>N</v>
      </c>
      <c r="AK76" s="52"/>
      <c r="AL76" s="15">
        <f>'%D'!AV75</f>
        <v>0.35666666666666647</v>
      </c>
      <c r="AM76" s="15">
        <f>'%D'!AW75</f>
        <v>0.22743497239137764</v>
      </c>
      <c r="AN76" s="15">
        <f>'%D'!AX75</f>
        <v>-0.50666666666666771</v>
      </c>
      <c r="AO76" s="15">
        <f>'%D'!AY75</f>
        <v>0.52396310302666693</v>
      </c>
      <c r="AP76" s="15">
        <f>'%D'!AZ75</f>
        <v>0.14216666666666811</v>
      </c>
      <c r="AQ76" s="15">
        <f>'%D'!BA75</f>
        <v>0.5689866723688114</v>
      </c>
      <c r="AR76" s="15">
        <f>'%D'!BB75</f>
        <v>0.66633333333333056</v>
      </c>
      <c r="AS76" s="15">
        <f>'%D'!BC75</f>
        <v>0.3225512879114476</v>
      </c>
      <c r="AT76" s="15">
        <f>'%D'!BD75</f>
        <v>0.56199999999999761</v>
      </c>
      <c r="AU76" s="15">
        <f>'%D'!BE75</f>
        <v>1.0994707817854918</v>
      </c>
      <c r="AV76" s="15"/>
      <c r="AW76" s="15">
        <f>'# D'!AV75</f>
        <v>6.4333333333333353E-2</v>
      </c>
      <c r="AX76" s="15">
        <f>'# D'!AW75</f>
        <v>4.0566817310046237E-2</v>
      </c>
      <c r="AY76" s="15">
        <f>'# D'!AX75</f>
        <v>-9.1333333333333488E-2</v>
      </c>
      <c r="AZ76" s="15">
        <f>'# D'!AY75</f>
        <v>9.420544924083038E-2</v>
      </c>
      <c r="BA76" s="15">
        <f>'# D'!AZ75</f>
        <v>2.5833333333333375E-2</v>
      </c>
      <c r="BB76" s="15">
        <f>'# D'!BA75</f>
        <v>0.10255161302160648</v>
      </c>
      <c r="BC76" s="15">
        <f>'# D'!BB75</f>
        <v>0.11933333333333351</v>
      </c>
      <c r="BD76" s="15">
        <f>'# D'!BC75</f>
        <v>5.7994252588798131E-2</v>
      </c>
      <c r="BE76" s="15">
        <f>'# D'!BD75</f>
        <v>0.10100000000000087</v>
      </c>
      <c r="BF76" s="15">
        <f>'# D'!BE75</f>
        <v>0.19799663296800429</v>
      </c>
      <c r="BG76" s="1"/>
      <c r="BH76" s="9">
        <f>'T-TEST'!AB75</f>
        <v>7.0227121458216663E-2</v>
      </c>
      <c r="BI76" s="9">
        <f>'T-TEST'!AC75</f>
        <v>0.16899877611862058</v>
      </c>
      <c r="BJ76" s="9">
        <f>'T-TEST'!AD75</f>
        <v>0.72285859668823704</v>
      </c>
      <c r="BK76" s="9">
        <f>'T-TEST'!AE75</f>
        <v>2.9821209525442937E-2</v>
      </c>
      <c r="BL76" s="9">
        <f>'T-TEST'!AF75</f>
        <v>0.43214795228592706</v>
      </c>
      <c r="BM76" s="1"/>
      <c r="BN76" s="1" t="str">
        <f t="shared" si="23"/>
        <v>N</v>
      </c>
      <c r="BO76" s="1" t="str">
        <f t="shared" si="24"/>
        <v>N</v>
      </c>
      <c r="BP76" s="1" t="str">
        <f t="shared" si="25"/>
        <v>N</v>
      </c>
      <c r="BQ76" s="1" t="str">
        <f t="shared" si="26"/>
        <v>N</v>
      </c>
      <c r="BR76" s="1" t="str">
        <f t="shared" si="27"/>
        <v>N</v>
      </c>
      <c r="BS76" s="32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8"/>
      <c r="FE76" s="48"/>
      <c r="FF76" s="48"/>
      <c r="FG76" s="48"/>
      <c r="FH76" s="48"/>
      <c r="FI76" s="48"/>
      <c r="FJ76" s="48"/>
      <c r="FK76" s="48"/>
      <c r="FL76" s="48"/>
      <c r="FM76" s="48"/>
      <c r="FN76" s="48"/>
      <c r="FO76" s="48"/>
      <c r="FP76" s="48"/>
      <c r="FQ76" s="48"/>
      <c r="FR76" s="48"/>
    </row>
    <row r="77" spans="1:174" s="44" customFormat="1" ht="18.75" customHeight="1" x14ac:dyDescent="0.25">
      <c r="A77" s="2">
        <f>'Raw Data'!B76</f>
        <v>118</v>
      </c>
      <c r="B77" s="2">
        <f>'Raw Data'!C76</f>
        <v>138</v>
      </c>
      <c r="C77" s="2" t="str">
        <f>'Raw Data'!D76</f>
        <v>VIMLVGNKSDLRHLRAVPTDE</v>
      </c>
      <c r="D77" s="15">
        <f>'%D'!AK76</f>
        <v>7.7999999999999847E-2</v>
      </c>
      <c r="E77" s="15">
        <f>'%D'!AL76</f>
        <v>0.33152777661407246</v>
      </c>
      <c r="F77" s="15">
        <f>'%D'!AM76</f>
        <v>-0.12666666666666693</v>
      </c>
      <c r="G77" s="15">
        <f>'%D'!AN76</f>
        <v>0.44939106948551322</v>
      </c>
      <c r="H77" s="15">
        <f>'%D'!AO76</f>
        <v>-9.3999999999999417E-2</v>
      </c>
      <c r="I77" s="15">
        <f>'%D'!AP76</f>
        <v>0.45587717644119891</v>
      </c>
      <c r="J77" s="15">
        <f>'%D'!AQ76</f>
        <v>0.53633333333333155</v>
      </c>
      <c r="K77" s="15">
        <f>'%D'!AR76</f>
        <v>0.52864323193120211</v>
      </c>
      <c r="L77" s="15">
        <f>'%D'!AS76</f>
        <v>0.81566666666666876</v>
      </c>
      <c r="M77" s="15">
        <f>'%D'!AT76</f>
        <v>1.1013470539903991</v>
      </c>
      <c r="N77" s="1"/>
      <c r="O77" s="15">
        <f>'# D'!AK76</f>
        <v>1.4000000000000012E-2</v>
      </c>
      <c r="P77" s="15">
        <f>'# D'!AL76</f>
        <v>5.9780152782229729E-2</v>
      </c>
      <c r="Q77" s="15">
        <f>'# D'!AM76</f>
        <v>-2.2666666666666613E-2</v>
      </c>
      <c r="R77" s="15">
        <f>'# D'!AN76</f>
        <v>8.0512938918743587E-2</v>
      </c>
      <c r="S77" s="15">
        <f>'# D'!AO76</f>
        <v>-1.7000000000000348E-2</v>
      </c>
      <c r="T77" s="15">
        <f>'# D'!AP76</f>
        <v>8.2180695218930122E-2</v>
      </c>
      <c r="U77" s="15">
        <f>'# D'!AQ76</f>
        <v>9.6666666666667123E-2</v>
      </c>
      <c r="V77" s="15">
        <f>'# D'!AR76</f>
        <v>9.4526892117181557E-2</v>
      </c>
      <c r="W77" s="15">
        <f>'# D'!AS76</f>
        <v>0.1466666666666665</v>
      </c>
      <c r="X77" s="15">
        <f>'# D'!AT76</f>
        <v>0.19797306214061894</v>
      </c>
      <c r="Y77" s="1"/>
      <c r="Z77" s="9">
        <f>'T-TEST'!V76</f>
        <v>0.71477951901592474</v>
      </c>
      <c r="AA77" s="9">
        <f>'T-TEST'!W76</f>
        <v>0.65249102428169081</v>
      </c>
      <c r="AB77" s="9">
        <f>'T-TEST'!X76</f>
        <v>0.74547177407909593</v>
      </c>
      <c r="AC77" s="9">
        <f>'T-TEST'!Y76</f>
        <v>0.18662769904496632</v>
      </c>
      <c r="AD77" s="9">
        <f>'T-TEST'!Z76</f>
        <v>0.29596227657507052</v>
      </c>
      <c r="AE77" s="1"/>
      <c r="AF77" s="1" t="str">
        <f t="shared" si="18"/>
        <v>N</v>
      </c>
      <c r="AG77" s="1" t="str">
        <f t="shared" si="19"/>
        <v>N</v>
      </c>
      <c r="AH77" s="1" t="str">
        <f t="shared" si="20"/>
        <v>N</v>
      </c>
      <c r="AI77" s="1" t="str">
        <f t="shared" si="21"/>
        <v>N</v>
      </c>
      <c r="AJ77" s="1" t="str">
        <f t="shared" si="22"/>
        <v>N</v>
      </c>
      <c r="AK77" s="52"/>
      <c r="AL77" s="15">
        <f>'%D'!AV76</f>
        <v>0.33233333333333315</v>
      </c>
      <c r="AM77" s="15">
        <f>'%D'!AW76</f>
        <v>0.20483001082198207</v>
      </c>
      <c r="AN77" s="15">
        <f>'%D'!AX76</f>
        <v>-0.50900000000000034</v>
      </c>
      <c r="AO77" s="15">
        <f>'%D'!AY76</f>
        <v>0.48962026101867973</v>
      </c>
      <c r="AP77" s="15">
        <f>'%D'!AZ76</f>
        <v>0.20599999999999952</v>
      </c>
      <c r="AQ77" s="15">
        <f>'%D'!BA76</f>
        <v>0.60478343231275755</v>
      </c>
      <c r="AR77" s="15">
        <f>'%D'!BB76</f>
        <v>0.62466666666666271</v>
      </c>
      <c r="AS77" s="15">
        <f>'%D'!BC76</f>
        <v>0.33484822432459455</v>
      </c>
      <c r="AT77" s="15">
        <f>'%D'!BD76</f>
        <v>0.58999999999999986</v>
      </c>
      <c r="AU77" s="15">
        <f>'%D'!BE76</f>
        <v>1.1685746303367468</v>
      </c>
      <c r="AV77" s="15"/>
      <c r="AW77" s="15">
        <f>'# D'!AV76</f>
        <v>5.9333333333333405E-2</v>
      </c>
      <c r="AX77" s="15">
        <f>'# D'!AW76</f>
        <v>3.6473734842120756E-2</v>
      </c>
      <c r="AY77" s="15">
        <f>'# D'!AX76</f>
        <v>-9.1333333333333266E-2</v>
      </c>
      <c r="AZ77" s="15">
        <f>'# D'!AY76</f>
        <v>8.8015150211010057E-2</v>
      </c>
      <c r="BA77" s="15">
        <f>'# D'!AZ76</f>
        <v>3.7666666666666515E-2</v>
      </c>
      <c r="BB77" s="15">
        <f>'# D'!BA76</f>
        <v>0.10894188052963542</v>
      </c>
      <c r="BC77" s="15">
        <f>'# D'!BB76</f>
        <v>0.11266666666666714</v>
      </c>
      <c r="BD77" s="15">
        <f>'# D'!BC76</f>
        <v>5.9827529894968354E-2</v>
      </c>
      <c r="BE77" s="15">
        <f>'# D'!BD76</f>
        <v>0.10633333333333272</v>
      </c>
      <c r="BF77" s="15">
        <f>'# D'!BE76</f>
        <v>0.21001031720687774</v>
      </c>
      <c r="BG77" s="1"/>
      <c r="BH77" s="9">
        <f>'T-TEST'!AB76</f>
        <v>4.9291087208843863E-2</v>
      </c>
      <c r="BI77" s="9">
        <f>'T-TEST'!AC76</f>
        <v>0.14671848841590757</v>
      </c>
      <c r="BJ77" s="9">
        <f>'T-TEST'!AD76</f>
        <v>0.64402832295119328</v>
      </c>
      <c r="BK77" s="9">
        <f>'T-TEST'!AE76</f>
        <v>3.4780431099889868E-2</v>
      </c>
      <c r="BL77" s="9">
        <f>'T-TEST'!AF76</f>
        <v>0.44038427389344786</v>
      </c>
      <c r="BM77" s="1"/>
      <c r="BN77" s="1" t="str">
        <f t="shared" si="23"/>
        <v>N</v>
      </c>
      <c r="BO77" s="1" t="str">
        <f t="shared" si="24"/>
        <v>N</v>
      </c>
      <c r="BP77" s="1" t="str">
        <f t="shared" si="25"/>
        <v>N</v>
      </c>
      <c r="BQ77" s="1" t="str">
        <f t="shared" si="26"/>
        <v>N</v>
      </c>
      <c r="BR77" s="1" t="str">
        <f t="shared" si="27"/>
        <v>N</v>
      </c>
      <c r="BS77" s="32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8"/>
      <c r="FE77" s="48"/>
      <c r="FF77" s="48"/>
      <c r="FG77" s="48"/>
      <c r="FH77" s="48"/>
      <c r="FI77" s="48"/>
      <c r="FJ77" s="48"/>
      <c r="FK77" s="48"/>
      <c r="FL77" s="48"/>
      <c r="FM77" s="48"/>
      <c r="FN77" s="48"/>
      <c r="FO77" s="48"/>
      <c r="FP77" s="48"/>
      <c r="FQ77" s="48"/>
      <c r="FR77" s="48"/>
    </row>
    <row r="78" spans="1:174" s="44" customFormat="1" ht="18.75" customHeight="1" x14ac:dyDescent="0.25">
      <c r="A78" s="2">
        <f>'Raw Data'!B77</f>
        <v>118</v>
      </c>
      <c r="B78" s="2">
        <f>'Raw Data'!C77</f>
        <v>141</v>
      </c>
      <c r="C78" s="2" t="str">
        <f>'Raw Data'!D77</f>
        <v>VIMLVGNKSDLRHLRAVPTDEARA</v>
      </c>
      <c r="D78" s="15">
        <f>'%D'!AK77</f>
        <v>3.0999999999999917E-2</v>
      </c>
      <c r="E78" s="15">
        <f>'%D'!AL77</f>
        <v>0.22692730113408566</v>
      </c>
      <c r="F78" s="15">
        <f>'%D'!AM77</f>
        <v>-0.22066666666666679</v>
      </c>
      <c r="G78" s="15">
        <f>'%D'!AN77</f>
        <v>0.41510400303217182</v>
      </c>
      <c r="H78" s="15">
        <f>'%D'!AO77</f>
        <v>-0.18900000000000006</v>
      </c>
      <c r="I78" s="15">
        <f>'%D'!AP77</f>
        <v>0.44092478572503352</v>
      </c>
      <c r="J78" s="15">
        <f>'%D'!AQ77</f>
        <v>2.2666666666665947E-2</v>
      </c>
      <c r="K78" s="15">
        <f>'%D'!AR77</f>
        <v>0.33266249162376754</v>
      </c>
      <c r="L78" s="15">
        <f>'%D'!AS77</f>
        <v>0.52000000000000313</v>
      </c>
      <c r="M78" s="15">
        <f>'%D'!AT77</f>
        <v>0.65066632513652123</v>
      </c>
      <c r="N78" s="1"/>
      <c r="O78" s="15">
        <f>'# D'!AK77</f>
        <v>6.333333333333302E-3</v>
      </c>
      <c r="P78" s="15">
        <f>'# D'!AL77</f>
        <v>4.7766794603224812E-2</v>
      </c>
      <c r="Q78" s="15">
        <f>'# D'!AM77</f>
        <v>-4.6666666666666523E-2</v>
      </c>
      <c r="R78" s="15">
        <f>'# D'!AN77</f>
        <v>8.7026815790689854E-2</v>
      </c>
      <c r="S78" s="15">
        <f>'# D'!AO77</f>
        <v>-3.9666666666666739E-2</v>
      </c>
      <c r="T78" s="15">
        <f>'# D'!AP77</f>
        <v>9.2960565115895732E-2</v>
      </c>
      <c r="U78" s="15">
        <f>'# D'!AQ77</f>
        <v>4.6666666666670409E-3</v>
      </c>
      <c r="V78" s="15">
        <f>'# D'!AR77</f>
        <v>7.0002380911889941E-2</v>
      </c>
      <c r="W78" s="15">
        <f>'# D'!AS77</f>
        <v>0.10966666666666658</v>
      </c>
      <c r="X78" s="15">
        <f>'# D'!AT77</f>
        <v>0.13637204014508758</v>
      </c>
      <c r="Y78" s="1"/>
      <c r="Z78" s="9">
        <f>'T-TEST'!V77</f>
        <v>0.83802827931375756</v>
      </c>
      <c r="AA78" s="9">
        <f>'T-TEST'!W77</f>
        <v>0.40882364653876618</v>
      </c>
      <c r="AB78" s="9">
        <f>'T-TEST'!X77</f>
        <v>0.50689879672141314</v>
      </c>
      <c r="AC78" s="9">
        <f>'T-TEST'!Y77</f>
        <v>0.91592608251201879</v>
      </c>
      <c r="AD78" s="9">
        <f>'T-TEST'!Z77</f>
        <v>0.27795619166030761</v>
      </c>
      <c r="AE78" s="1"/>
      <c r="AF78" s="1" t="str">
        <f t="shared" si="18"/>
        <v>N</v>
      </c>
      <c r="AG78" s="1" t="str">
        <f t="shared" si="19"/>
        <v>N</v>
      </c>
      <c r="AH78" s="1" t="str">
        <f t="shared" si="20"/>
        <v>N</v>
      </c>
      <c r="AI78" s="1" t="str">
        <f t="shared" si="21"/>
        <v>N</v>
      </c>
      <c r="AJ78" s="1" t="str">
        <f t="shared" si="22"/>
        <v>N</v>
      </c>
      <c r="AK78" s="52"/>
      <c r="AL78" s="15">
        <f>'%D'!AV77</f>
        <v>0.25299999999999989</v>
      </c>
      <c r="AM78" s="15">
        <f>'%D'!AW77</f>
        <v>0.19361043360315069</v>
      </c>
      <c r="AN78" s="15">
        <f>'%D'!AX77</f>
        <v>-0.56633333333333402</v>
      </c>
      <c r="AO78" s="15">
        <f>'%D'!AY77</f>
        <v>0.40869385445179701</v>
      </c>
      <c r="AP78" s="15">
        <f>'%D'!AZ77</f>
        <v>0.20816666666666706</v>
      </c>
      <c r="AQ78" s="15">
        <f>'%D'!BA77</f>
        <v>0.41822342513701144</v>
      </c>
      <c r="AR78" s="15">
        <f>'%D'!BB77</f>
        <v>0.61033333333333317</v>
      </c>
      <c r="AS78" s="15">
        <f>'%D'!BC77</f>
        <v>0.28978152690144621</v>
      </c>
      <c r="AT78" s="15">
        <f>'%D'!BD77</f>
        <v>0.47033333333333616</v>
      </c>
      <c r="AU78" s="15">
        <f>'%D'!BE77</f>
        <v>0.72364332835082867</v>
      </c>
      <c r="AV78" s="15"/>
      <c r="AW78" s="15">
        <f>'# D'!AV77</f>
        <v>5.2999999999999936E-2</v>
      </c>
      <c r="AX78" s="15">
        <f>'# D'!AW77</f>
        <v>4.0628397293846902E-2</v>
      </c>
      <c r="AY78" s="15">
        <f>'# D'!AX77</f>
        <v>-0.11933333333333318</v>
      </c>
      <c r="AZ78" s="15">
        <f>'# D'!AY77</f>
        <v>8.5838996576924967E-2</v>
      </c>
      <c r="BA78" s="15">
        <f>'# D'!AZ77</f>
        <v>4.3666666666666742E-2</v>
      </c>
      <c r="BB78" s="15">
        <f>'# D'!BA77</f>
        <v>8.7859736701934948E-2</v>
      </c>
      <c r="BC78" s="15">
        <f>'# D'!BB77</f>
        <v>0.12833333333333297</v>
      </c>
      <c r="BD78" s="15">
        <f>'# D'!BC77</f>
        <v>6.0673992231707656E-2</v>
      </c>
      <c r="BE78" s="15">
        <f>'# D'!BD77</f>
        <v>9.9000000000000199E-2</v>
      </c>
      <c r="BF78" s="15">
        <f>'# D'!BE77</f>
        <v>0.15176626766182277</v>
      </c>
      <c r="BG78" s="1"/>
      <c r="BH78" s="9">
        <f>'T-TEST'!AB77</f>
        <v>0.13705650039399772</v>
      </c>
      <c r="BI78" s="9">
        <f>'T-TEST'!AC77</f>
        <v>7.9239837396081939E-2</v>
      </c>
      <c r="BJ78" s="9">
        <f>'T-TEST'!AD77</f>
        <v>0.47391462011102348</v>
      </c>
      <c r="BK78" s="9">
        <f>'T-TEST'!AE77</f>
        <v>3.405315661874541E-2</v>
      </c>
      <c r="BL78" s="9">
        <f>'T-TEST'!AF77</f>
        <v>0.33393642713576965</v>
      </c>
      <c r="BM78" s="1"/>
      <c r="BN78" s="1" t="str">
        <f t="shared" si="23"/>
        <v>N</v>
      </c>
      <c r="BO78" s="1" t="str">
        <f t="shared" si="24"/>
        <v>N</v>
      </c>
      <c r="BP78" s="1" t="str">
        <f t="shared" si="25"/>
        <v>N</v>
      </c>
      <c r="BQ78" s="1" t="str">
        <f t="shared" si="26"/>
        <v>N</v>
      </c>
      <c r="BR78" s="1" t="str">
        <f t="shared" si="27"/>
        <v>N</v>
      </c>
      <c r="BS78" s="32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8"/>
      <c r="FE78" s="48"/>
      <c r="FF78" s="48"/>
      <c r="FG78" s="48"/>
      <c r="FH78" s="48"/>
      <c r="FI78" s="48"/>
      <c r="FJ78" s="48"/>
      <c r="FK78" s="48"/>
      <c r="FL78" s="48"/>
      <c r="FM78" s="48"/>
      <c r="FN78" s="48"/>
      <c r="FO78" s="48"/>
      <c r="FP78" s="48"/>
      <c r="FQ78" s="48"/>
      <c r="FR78" s="48"/>
    </row>
    <row r="79" spans="1:174" s="44" customFormat="1" ht="18.75" customHeight="1" x14ac:dyDescent="0.25">
      <c r="A79" s="2">
        <f>'Raw Data'!B78</f>
        <v>118</v>
      </c>
      <c r="B79" s="2">
        <f>'Raw Data'!C78</f>
        <v>150</v>
      </c>
      <c r="C79" s="2" t="str">
        <f>'Raw Data'!D78</f>
        <v>VIMLVGNKSDLRHLRAVPTDEARAFAEKNGLSF</v>
      </c>
      <c r="D79" s="15">
        <f>'%D'!AK78</f>
        <v>-2.866666666666684E-2</v>
      </c>
      <c r="E79" s="15">
        <f>'%D'!AL78</f>
        <v>0.25163598046914248</v>
      </c>
      <c r="F79" s="15">
        <f>'%D'!AM78</f>
        <v>-0.17700000000000005</v>
      </c>
      <c r="G79" s="15">
        <f>'%D'!AN78</f>
        <v>0.40681527339403883</v>
      </c>
      <c r="H79" s="15">
        <f>'%D'!AO78</f>
        <v>-0.45166666666666622</v>
      </c>
      <c r="I79" s="15">
        <f>'%D'!AP78</f>
        <v>0.27807612866503523</v>
      </c>
      <c r="J79" s="15">
        <f>'%D'!AQ78</f>
        <v>-1.3666666666665606E-2</v>
      </c>
      <c r="K79" s="15">
        <f>'%D'!AR78</f>
        <v>0.32637146525597743</v>
      </c>
      <c r="L79" s="15">
        <f>'%D'!AS78</f>
        <v>0.4443333333333328</v>
      </c>
      <c r="M79" s="15">
        <f>'%D'!AT78</f>
        <v>1.149049317189359</v>
      </c>
      <c r="N79" s="1"/>
      <c r="O79" s="15">
        <f>'# D'!AK78</f>
        <v>-8.6666666666667114E-3</v>
      </c>
      <c r="P79" s="15">
        <f>'# D'!AL78</f>
        <v>7.5764987516222404E-2</v>
      </c>
      <c r="Q79" s="15">
        <f>'# D'!AM78</f>
        <v>-5.3333333333333455E-2</v>
      </c>
      <c r="R79" s="15">
        <f>'# D'!AN78</f>
        <v>0.12211197047518867</v>
      </c>
      <c r="S79" s="15">
        <f>'# D'!AO78</f>
        <v>-0.13533333333333353</v>
      </c>
      <c r="T79" s="15">
        <f>'# D'!AP78</f>
        <v>8.3392645559026049E-2</v>
      </c>
      <c r="U79" s="15">
        <f>'# D'!AQ78</f>
        <v>-4.6666666666670409E-3</v>
      </c>
      <c r="V79" s="15">
        <f>'# D'!AR78</f>
        <v>9.7955772332891683E-2</v>
      </c>
      <c r="W79" s="15">
        <f>'# D'!AS78</f>
        <v>0.13333333333333286</v>
      </c>
      <c r="X79" s="15">
        <f>'# D'!AT78</f>
        <v>0.34455430147752703</v>
      </c>
      <c r="Y79" s="1"/>
      <c r="Z79" s="9">
        <f>'T-TEST'!V78</f>
        <v>0.85754081141346838</v>
      </c>
      <c r="AA79" s="9">
        <f>'T-TEST'!W78</f>
        <v>0.49827708031036183</v>
      </c>
      <c r="AB79" s="9">
        <f>'T-TEST'!X78</f>
        <v>5.225020544036478E-2</v>
      </c>
      <c r="AC79" s="9">
        <f>'T-TEST'!Y78</f>
        <v>0.94083131765883921</v>
      </c>
      <c r="AD79" s="9">
        <f>'T-TEST'!Z78</f>
        <v>0.56985560548168013</v>
      </c>
      <c r="AE79" s="1"/>
      <c r="AF79" s="1" t="str">
        <f t="shared" si="18"/>
        <v>N</v>
      </c>
      <c r="AG79" s="1" t="str">
        <f t="shared" si="19"/>
        <v>N</v>
      </c>
      <c r="AH79" s="1" t="str">
        <f t="shared" si="20"/>
        <v>N</v>
      </c>
      <c r="AI79" s="1" t="str">
        <f t="shared" si="21"/>
        <v>N</v>
      </c>
      <c r="AJ79" s="1" t="str">
        <f t="shared" si="22"/>
        <v>N</v>
      </c>
      <c r="AK79" s="52"/>
      <c r="AL79" s="15">
        <f>'%D'!AV78</f>
        <v>0.18333333333333268</v>
      </c>
      <c r="AM79" s="15">
        <f>'%D'!AW78</f>
        <v>0.14421742844284346</v>
      </c>
      <c r="AN79" s="15">
        <f>'%D'!AX78</f>
        <v>-0.44200000000000017</v>
      </c>
      <c r="AO79" s="15">
        <f>'%D'!AY78</f>
        <v>0.38294734189789936</v>
      </c>
      <c r="AP79" s="15">
        <f>'%D'!AZ78</f>
        <v>3.2833333333332604E-2</v>
      </c>
      <c r="AQ79" s="15">
        <f>'%D'!BA78</f>
        <v>0.46137493791203404</v>
      </c>
      <c r="AR79" s="15">
        <f>'%D'!BB78</f>
        <v>0.11566666666666947</v>
      </c>
      <c r="AS79" s="15">
        <f>'%D'!BC78</f>
        <v>0.33456788050658293</v>
      </c>
      <c r="AT79" s="15">
        <f>'%D'!BD78</f>
        <v>8.6666666666666003E-3</v>
      </c>
      <c r="AU79" s="15">
        <f>'%D'!BE78</f>
        <v>1.4062376517976365</v>
      </c>
      <c r="AV79" s="15"/>
      <c r="AW79" s="15">
        <f>'# D'!AV78</f>
        <v>5.4666666666666641E-2</v>
      </c>
      <c r="AX79" s="15">
        <f>'# D'!AW78</f>
        <v>4.3239642305026825E-2</v>
      </c>
      <c r="AY79" s="15">
        <f>'# D'!AX78</f>
        <v>-0.13266666666666671</v>
      </c>
      <c r="AZ79" s="15">
        <f>'# D'!AY78</f>
        <v>0.11458039390169104</v>
      </c>
      <c r="BA79" s="15">
        <f>'# D'!AZ78</f>
        <v>1.0166666666666657E-2</v>
      </c>
      <c r="BB79" s="15">
        <f>'# D'!BA78</f>
        <v>0.13793778790938108</v>
      </c>
      <c r="BC79" s="15">
        <f>'# D'!BB78</f>
        <v>3.4333333333332661E-2</v>
      </c>
      <c r="BD79" s="15">
        <f>'# D'!BC78</f>
        <v>0.10041580220928033</v>
      </c>
      <c r="BE79" s="15">
        <f>'# D'!BD78</f>
        <v>2.666666666666373E-3</v>
      </c>
      <c r="BF79" s="15">
        <f>'# D'!BE78</f>
        <v>0.42164835269847001</v>
      </c>
      <c r="BG79" s="1"/>
      <c r="BH79" s="9">
        <f>'T-TEST'!AB78</f>
        <v>9.6904579246238909E-2</v>
      </c>
      <c r="BI79" s="9">
        <f>'T-TEST'!AC78</f>
        <v>0.12343696475284725</v>
      </c>
      <c r="BJ79" s="9">
        <f>'T-TEST'!AD78</f>
        <v>0.92694259658985156</v>
      </c>
      <c r="BK79" s="9">
        <f>'T-TEST'!AE78</f>
        <v>0.60246364272123809</v>
      </c>
      <c r="BL79" s="9">
        <f>'T-TEST'!AF78</f>
        <v>0.99183369394682863</v>
      </c>
      <c r="BM79" s="1"/>
      <c r="BN79" s="1" t="str">
        <f t="shared" si="23"/>
        <v>N</v>
      </c>
      <c r="BO79" s="1" t="str">
        <f t="shared" si="24"/>
        <v>N</v>
      </c>
      <c r="BP79" s="1" t="str">
        <f t="shared" si="25"/>
        <v>N</v>
      </c>
      <c r="BQ79" s="1" t="str">
        <f t="shared" si="26"/>
        <v>N</v>
      </c>
      <c r="BR79" s="1" t="str">
        <f t="shared" si="27"/>
        <v>N</v>
      </c>
      <c r="BS79" s="32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  <c r="FR79" s="48"/>
    </row>
    <row r="80" spans="1:174" s="44" customFormat="1" ht="18.75" customHeight="1" x14ac:dyDescent="0.25">
      <c r="A80" s="2">
        <f>'Raw Data'!B79</f>
        <v>118</v>
      </c>
      <c r="B80" s="2">
        <f>'Raw Data'!C79</f>
        <v>150</v>
      </c>
      <c r="C80" s="2" t="str">
        <f>'Raw Data'!D79</f>
        <v>VIMLVGNKSDLRHLRAVPTDEARAFAEKNGLSF</v>
      </c>
      <c r="D80" s="15">
        <f>'%D'!AK79</f>
        <v>-1.0333333333333528E-2</v>
      </c>
      <c r="E80" s="15">
        <f>'%D'!AL79</f>
        <v>0.18876528635671691</v>
      </c>
      <c r="F80" s="15">
        <f>'%D'!AM79</f>
        <v>-0.15866666666666651</v>
      </c>
      <c r="G80" s="15">
        <f>'%D'!AN79</f>
        <v>0.42442156715542467</v>
      </c>
      <c r="H80" s="15">
        <f>'%D'!AO79</f>
        <v>-0.52199999999999847</v>
      </c>
      <c r="I80" s="15">
        <f>'%D'!AP79</f>
        <v>0.345016907798251</v>
      </c>
      <c r="J80" s="15">
        <f>'%D'!AQ79</f>
        <v>-0.12933333333333152</v>
      </c>
      <c r="K80" s="15">
        <f>'%D'!AR79</f>
        <v>0.23361007398369427</v>
      </c>
      <c r="L80" s="15">
        <f>'%D'!AS79</f>
        <v>-5.6999999999995055E-2</v>
      </c>
      <c r="M80" s="15">
        <f>'%D'!AT79</f>
        <v>0.65301505852979225</v>
      </c>
      <c r="N80" s="1"/>
      <c r="O80" s="15">
        <f>'# D'!AK79</f>
        <v>-2.9999999999998916E-3</v>
      </c>
      <c r="P80" s="15">
        <f>'# D'!AL79</f>
        <v>5.6035702904487603E-2</v>
      </c>
      <c r="Q80" s="15">
        <f>'# D'!AM79</f>
        <v>-4.8000000000000265E-2</v>
      </c>
      <c r="R80" s="15">
        <f>'# D'!AN79</f>
        <v>0.12708133878216221</v>
      </c>
      <c r="S80" s="15">
        <f>'# D'!AO79</f>
        <v>-0.15633333333333344</v>
      </c>
      <c r="T80" s="15">
        <f>'# D'!AP79</f>
        <v>0.10362271308292713</v>
      </c>
      <c r="U80" s="15">
        <f>'# D'!AQ79</f>
        <v>-3.8666666666666849E-2</v>
      </c>
      <c r="V80" s="15">
        <f>'# D'!AR79</f>
        <v>6.981642595645593E-2</v>
      </c>
      <c r="W80" s="15">
        <f>'# D'!AS79</f>
        <v>-1.7333333333333201E-2</v>
      </c>
      <c r="X80" s="15">
        <f>'# D'!AT79</f>
        <v>0.19622266263949545</v>
      </c>
      <c r="Y80" s="1"/>
      <c r="Z80" s="9">
        <f>'T-TEST'!V79</f>
        <v>0.93359122758807001</v>
      </c>
      <c r="AA80" s="9">
        <f>'T-TEST'!W79</f>
        <v>0.55311767629048192</v>
      </c>
      <c r="AB80" s="9">
        <f>'T-TEST'!X79</f>
        <v>8.353176084464882E-2</v>
      </c>
      <c r="AC80" s="9">
        <f>'T-TEST'!Y79</f>
        <v>0.39179411776103756</v>
      </c>
      <c r="AD80" s="9">
        <f>'T-TEST'!Z79</f>
        <v>0.88896740198124158</v>
      </c>
      <c r="AE80" s="1"/>
      <c r="AF80" s="1" t="str">
        <f t="shared" si="18"/>
        <v>N</v>
      </c>
      <c r="AG80" s="1" t="str">
        <f t="shared" si="19"/>
        <v>N</v>
      </c>
      <c r="AH80" s="1" t="str">
        <f t="shared" si="20"/>
        <v>N</v>
      </c>
      <c r="AI80" s="1" t="str">
        <f t="shared" si="21"/>
        <v>N</v>
      </c>
      <c r="AJ80" s="1" t="str">
        <f t="shared" si="22"/>
        <v>N</v>
      </c>
      <c r="AK80" s="52"/>
      <c r="AL80" s="15">
        <f>'%D'!AV79</f>
        <v>0.10166666666666702</v>
      </c>
      <c r="AM80" s="15">
        <f>'%D'!AW79</f>
        <v>0.12699343815069078</v>
      </c>
      <c r="AN80" s="15">
        <f>'%D'!AX79</f>
        <v>-0.50966666666666605</v>
      </c>
      <c r="AO80" s="15">
        <f>'%D'!AY79</f>
        <v>0.36206859386954099</v>
      </c>
      <c r="AP80" s="15">
        <f>'%D'!AZ79</f>
        <v>0.11316666666666819</v>
      </c>
      <c r="AQ80" s="15">
        <f>'%D'!BA79</f>
        <v>0.41213691090866095</v>
      </c>
      <c r="AR80" s="15">
        <f>'%D'!BB79</f>
        <v>5.8000000000003382E-2</v>
      </c>
      <c r="AS80" s="15">
        <f>'%D'!BC79</f>
        <v>0.24622889080420093</v>
      </c>
      <c r="AT80" s="15">
        <f>'%D'!BD79</f>
        <v>-0.34333333333333371</v>
      </c>
      <c r="AU80" s="15">
        <f>'%D'!BE79</f>
        <v>0.82214191800037462</v>
      </c>
      <c r="AV80" s="15"/>
      <c r="AW80" s="15">
        <f>'# D'!AV79</f>
        <v>3.0333333333333323E-2</v>
      </c>
      <c r="AX80" s="15">
        <f>'# D'!AW79</f>
        <v>3.7594325812991186E-2</v>
      </c>
      <c r="AY80" s="15">
        <f>'# D'!AX79</f>
        <v>-0.15333333333333332</v>
      </c>
      <c r="AZ80" s="15">
        <f>'# D'!AY79</f>
        <v>0.10877652933116289</v>
      </c>
      <c r="BA80" s="15">
        <f>'# D'!AZ79</f>
        <v>3.4333333333333105E-2</v>
      </c>
      <c r="BB80" s="15">
        <f>'# D'!BA79</f>
        <v>0.12352867413411873</v>
      </c>
      <c r="BC80" s="15">
        <f>'# D'!BB79</f>
        <v>1.7333333333333201E-2</v>
      </c>
      <c r="BD80" s="15">
        <f>'# D'!BC79</f>
        <v>7.3819599926667839E-2</v>
      </c>
      <c r="BE80" s="15">
        <f>'# D'!BD79</f>
        <v>-0.10333333333333261</v>
      </c>
      <c r="BF80" s="15">
        <f>'# D'!BE79</f>
        <v>0.24676371964560223</v>
      </c>
      <c r="BG80" s="1"/>
      <c r="BH80" s="9">
        <f>'T-TEST'!AB79</f>
        <v>0.2659544318369747</v>
      </c>
      <c r="BI80" s="9">
        <f>'T-TEST'!AC79</f>
        <v>7.2212285129927306E-2</v>
      </c>
      <c r="BJ80" s="9">
        <f>'T-TEST'!AD79</f>
        <v>0.6961213957406569</v>
      </c>
      <c r="BK80" s="9">
        <f>'T-TEST'!AE79</f>
        <v>0.70539992859653577</v>
      </c>
      <c r="BL80" s="9">
        <f>'T-TEST'!AF79</f>
        <v>0.50856815701127123</v>
      </c>
      <c r="BM80" s="1"/>
      <c r="BN80" s="1" t="str">
        <f t="shared" si="23"/>
        <v>N</v>
      </c>
      <c r="BO80" s="1" t="str">
        <f t="shared" si="24"/>
        <v>N</v>
      </c>
      <c r="BP80" s="1" t="str">
        <f t="shared" si="25"/>
        <v>N</v>
      </c>
      <c r="BQ80" s="1" t="str">
        <f t="shared" si="26"/>
        <v>N</v>
      </c>
      <c r="BR80" s="1" t="str">
        <f t="shared" si="27"/>
        <v>N</v>
      </c>
      <c r="BS80" s="32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8"/>
      <c r="FO80" s="48"/>
      <c r="FP80" s="48"/>
      <c r="FQ80" s="48"/>
      <c r="FR80" s="48"/>
    </row>
    <row r="81" spans="1:174" s="44" customFormat="1" ht="18.75" customHeight="1" x14ac:dyDescent="0.25">
      <c r="A81" s="2">
        <f>'Raw Data'!B80</f>
        <v>121</v>
      </c>
      <c r="B81" s="2">
        <f>'Raw Data'!C80</f>
        <v>128</v>
      </c>
      <c r="C81" s="2" t="str">
        <f>'Raw Data'!D80</f>
        <v>LVGNKSDL</v>
      </c>
      <c r="D81" s="15">
        <f>'%D'!AK80</f>
        <v>-1.8666666666666831E-2</v>
      </c>
      <c r="E81" s="15">
        <f>'%D'!AL80</f>
        <v>0.20750742958586704</v>
      </c>
      <c r="F81" s="15">
        <f>'%D'!AM80</f>
        <v>0.27299999999999969</v>
      </c>
      <c r="G81" s="15">
        <f>'%D'!AN80</f>
        <v>0.23896164266815997</v>
      </c>
      <c r="H81" s="15">
        <f>'%D'!AO80</f>
        <v>-4.4333333333333336E-2</v>
      </c>
      <c r="I81" s="15">
        <f>'%D'!AP80</f>
        <v>0.70499314417470238</v>
      </c>
      <c r="J81" s="15">
        <f>'%D'!AQ80</f>
        <v>1.6000000000000014E-2</v>
      </c>
      <c r="K81" s="15">
        <f>'%D'!AR80</f>
        <v>0.35838526755434613</v>
      </c>
      <c r="L81" s="15">
        <f>'%D'!AS80</f>
        <v>0.10699999999999976</v>
      </c>
      <c r="M81" s="15">
        <f>'%D'!AT80</f>
        <v>0.26989627637297997</v>
      </c>
      <c r="N81" s="1"/>
      <c r="O81" s="15">
        <f>'# D'!AK80</f>
        <v>-1.6666666666666635E-3</v>
      </c>
      <c r="P81" s="15">
        <f>'# D'!AL80</f>
        <v>1.258305739211776E-2</v>
      </c>
      <c r="Q81" s="15">
        <f>'# D'!AM80</f>
        <v>1.6333333333333311E-2</v>
      </c>
      <c r="R81" s="15">
        <f>'# D'!AN80</f>
        <v>1.4364307617610036E-2</v>
      </c>
      <c r="S81" s="15">
        <f>'# D'!AO80</f>
        <v>-3.0000000000000027E-3</v>
      </c>
      <c r="T81" s="15">
        <f>'# D'!AP80</f>
        <v>4.2067406226990824E-2</v>
      </c>
      <c r="U81" s="15">
        <f>'# D'!AQ80</f>
        <v>1.0000000000000009E-3</v>
      </c>
      <c r="V81" s="15">
        <f>'# D'!AR80</f>
        <v>2.1346350195447162E-2</v>
      </c>
      <c r="W81" s="15">
        <f>'# D'!AS80</f>
        <v>6.6666666666666541E-3</v>
      </c>
      <c r="X81" s="15">
        <f>'# D'!AT80</f>
        <v>1.6103829772241542E-2</v>
      </c>
      <c r="Y81" s="1"/>
      <c r="Z81" s="9">
        <f>'T-TEST'!V80</f>
        <v>0.83635827060967594</v>
      </c>
      <c r="AA81" s="9">
        <f>'T-TEST'!W80</f>
        <v>0.13861450113064641</v>
      </c>
      <c r="AB81" s="9">
        <f>'T-TEST'!X80</f>
        <v>0.90943352774885</v>
      </c>
      <c r="AC81" s="9">
        <f>'T-TEST'!Y80</f>
        <v>0.93954242952973477</v>
      </c>
      <c r="AD81" s="9">
        <f>'T-TEST'!Z80</f>
        <v>0.51640091716407799</v>
      </c>
      <c r="AE81" s="1"/>
      <c r="AF81" s="1" t="str">
        <f t="shared" si="18"/>
        <v>N</v>
      </c>
      <c r="AG81" s="1" t="str">
        <f t="shared" si="19"/>
        <v>N</v>
      </c>
      <c r="AH81" s="1" t="str">
        <f t="shared" si="20"/>
        <v>N</v>
      </c>
      <c r="AI81" s="1" t="str">
        <f t="shared" si="21"/>
        <v>N</v>
      </c>
      <c r="AJ81" s="1" t="str">
        <f t="shared" si="22"/>
        <v>N</v>
      </c>
      <c r="AK81" s="52"/>
      <c r="AL81" s="15">
        <f>'%D'!AV80</f>
        <v>-0.65666666666666662</v>
      </c>
      <c r="AM81" s="15">
        <f>'%D'!AW80</f>
        <v>0.88234309275549594</v>
      </c>
      <c r="AN81" s="15">
        <f>'%D'!AX80</f>
        <v>-0.41100000000000025</v>
      </c>
      <c r="AO81" s="15">
        <f>'%D'!AY80</f>
        <v>0.26243030820899127</v>
      </c>
      <c r="AP81" s="15">
        <f>'%D'!AZ80</f>
        <v>-0.50400000000000045</v>
      </c>
      <c r="AQ81" s="15">
        <f>'%D'!BA80</f>
        <v>0.39002692214768991</v>
      </c>
      <c r="AR81" s="15">
        <f>'%D'!BB80</f>
        <v>-0.8866666666666666</v>
      </c>
      <c r="AS81" s="15">
        <f>'%D'!BC80</f>
        <v>0.73149663931786679</v>
      </c>
      <c r="AT81" s="15">
        <f>'%D'!BD80</f>
        <v>-0.41400000000000059</v>
      </c>
      <c r="AU81" s="15">
        <f>'%D'!BE80</f>
        <v>0.27108485756308848</v>
      </c>
      <c r="AV81" s="15"/>
      <c r="AW81" s="15">
        <f>'# D'!AV80</f>
        <v>-4.0000000000000008E-2</v>
      </c>
      <c r="AX81" s="15">
        <f>'# D'!AW80</f>
        <v>5.290242590530856E-2</v>
      </c>
      <c r="AY81" s="15">
        <f>'# D'!AX80</f>
        <v>-2.4333333333333346E-2</v>
      </c>
      <c r="AZ81" s="15">
        <f>'# D'!AY80</f>
        <v>1.5821925715074313E-2</v>
      </c>
      <c r="BA81" s="15">
        <f>'# D'!AZ80</f>
        <v>-3.0333333333333337E-2</v>
      </c>
      <c r="BB81" s="15">
        <f>'# D'!BA80</f>
        <v>2.3373774477677543E-2</v>
      </c>
      <c r="BC81" s="15">
        <f>'# D'!BB80</f>
        <v>-5.2999999999999999E-2</v>
      </c>
      <c r="BD81" s="15">
        <f>'# D'!BC80</f>
        <v>4.3768329493672313E-2</v>
      </c>
      <c r="BE81" s="15">
        <f>'# D'!BD80</f>
        <v>-2.466666666666667E-2</v>
      </c>
      <c r="BF81" s="15">
        <f>'# D'!BE80</f>
        <v>1.6072751268321587E-2</v>
      </c>
      <c r="BG81" s="1"/>
      <c r="BH81" s="9">
        <f>'T-TEST'!AB80</f>
        <v>0.30969616740621314</v>
      </c>
      <c r="BI81" s="9">
        <f>'T-TEST'!AC80</f>
        <v>5.973682421463071E-2</v>
      </c>
      <c r="BJ81" s="9">
        <f>'T-TEST'!AD80</f>
        <v>0.12803987487167298</v>
      </c>
      <c r="BK81" s="9">
        <f>'T-TEST'!AE80</f>
        <v>0.15087887654114665</v>
      </c>
      <c r="BL81" s="9">
        <f>'T-TEST'!AF80</f>
        <v>6.2118661562114014E-2</v>
      </c>
      <c r="BM81" s="1"/>
      <c r="BN81" s="1" t="str">
        <f t="shared" si="23"/>
        <v>N</v>
      </c>
      <c r="BO81" s="1" t="str">
        <f t="shared" si="24"/>
        <v>N</v>
      </c>
      <c r="BP81" s="1" t="str">
        <f t="shared" si="25"/>
        <v>N</v>
      </c>
      <c r="BQ81" s="1" t="str">
        <f t="shared" si="26"/>
        <v>N</v>
      </c>
      <c r="BR81" s="1" t="str">
        <f t="shared" si="27"/>
        <v>N</v>
      </c>
      <c r="BS81" s="32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  <c r="FR81" s="48"/>
    </row>
    <row r="82" spans="1:174" s="44" customFormat="1" ht="18.75" customHeight="1" x14ac:dyDescent="0.25">
      <c r="A82" s="2">
        <f>'Raw Data'!B81</f>
        <v>121</v>
      </c>
      <c r="B82" s="2">
        <f>'Raw Data'!C81</f>
        <v>138</v>
      </c>
      <c r="C82" s="2" t="str">
        <f>'Raw Data'!D81</f>
        <v>LVGNKSDLRHLRAVPTDE</v>
      </c>
      <c r="D82" s="15">
        <f>'%D'!AK81</f>
        <v>-6.7000000000000171E-2</v>
      </c>
      <c r="E82" s="15">
        <f>'%D'!AL81</f>
        <v>0.41317389398008558</v>
      </c>
      <c r="F82" s="15">
        <f>'%D'!AM81</f>
        <v>-0.41633333333333322</v>
      </c>
      <c r="G82" s="15">
        <f>'%D'!AN81</f>
        <v>0.66100932923320632</v>
      </c>
      <c r="H82" s="15">
        <f>'%D'!AO81</f>
        <v>-0.37833333333333385</v>
      </c>
      <c r="I82" s="15">
        <f>'%D'!AP81</f>
        <v>0.49246048910885537</v>
      </c>
      <c r="J82" s="15">
        <f>'%D'!AQ81</f>
        <v>-0.25933333333333053</v>
      </c>
      <c r="K82" s="15">
        <f>'%D'!AR81</f>
        <v>0.63751261425428618</v>
      </c>
      <c r="L82" s="15">
        <f>'%D'!AS81</f>
        <v>0.15099999999999625</v>
      </c>
      <c r="M82" s="15">
        <f>'%D'!AT81</f>
        <v>0.82512524301869838</v>
      </c>
      <c r="N82" s="1"/>
      <c r="O82" s="15">
        <f>'# D'!AK81</f>
        <v>-9.9999999999999534E-3</v>
      </c>
      <c r="P82" s="15">
        <f>'# D'!AL81</f>
        <v>6.1989246379243523E-2</v>
      </c>
      <c r="Q82" s="15">
        <f>'# D'!AM81</f>
        <v>-6.233333333333313E-2</v>
      </c>
      <c r="R82" s="15">
        <f>'# D'!AN81</f>
        <v>9.8941059895946787E-2</v>
      </c>
      <c r="S82" s="15">
        <f>'# D'!AO81</f>
        <v>-5.6666666666666643E-2</v>
      </c>
      <c r="T82" s="15">
        <f>'# D'!AP81</f>
        <v>7.3745056331481276E-2</v>
      </c>
      <c r="U82" s="15">
        <f>'# D'!AQ81</f>
        <v>-3.900000000000059E-2</v>
      </c>
      <c r="V82" s="15">
        <f>'# D'!AR81</f>
        <v>9.552835530179854E-2</v>
      </c>
      <c r="W82" s="15">
        <f>'# D'!AS81</f>
        <v>2.2666666666666835E-2</v>
      </c>
      <c r="X82" s="15">
        <f>'# D'!AT81</f>
        <v>0.12377129446415794</v>
      </c>
      <c r="Y82" s="1"/>
      <c r="Z82" s="9">
        <f>'T-TEST'!V81</f>
        <v>0.79947376752024857</v>
      </c>
      <c r="AA82" s="9">
        <f>'T-TEST'!W81</f>
        <v>0.35442328828535402</v>
      </c>
      <c r="AB82" s="9">
        <f>'T-TEST'!X81</f>
        <v>0.25424128328500056</v>
      </c>
      <c r="AC82" s="9">
        <f>'T-TEST'!Y81</f>
        <v>0.54067063048851605</v>
      </c>
      <c r="AD82" s="9">
        <f>'T-TEST'!Z81</f>
        <v>0.76701088861168909</v>
      </c>
      <c r="AE82" s="1"/>
      <c r="AF82" s="1" t="str">
        <f t="shared" si="18"/>
        <v>N</v>
      </c>
      <c r="AG82" s="1" t="str">
        <f t="shared" si="19"/>
        <v>N</v>
      </c>
      <c r="AH82" s="1" t="str">
        <f t="shared" si="20"/>
        <v>N</v>
      </c>
      <c r="AI82" s="1" t="str">
        <f t="shared" si="21"/>
        <v>N</v>
      </c>
      <c r="AJ82" s="1" t="str">
        <f t="shared" si="22"/>
        <v>N</v>
      </c>
      <c r="AK82" s="52"/>
      <c r="AL82" s="15">
        <f>'%D'!AV81</f>
        <v>0.38333333333333286</v>
      </c>
      <c r="AM82" s="15">
        <f>'%D'!AW81</f>
        <v>0.30895522868748032</v>
      </c>
      <c r="AN82" s="15">
        <f>'%D'!AX81</f>
        <v>-0.62800000000000011</v>
      </c>
      <c r="AO82" s="15">
        <f>'%D'!AY81</f>
        <v>0.69907271915492941</v>
      </c>
      <c r="AP82" s="15">
        <f>'%D'!AZ81</f>
        <v>-0.12450000000000117</v>
      </c>
      <c r="AQ82" s="15">
        <f>'%D'!BA81</f>
        <v>0.47068938802569193</v>
      </c>
      <c r="AR82" s="15">
        <f>'%D'!BB81</f>
        <v>0.61100000000000065</v>
      </c>
      <c r="AS82" s="15">
        <f>'%D'!BC81</f>
        <v>0.41878116799429693</v>
      </c>
      <c r="AT82" s="15">
        <f>'%D'!BD81</f>
        <v>0.45833333333333215</v>
      </c>
      <c r="AU82" s="15">
        <f>'%D'!BE81</f>
        <v>0.69365096890775335</v>
      </c>
      <c r="AV82" s="15"/>
      <c r="AW82" s="15">
        <f>'# D'!AV81</f>
        <v>5.7333333333333347E-2</v>
      </c>
      <c r="AX82" s="15">
        <f>'# D'!AW81</f>
        <v>4.6479386111838147E-2</v>
      </c>
      <c r="AY82" s="15">
        <f>'# D'!AX81</f>
        <v>-9.4333333333333158E-2</v>
      </c>
      <c r="AZ82" s="15">
        <f>'# D'!AY81</f>
        <v>0.10468683457499957</v>
      </c>
      <c r="BA82" s="15">
        <f>'# D'!AZ81</f>
        <v>-1.8666666666666387E-2</v>
      </c>
      <c r="BB82" s="15">
        <f>'# D'!BA81</f>
        <v>7.0209211171564603E-2</v>
      </c>
      <c r="BC82" s="15">
        <f>'# D'!BB81</f>
        <v>9.1666666666665897E-2</v>
      </c>
      <c r="BD82" s="15">
        <f>'# D'!BC81</f>
        <v>6.2684394655554823E-2</v>
      </c>
      <c r="BE82" s="15">
        <f>'# D'!BD81</f>
        <v>6.866666666666621E-2</v>
      </c>
      <c r="BF82" s="15">
        <f>'# D'!BE81</f>
        <v>0.10392946325914193</v>
      </c>
      <c r="BG82" s="1"/>
      <c r="BH82" s="9">
        <f>'T-TEST'!AB81</f>
        <v>0.11080109826125967</v>
      </c>
      <c r="BI82" s="9">
        <f>'T-TEST'!AC81</f>
        <v>0.20477964697429341</v>
      </c>
      <c r="BJ82" s="9">
        <f>'T-TEST'!AD81</f>
        <v>0.70726261678033464</v>
      </c>
      <c r="BK82" s="9">
        <f>'T-TEST'!AE81</f>
        <v>8.1354846156380611E-2</v>
      </c>
      <c r="BL82" s="9">
        <f>'T-TEST'!AF81</f>
        <v>0.33078647436420555</v>
      </c>
      <c r="BM82" s="1"/>
      <c r="BN82" s="1" t="str">
        <f t="shared" si="23"/>
        <v>N</v>
      </c>
      <c r="BO82" s="1" t="str">
        <f t="shared" si="24"/>
        <v>N</v>
      </c>
      <c r="BP82" s="1" t="str">
        <f t="shared" si="25"/>
        <v>N</v>
      </c>
      <c r="BQ82" s="1" t="str">
        <f t="shared" si="26"/>
        <v>N</v>
      </c>
      <c r="BR82" s="1" t="str">
        <f t="shared" si="27"/>
        <v>N</v>
      </c>
      <c r="BS82" s="32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8"/>
      <c r="FE82" s="48"/>
      <c r="FF82" s="48"/>
      <c r="FG82" s="48"/>
      <c r="FH82" s="48"/>
      <c r="FI82" s="48"/>
      <c r="FJ82" s="48"/>
      <c r="FK82" s="48"/>
      <c r="FL82" s="48"/>
      <c r="FM82" s="48"/>
      <c r="FN82" s="48"/>
      <c r="FO82" s="48"/>
      <c r="FP82" s="48"/>
      <c r="FQ82" s="48"/>
      <c r="FR82" s="48"/>
    </row>
    <row r="83" spans="1:174" s="44" customFormat="1" ht="18.75" customHeight="1" x14ac:dyDescent="0.25">
      <c r="A83" s="2">
        <f>'Raw Data'!B82</f>
        <v>121</v>
      </c>
      <c r="B83" s="2">
        <f>'Raw Data'!C82</f>
        <v>138</v>
      </c>
      <c r="C83" s="2" t="str">
        <f>'Raw Data'!D82</f>
        <v>LVGNKSDLRHLRAVPTDE</v>
      </c>
      <c r="D83" s="15">
        <f>'%D'!AK82</f>
        <v>-3.5666666666666291E-2</v>
      </c>
      <c r="E83" s="15">
        <f>'%D'!AL82</f>
        <v>0.27039292397053105</v>
      </c>
      <c r="F83" s="15">
        <f>'%D'!AM82</f>
        <v>-0.45999999999999996</v>
      </c>
      <c r="G83" s="15">
        <f>'%D'!AN82</f>
        <v>0.57732630865626289</v>
      </c>
      <c r="H83" s="15">
        <f>'%D'!AO82</f>
        <v>-0.26533333333333076</v>
      </c>
      <c r="I83" s="15">
        <f>'%D'!AP82</f>
        <v>0.46878815400277907</v>
      </c>
      <c r="J83" s="15">
        <f>'%D'!AQ82</f>
        <v>-0.25533333333332919</v>
      </c>
      <c r="K83" s="15">
        <f>'%D'!AR82</f>
        <v>0.55358889680580259</v>
      </c>
      <c r="L83" s="15">
        <f>'%D'!AS82</f>
        <v>0.17000000000000171</v>
      </c>
      <c r="M83" s="15">
        <f>'%D'!AT82</f>
        <v>0.78166403695364273</v>
      </c>
      <c r="N83" s="1"/>
      <c r="O83" s="15">
        <f>'# D'!AK82</f>
        <v>-4.9999999999999489E-3</v>
      </c>
      <c r="P83" s="15">
        <f>'# D'!AL82</f>
        <v>4.0373258476372714E-2</v>
      </c>
      <c r="Q83" s="15">
        <f>'# D'!AM82</f>
        <v>-6.9000000000000061E-2</v>
      </c>
      <c r="R83" s="15">
        <f>'# D'!AN82</f>
        <v>8.6808217736955476E-2</v>
      </c>
      <c r="S83" s="15">
        <f>'# D'!AO82</f>
        <v>-3.9666666666666739E-2</v>
      </c>
      <c r="T83" s="15">
        <f>'# D'!AP82</f>
        <v>7.0232945735364566E-2</v>
      </c>
      <c r="U83" s="15">
        <f>'# D'!AQ82</f>
        <v>-3.7999999999999812E-2</v>
      </c>
      <c r="V83" s="15">
        <f>'# D'!AR82</f>
        <v>8.3136434050701633E-2</v>
      </c>
      <c r="W83" s="15">
        <f>'# D'!AS82</f>
        <v>2.5333333333333208E-2</v>
      </c>
      <c r="X83" s="15">
        <f>'# D'!AT82</f>
        <v>0.11735984548955967</v>
      </c>
      <c r="Y83" s="1"/>
      <c r="Z83" s="9">
        <f>'T-TEST'!V82</f>
        <v>0.84205847074809803</v>
      </c>
      <c r="AA83" s="9">
        <f>'T-TEST'!W82</f>
        <v>0.27079896188239794</v>
      </c>
      <c r="AB83" s="9">
        <f>'T-TEST'!X82</f>
        <v>0.39359015706646489</v>
      </c>
      <c r="AC83" s="9">
        <f>'T-TEST'!Y82</f>
        <v>0.49467586812141934</v>
      </c>
      <c r="AD83" s="9">
        <f>'T-TEST'!Z82</f>
        <v>0.72752133109947081</v>
      </c>
      <c r="AE83" s="1"/>
      <c r="AF83" s="1" t="str">
        <f t="shared" si="18"/>
        <v>N</v>
      </c>
      <c r="AG83" s="1" t="str">
        <f t="shared" si="19"/>
        <v>N</v>
      </c>
      <c r="AH83" s="1" t="str">
        <f t="shared" si="20"/>
        <v>N</v>
      </c>
      <c r="AI83" s="1" t="str">
        <f t="shared" si="21"/>
        <v>N</v>
      </c>
      <c r="AJ83" s="1" t="str">
        <f t="shared" si="22"/>
        <v>N</v>
      </c>
      <c r="AK83" s="52"/>
      <c r="AL83" s="15">
        <f>'%D'!AV82</f>
        <v>0.50733333333333386</v>
      </c>
      <c r="AM83" s="15">
        <f>'%D'!AW82</f>
        <v>0.28307831660749522</v>
      </c>
      <c r="AN83" s="15">
        <f>'%D'!AX82</f>
        <v>-0.83399999999999963</v>
      </c>
      <c r="AO83" s="15">
        <f>'%D'!AY82</f>
        <v>0.58419231993125909</v>
      </c>
      <c r="AP83" s="15">
        <f>'%D'!AZ82</f>
        <v>-9.8333333333293638E-3</v>
      </c>
      <c r="AQ83" s="15">
        <f>'%D'!BA82</f>
        <v>0.59209275737280709</v>
      </c>
      <c r="AR83" s="15">
        <f>'%D'!BB82</f>
        <v>0.52200000000000202</v>
      </c>
      <c r="AS83" s="15">
        <f>'%D'!BC82</f>
        <v>0.43878886342598372</v>
      </c>
      <c r="AT83" s="15">
        <f>'%D'!BD82</f>
        <v>0.4306666666666672</v>
      </c>
      <c r="AU83" s="15">
        <f>'%D'!BE82</f>
        <v>0.66720136890347093</v>
      </c>
      <c r="AV83" s="15"/>
      <c r="AW83" s="15">
        <f>'# D'!AV82</f>
        <v>7.6333333333333364E-2</v>
      </c>
      <c r="AX83" s="15">
        <f>'# D'!AW82</f>
        <v>4.2288690371461428E-2</v>
      </c>
      <c r="AY83" s="15">
        <f>'# D'!AX82</f>
        <v>-0.125</v>
      </c>
      <c r="AZ83" s="15">
        <f>'# D'!AY82</f>
        <v>8.7833175205423747E-2</v>
      </c>
      <c r="BA83" s="15">
        <f>'# D'!AZ82</f>
        <v>-1.3333333333331865E-3</v>
      </c>
      <c r="BB83" s="15">
        <f>'# D'!BA82</f>
        <v>8.8353456827298657E-2</v>
      </c>
      <c r="BC83" s="15">
        <f>'# D'!BB82</f>
        <v>7.8333333333333588E-2</v>
      </c>
      <c r="BD83" s="15">
        <f>'# D'!BC82</f>
        <v>6.5708954235071101E-2</v>
      </c>
      <c r="BE83" s="15">
        <f>'# D'!BD82</f>
        <v>6.4666666666665762E-2</v>
      </c>
      <c r="BF83" s="15">
        <f>'# D'!BE82</f>
        <v>0.10013324456276575</v>
      </c>
      <c r="BG83" s="1"/>
      <c r="BH83" s="9">
        <f>'T-TEST'!AB82</f>
        <v>4.4628043708099342E-2</v>
      </c>
      <c r="BI83" s="9">
        <f>'T-TEST'!AC82</f>
        <v>9.5739746746915474E-2</v>
      </c>
      <c r="BJ83" s="9">
        <f>'T-TEST'!AD82</f>
        <v>0.98351156579779808</v>
      </c>
      <c r="BK83" s="9">
        <f>'T-TEST'!AE82</f>
        <v>0.13129644563287843</v>
      </c>
      <c r="BL83" s="9">
        <f>'T-TEST'!AF82</f>
        <v>0.33750521081906742</v>
      </c>
      <c r="BM83" s="1"/>
      <c r="BN83" s="1" t="str">
        <f t="shared" si="23"/>
        <v>N</v>
      </c>
      <c r="BO83" s="1" t="str">
        <f t="shared" si="24"/>
        <v>N</v>
      </c>
      <c r="BP83" s="1" t="str">
        <f t="shared" si="25"/>
        <v>N</v>
      </c>
      <c r="BQ83" s="1" t="str">
        <f t="shared" si="26"/>
        <v>N</v>
      </c>
      <c r="BR83" s="1" t="str">
        <f t="shared" si="27"/>
        <v>N</v>
      </c>
      <c r="BS83" s="32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  <c r="FR83" s="48"/>
    </row>
    <row r="84" spans="1:174" s="44" customFormat="1" ht="18.75" customHeight="1" x14ac:dyDescent="0.25">
      <c r="A84" s="2">
        <f>'Raw Data'!B83</f>
        <v>121</v>
      </c>
      <c r="B84" s="2">
        <f>'Raw Data'!C83</f>
        <v>139</v>
      </c>
      <c r="C84" s="2" t="str">
        <f>'Raw Data'!D83</f>
        <v>LVGNKSDLRHLRAVPTDEA</v>
      </c>
      <c r="D84" s="15">
        <f>'%D'!AK83</f>
        <v>-0.27033333333333376</v>
      </c>
      <c r="E84" s="15">
        <f>'%D'!AL83</f>
        <v>0.82237420517264104</v>
      </c>
      <c r="F84" s="15">
        <f>'%D'!AM83</f>
        <v>-1.054666666666666</v>
      </c>
      <c r="G84" s="15">
        <f>'%D'!AN83</f>
        <v>0.70077766326655533</v>
      </c>
      <c r="H84" s="15">
        <f>'%D'!AO83</f>
        <v>0.3506666666666689</v>
      </c>
      <c r="I84" s="15">
        <f>'%D'!AP83</f>
        <v>0.77976492184076396</v>
      </c>
      <c r="J84" s="15">
        <f>'%D'!AQ83</f>
        <v>-0.13266666666666538</v>
      </c>
      <c r="K84" s="15">
        <f>'%D'!AR83</f>
        <v>0.67957364084647476</v>
      </c>
      <c r="L84" s="15">
        <f>'%D'!AS83</f>
        <v>1.0343333333333291</v>
      </c>
      <c r="M84" s="15">
        <f>'%D'!AT83</f>
        <v>0.92183367986493936</v>
      </c>
      <c r="N84" s="1"/>
      <c r="O84" s="15">
        <f>'# D'!AK83</f>
        <v>-4.333333333333339E-2</v>
      </c>
      <c r="P84" s="15">
        <f>'# D'!AL83</f>
        <v>0.13176620709929138</v>
      </c>
      <c r="Q84" s="15">
        <f>'# D'!AM83</f>
        <v>-0.16900000000000004</v>
      </c>
      <c r="R84" s="15">
        <f>'# D'!AN83</f>
        <v>0.11205653335110212</v>
      </c>
      <c r="S84" s="15">
        <f>'# D'!AO83</f>
        <v>5.6666666666666643E-2</v>
      </c>
      <c r="T84" s="15">
        <f>'# D'!AP83</f>
        <v>0.12454450342481334</v>
      </c>
      <c r="U84" s="15">
        <f>'# D'!AQ83</f>
        <v>-2.0666666666666611E-2</v>
      </c>
      <c r="V84" s="15">
        <f>'# D'!AR83</f>
        <v>0.10882707996327633</v>
      </c>
      <c r="W84" s="15">
        <f>'# D'!AS83</f>
        <v>0.16533333333333378</v>
      </c>
      <c r="X84" s="15">
        <f>'# D'!AT83</f>
        <v>0.14762226570993039</v>
      </c>
      <c r="Y84" s="1"/>
      <c r="Z84" s="9">
        <f>'T-TEST'!V83</f>
        <v>0.62595073693326919</v>
      </c>
      <c r="AA84" s="9">
        <f>'T-TEST'!W83</f>
        <v>6.8564165580049338E-2</v>
      </c>
      <c r="AB84" s="9">
        <f>'T-TEST'!X83</f>
        <v>0.47798195417309308</v>
      </c>
      <c r="AC84" s="9">
        <f>'T-TEST'!Y83</f>
        <v>0.7601058250062438</v>
      </c>
      <c r="AD84" s="9">
        <f>'T-TEST'!Z83</f>
        <v>0.12487706030684358</v>
      </c>
      <c r="AE84" s="1"/>
      <c r="AF84" s="1" t="str">
        <f t="shared" si="18"/>
        <v>N</v>
      </c>
      <c r="AG84" s="1" t="str">
        <f t="shared" si="19"/>
        <v>N</v>
      </c>
      <c r="AH84" s="1" t="str">
        <f t="shared" si="20"/>
        <v>N</v>
      </c>
      <c r="AI84" s="1" t="str">
        <f t="shared" si="21"/>
        <v>N</v>
      </c>
      <c r="AJ84" s="1" t="str">
        <f t="shared" si="22"/>
        <v>N</v>
      </c>
      <c r="AK84" s="52"/>
      <c r="AL84" s="15">
        <f>'%D'!AV83</f>
        <v>0.35066666666666668</v>
      </c>
      <c r="AM84" s="15">
        <f>'%D'!AW83</f>
        <v>0.13038916110372559</v>
      </c>
      <c r="AN84" s="15">
        <f>'%D'!AX83</f>
        <v>-0.8416666666666659</v>
      </c>
      <c r="AO84" s="15">
        <f>'%D'!AY83</f>
        <v>0.77769681324622486</v>
      </c>
      <c r="AP84" s="15">
        <f>'%D'!AZ83</f>
        <v>-0.19033333333333147</v>
      </c>
      <c r="AQ84" s="15">
        <f>'%D'!BA83</f>
        <v>0.70602573135356295</v>
      </c>
      <c r="AR84" s="15">
        <f>'%D'!BB83</f>
        <v>0.75666666666667126</v>
      </c>
      <c r="AS84" s="15">
        <f>'%D'!BC83</f>
        <v>0.47931548413683905</v>
      </c>
      <c r="AT84" s="15">
        <f>'%D'!BD83</f>
        <v>0.88433333333333053</v>
      </c>
      <c r="AU84" s="15">
        <f>'%D'!BE83</f>
        <v>0.92308793369501529</v>
      </c>
      <c r="AV84" s="15"/>
      <c r="AW84" s="15">
        <f>'# D'!AV83</f>
        <v>5.5999999999999994E-2</v>
      </c>
      <c r="AX84" s="15">
        <f>'# D'!AW83</f>
        <v>2.0976176963403037E-2</v>
      </c>
      <c r="AY84" s="15">
        <f>'# D'!AX83</f>
        <v>-0.1346666666666666</v>
      </c>
      <c r="AZ84" s="15">
        <f>'# D'!AY83</f>
        <v>0.12436371389329494</v>
      </c>
      <c r="BA84" s="15">
        <f>'# D'!AZ83</f>
        <v>-2.9833333333333822E-2</v>
      </c>
      <c r="BB84" s="15">
        <f>'# D'!BA83</f>
        <v>0.11291073170134586</v>
      </c>
      <c r="BC84" s="15">
        <f>'# D'!BB83</f>
        <v>0.12133333333333329</v>
      </c>
      <c r="BD84" s="15">
        <f>'# D'!BC83</f>
        <v>7.6807117725724613E-2</v>
      </c>
      <c r="BE84" s="15">
        <f>'# D'!BD83</f>
        <v>0.14133333333333464</v>
      </c>
      <c r="BF84" s="15">
        <f>'# D'!BE83</f>
        <v>0.14732730002729749</v>
      </c>
      <c r="BG84" s="1"/>
      <c r="BH84" s="9">
        <f>'T-TEST'!AB83</f>
        <v>2.2116781988682055E-2</v>
      </c>
      <c r="BI84" s="9">
        <f>'T-TEST'!AC83</f>
        <v>0.13518514943447277</v>
      </c>
      <c r="BJ84" s="9">
        <f>'T-TEST'!AD83</f>
        <v>0.69355261594242612</v>
      </c>
      <c r="BK84" s="9">
        <f>'T-TEST'!AE83</f>
        <v>6.172192746560709E-2</v>
      </c>
      <c r="BL84" s="9">
        <f>'T-TEST'!AF83</f>
        <v>0.17246499433382867</v>
      </c>
      <c r="BM84" s="1"/>
      <c r="BN84" s="1" t="str">
        <f t="shared" si="23"/>
        <v>N</v>
      </c>
      <c r="BO84" s="1" t="str">
        <f t="shared" si="24"/>
        <v>N</v>
      </c>
      <c r="BP84" s="1" t="str">
        <f t="shared" si="25"/>
        <v>N</v>
      </c>
      <c r="BQ84" s="1" t="str">
        <f t="shared" si="26"/>
        <v>N</v>
      </c>
      <c r="BR84" s="1" t="str">
        <f t="shared" si="27"/>
        <v>N</v>
      </c>
      <c r="BS84" s="32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  <c r="FR84" s="48"/>
    </row>
    <row r="85" spans="1:174" s="44" customFormat="1" ht="18.75" customHeight="1" x14ac:dyDescent="0.25">
      <c r="A85" s="2">
        <f>'Raw Data'!B84</f>
        <v>121</v>
      </c>
      <c r="B85" s="2">
        <f>'Raw Data'!C84</f>
        <v>141</v>
      </c>
      <c r="C85" s="2" t="str">
        <f>'Raw Data'!D84</f>
        <v>LVGNKSDLRHLRAVPTDEARA</v>
      </c>
      <c r="D85" s="15">
        <f>'%D'!AK84</f>
        <v>0.13000000000000034</v>
      </c>
      <c r="E85" s="15">
        <f>'%D'!AL84</f>
        <v>0.33783131885602319</v>
      </c>
      <c r="F85" s="15">
        <f>'%D'!AM84</f>
        <v>-0.2110000000000003</v>
      </c>
      <c r="G85" s="15">
        <f>'%D'!AN84</f>
        <v>0.55488016724334288</v>
      </c>
      <c r="H85" s="15">
        <f>'%D'!AO84</f>
        <v>-0.16833333333333123</v>
      </c>
      <c r="I85" s="15">
        <f>'%D'!AP84</f>
        <v>0.42659856227293325</v>
      </c>
      <c r="J85" s="15">
        <f>'%D'!AQ84</f>
        <v>-5.700000000000216E-2</v>
      </c>
      <c r="K85" s="15">
        <f>'%D'!AR84</f>
        <v>0.56287298744921055</v>
      </c>
      <c r="L85" s="15">
        <f>'%D'!AS84</f>
        <v>0.30833333333333712</v>
      </c>
      <c r="M85" s="15">
        <f>'%D'!AT84</f>
        <v>0.70954257565467305</v>
      </c>
      <c r="N85" s="1"/>
      <c r="O85" s="15">
        <f>'# D'!AK84</f>
        <v>2.3333333333333317E-2</v>
      </c>
      <c r="P85" s="15">
        <f>'# D'!AL84</f>
        <v>6.1019122685706757E-2</v>
      </c>
      <c r="Q85" s="15">
        <f>'# D'!AM84</f>
        <v>-3.7333333333333441E-2</v>
      </c>
      <c r="R85" s="15">
        <f>'# D'!AN84</f>
        <v>9.9861570853523735E-2</v>
      </c>
      <c r="S85" s="15">
        <f>'# D'!AO84</f>
        <v>-3.0333333333333101E-2</v>
      </c>
      <c r="T85" s="15">
        <f>'# D'!AP84</f>
        <v>7.7080044974904713E-2</v>
      </c>
      <c r="U85" s="15">
        <f>'# D'!AQ84</f>
        <v>-1.0333333333333528E-2</v>
      </c>
      <c r="V85" s="15">
        <f>'# D'!AR84</f>
        <v>0.10151518769786784</v>
      </c>
      <c r="W85" s="15">
        <f>'# D'!AS84</f>
        <v>5.5666666666667197E-2</v>
      </c>
      <c r="X85" s="15">
        <f>'# D'!AT84</f>
        <v>0.12798697850432572</v>
      </c>
      <c r="Y85" s="1"/>
      <c r="Z85" s="9">
        <f>'T-TEST'!V84</f>
        <v>0.54861073254170101</v>
      </c>
      <c r="AA85" s="9">
        <f>'T-TEST'!W84</f>
        <v>0.56860252335500538</v>
      </c>
      <c r="AB85" s="9">
        <f>'T-TEST'!X84</f>
        <v>0.53378477854994699</v>
      </c>
      <c r="AC85" s="9">
        <f>'T-TEST'!Y84</f>
        <v>0.87148584213825464</v>
      </c>
      <c r="AD85" s="9">
        <f>'T-TEST'!Z84</f>
        <v>0.49316033990508168</v>
      </c>
      <c r="AE85" s="1"/>
      <c r="AF85" s="1" t="str">
        <f t="shared" si="18"/>
        <v>N</v>
      </c>
      <c r="AG85" s="1" t="str">
        <f t="shared" si="19"/>
        <v>N</v>
      </c>
      <c r="AH85" s="1" t="str">
        <f t="shared" si="20"/>
        <v>N</v>
      </c>
      <c r="AI85" s="1" t="str">
        <f t="shared" si="21"/>
        <v>N</v>
      </c>
      <c r="AJ85" s="1" t="str">
        <f t="shared" si="22"/>
        <v>N</v>
      </c>
      <c r="AK85" s="52"/>
      <c r="AL85" s="15">
        <f>'%D'!AV84</f>
        <v>0.33366666666666678</v>
      </c>
      <c r="AM85" s="15">
        <f>'%D'!AW84</f>
        <v>0.29334848445719525</v>
      </c>
      <c r="AN85" s="15">
        <f>'%D'!AX84</f>
        <v>-0.56033333333333424</v>
      </c>
      <c r="AO85" s="15">
        <f>'%D'!AY84</f>
        <v>0.62067812377538623</v>
      </c>
      <c r="AP85" s="15">
        <f>'%D'!AZ84</f>
        <v>-0.19133333333333269</v>
      </c>
      <c r="AQ85" s="15">
        <f>'%D'!BA84</f>
        <v>0.42793379550268507</v>
      </c>
      <c r="AR85" s="15">
        <f>'%D'!BB84</f>
        <v>0.3053333333333299</v>
      </c>
      <c r="AS85" s="15">
        <f>'%D'!BC84</f>
        <v>0.60880648266369108</v>
      </c>
      <c r="AT85" s="15">
        <f>'%D'!BD84</f>
        <v>0.19900000000000162</v>
      </c>
      <c r="AU85" s="15">
        <f>'%D'!BE84</f>
        <v>0.5578518321800755</v>
      </c>
      <c r="AV85" s="15"/>
      <c r="AW85" s="15">
        <f>'# D'!AV84</f>
        <v>6.0333333333333239E-2</v>
      </c>
      <c r="AX85" s="15">
        <f>'# D'!AW84</f>
        <v>5.3247848156834789E-2</v>
      </c>
      <c r="AY85" s="15">
        <f>'# D'!AX84</f>
        <v>-0.10033333333333339</v>
      </c>
      <c r="AZ85" s="15">
        <f>'# D'!AY84</f>
        <v>0.11169750817871157</v>
      </c>
      <c r="BA85" s="15">
        <f>'# D'!AZ84</f>
        <v>-3.4499999999999975E-2</v>
      </c>
      <c r="BB85" s="15">
        <f>'# D'!BA84</f>
        <v>7.7210750546798726E-2</v>
      </c>
      <c r="BC85" s="15">
        <f>'# D'!BB84</f>
        <v>5.5333333333333456E-2</v>
      </c>
      <c r="BD85" s="15">
        <f>'# D'!BC84</f>
        <v>0.10986051762727753</v>
      </c>
      <c r="BE85" s="15">
        <f>'# D'!BD84</f>
        <v>3.6000000000000476E-2</v>
      </c>
      <c r="BF85" s="15">
        <f>'# D'!BE84</f>
        <v>0.10070087718916194</v>
      </c>
      <c r="BG85" s="1"/>
      <c r="BH85" s="9">
        <f>'T-TEST'!AB84</f>
        <v>0.12332217441968372</v>
      </c>
      <c r="BI85" s="9">
        <f>'T-TEST'!AC84</f>
        <v>0.20391886010788052</v>
      </c>
      <c r="BJ85" s="9">
        <f>'T-TEST'!AD84</f>
        <v>0.54005948595091802</v>
      </c>
      <c r="BK85" s="9">
        <f>'T-TEST'!AE84</f>
        <v>0.45153458172064481</v>
      </c>
      <c r="BL85" s="9">
        <f>'T-TEST'!AF84</f>
        <v>0.58082114546290109</v>
      </c>
      <c r="BM85" s="1"/>
      <c r="BN85" s="1" t="str">
        <f t="shared" si="23"/>
        <v>N</v>
      </c>
      <c r="BO85" s="1" t="str">
        <f t="shared" si="24"/>
        <v>N</v>
      </c>
      <c r="BP85" s="1" t="str">
        <f t="shared" si="25"/>
        <v>N</v>
      </c>
      <c r="BQ85" s="1" t="str">
        <f t="shared" si="26"/>
        <v>N</v>
      </c>
      <c r="BR85" s="1" t="str">
        <f t="shared" si="27"/>
        <v>N</v>
      </c>
      <c r="BS85" s="32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  <c r="FR85" s="48"/>
    </row>
    <row r="86" spans="1:174" s="44" customFormat="1" ht="18.75" customHeight="1" x14ac:dyDescent="0.25">
      <c r="A86" s="2">
        <f>'Raw Data'!B85</f>
        <v>121</v>
      </c>
      <c r="B86" s="2">
        <f>'Raw Data'!C85</f>
        <v>141</v>
      </c>
      <c r="C86" s="2" t="str">
        <f>'Raw Data'!D85</f>
        <v>LVGNKSDLRHLRAVPTDEARA</v>
      </c>
      <c r="D86" s="15">
        <f>'%D'!AK85</f>
        <v>8.0000000000000071E-2</v>
      </c>
      <c r="E86" s="15">
        <f>'%D'!AL85</f>
        <v>0.30209214929664518</v>
      </c>
      <c r="F86" s="15">
        <f>'%D'!AM85</f>
        <v>-0.26133333333333386</v>
      </c>
      <c r="G86" s="15">
        <f>'%D'!AN85</f>
        <v>0.50175026988865046</v>
      </c>
      <c r="H86" s="15">
        <f>'%D'!AO85</f>
        <v>-0.2726666666666695</v>
      </c>
      <c r="I86" s="15">
        <f>'%D'!AP85</f>
        <v>0.38400868045744302</v>
      </c>
      <c r="J86" s="15">
        <f>'%D'!AQ85</f>
        <v>-0.19499999999999673</v>
      </c>
      <c r="K86" s="15">
        <f>'%D'!AR85</f>
        <v>0.47282413925968941</v>
      </c>
      <c r="L86" s="15">
        <f>'%D'!AS85</f>
        <v>0.28999999999999915</v>
      </c>
      <c r="M86" s="15">
        <f>'%D'!AT85</f>
        <v>0.73714901252505594</v>
      </c>
      <c r="N86" s="1"/>
      <c r="O86" s="15">
        <f>'# D'!AK85</f>
        <v>1.4333333333333365E-2</v>
      </c>
      <c r="P86" s="15">
        <f>'# D'!AL85</f>
        <v>5.4372174256078189E-2</v>
      </c>
      <c r="Q86" s="15">
        <f>'# D'!AM85</f>
        <v>-4.7000000000000042E-2</v>
      </c>
      <c r="R86" s="15">
        <f>'# D'!AN85</f>
        <v>9.0299501659754505E-2</v>
      </c>
      <c r="S86" s="15">
        <f>'# D'!AO85</f>
        <v>-4.8999999999999932E-2</v>
      </c>
      <c r="T86" s="15">
        <f>'# D'!AP85</f>
        <v>6.8925080099094982E-2</v>
      </c>
      <c r="U86" s="15">
        <f>'# D'!AQ85</f>
        <v>-3.4999999999999698E-2</v>
      </c>
      <c r="V86" s="15">
        <f>'# D'!AR85</f>
        <v>8.551023330572792E-2</v>
      </c>
      <c r="W86" s="15">
        <f>'# D'!AS85</f>
        <v>5.2333333333333343E-2</v>
      </c>
      <c r="X86" s="15">
        <f>'# D'!AT85</f>
        <v>0.13271523399117874</v>
      </c>
      <c r="Y86" s="1"/>
      <c r="Z86" s="9">
        <f>'T-TEST'!V85</f>
        <v>0.67567672018765412</v>
      </c>
      <c r="AA86" s="9">
        <f>'T-TEST'!W85</f>
        <v>0.44696194650769128</v>
      </c>
      <c r="AB86" s="9">
        <f>'T-TEST'!X85</f>
        <v>0.28564467946742572</v>
      </c>
      <c r="AC86" s="9">
        <f>'T-TEST'!Y85</f>
        <v>0.53283412299515531</v>
      </c>
      <c r="AD86" s="9">
        <f>'T-TEST'!Z85</f>
        <v>0.53305292950734795</v>
      </c>
      <c r="AE86" s="1"/>
      <c r="AF86" s="1" t="str">
        <f t="shared" si="18"/>
        <v>N</v>
      </c>
      <c r="AG86" s="1" t="str">
        <f t="shared" si="19"/>
        <v>N</v>
      </c>
      <c r="AH86" s="1" t="str">
        <f t="shared" si="20"/>
        <v>N</v>
      </c>
      <c r="AI86" s="1" t="str">
        <f t="shared" si="21"/>
        <v>N</v>
      </c>
      <c r="AJ86" s="1" t="str">
        <f t="shared" si="22"/>
        <v>N</v>
      </c>
      <c r="AK86" s="52"/>
      <c r="AL86" s="15">
        <f>'%D'!AV85</f>
        <v>0.42166666666666686</v>
      </c>
      <c r="AM86" s="15">
        <f>'%D'!AW85</f>
        <v>0.25043628597576117</v>
      </c>
      <c r="AN86" s="15">
        <f>'%D'!AX85</f>
        <v>-0.52466666666666661</v>
      </c>
      <c r="AO86" s="15">
        <f>'%D'!AY85</f>
        <v>0.62828072281955838</v>
      </c>
      <c r="AP86" s="15">
        <f>'%D'!AZ85</f>
        <v>-0.39083333333333492</v>
      </c>
      <c r="AQ86" s="15">
        <f>'%D'!BA85</f>
        <v>0.4481058282742299</v>
      </c>
      <c r="AR86" s="15">
        <f>'%D'!BB85</f>
        <v>0.26666666666666572</v>
      </c>
      <c r="AS86" s="15">
        <f>'%D'!BC85</f>
        <v>0.53516508356456283</v>
      </c>
      <c r="AT86" s="15">
        <f>'%D'!BD85</f>
        <v>0.23733333333333206</v>
      </c>
      <c r="AU86" s="15">
        <f>'%D'!BE85</f>
        <v>0.55057485110261473</v>
      </c>
      <c r="AV86" s="15"/>
      <c r="AW86" s="15">
        <f>'# D'!AV85</f>
        <v>7.5666666666666715E-2</v>
      </c>
      <c r="AX86" s="15">
        <f>'# D'!AW85</f>
        <v>4.4929574521317989E-2</v>
      </c>
      <c r="AY86" s="15">
        <f>'# D'!AX85</f>
        <v>-9.3999999999999972E-2</v>
      </c>
      <c r="AZ86" s="15">
        <f>'# D'!AY85</f>
        <v>0.11294246322796403</v>
      </c>
      <c r="BA86" s="15">
        <f>'# D'!AZ85</f>
        <v>-7.016666666666671E-2</v>
      </c>
      <c r="BB86" s="15">
        <f>'# D'!BA85</f>
        <v>8.0590528806636738E-2</v>
      </c>
      <c r="BC86" s="15">
        <f>'# D'!BB85</f>
        <v>4.8333333333332895E-2</v>
      </c>
      <c r="BD86" s="15">
        <f>'# D'!BC85</f>
        <v>9.6619528736862151E-2</v>
      </c>
      <c r="BE86" s="15">
        <f>'# D'!BD85</f>
        <v>4.3000000000000149E-2</v>
      </c>
      <c r="BF86" s="15">
        <f>'# D'!BE85</f>
        <v>9.9095913134700037E-2</v>
      </c>
      <c r="BG86" s="1"/>
      <c r="BH86" s="9">
        <f>'T-TEST'!AB85</f>
        <v>4.4706841602429825E-2</v>
      </c>
      <c r="BI86" s="9">
        <f>'T-TEST'!AC85</f>
        <v>0.22435647074210763</v>
      </c>
      <c r="BJ86" s="9">
        <f>'T-TEST'!AD85</f>
        <v>0.33335569030579226</v>
      </c>
      <c r="BK86" s="9">
        <f>'T-TEST'!AE85</f>
        <v>0.45853025455962704</v>
      </c>
      <c r="BL86" s="9">
        <f>'T-TEST'!AF85</f>
        <v>0.5037988454542508</v>
      </c>
      <c r="BM86" s="1"/>
      <c r="BN86" s="1" t="str">
        <f t="shared" si="23"/>
        <v>N</v>
      </c>
      <c r="BO86" s="1" t="str">
        <f t="shared" si="24"/>
        <v>N</v>
      </c>
      <c r="BP86" s="1" t="str">
        <f t="shared" si="25"/>
        <v>N</v>
      </c>
      <c r="BQ86" s="1" t="str">
        <f t="shared" si="26"/>
        <v>N</v>
      </c>
      <c r="BR86" s="1" t="str">
        <f t="shared" si="27"/>
        <v>N</v>
      </c>
      <c r="BS86" s="32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8"/>
      <c r="FO86" s="48"/>
      <c r="FP86" s="48"/>
      <c r="FQ86" s="48"/>
      <c r="FR86" s="48"/>
    </row>
    <row r="87" spans="1:174" s="44" customFormat="1" ht="18.75" customHeight="1" x14ac:dyDescent="0.25">
      <c r="A87" s="2">
        <f>'Raw Data'!B86</f>
        <v>121</v>
      </c>
      <c r="B87" s="2">
        <f>'Raw Data'!C86</f>
        <v>150</v>
      </c>
      <c r="C87" s="2" t="str">
        <f>'Raw Data'!D86</f>
        <v>LVGNKSDLRHLRAVPTDEARAFAEKNGLSF</v>
      </c>
      <c r="D87" s="15">
        <f>'%D'!AK86</f>
        <v>2.8333333333332877E-2</v>
      </c>
      <c r="E87" s="15">
        <f>'%D'!AL86</f>
        <v>0.30265712172908471</v>
      </c>
      <c r="F87" s="15">
        <f>'%D'!AM86</f>
        <v>-0.21400000000000041</v>
      </c>
      <c r="G87" s="15">
        <f>'%D'!AN86</f>
        <v>0.43232125400755728</v>
      </c>
      <c r="H87" s="15">
        <f>'%D'!AO86</f>
        <v>-0.73900000000000077</v>
      </c>
      <c r="I87" s="15">
        <f>'%D'!AP86</f>
        <v>0.43728785332623477</v>
      </c>
      <c r="J87" s="15">
        <f>'%D'!AQ86</f>
        <v>0.18833333333333258</v>
      </c>
      <c r="K87" s="15">
        <f>'%D'!AR86</f>
        <v>0.46311589622181415</v>
      </c>
      <c r="L87" s="15">
        <f>'%D'!AS86</f>
        <v>2.2000000000002018E-2</v>
      </c>
      <c r="M87" s="15">
        <f>'%D'!AT86</f>
        <v>0.75206449191542002</v>
      </c>
      <c r="N87" s="1"/>
      <c r="O87" s="15">
        <f>'# D'!AK86</f>
        <v>8.0000000000002292E-3</v>
      </c>
      <c r="P87" s="15">
        <f>'# D'!AL86</f>
        <v>8.2040640335546769E-2</v>
      </c>
      <c r="Q87" s="15">
        <f>'# D'!AM86</f>
        <v>-5.7666666666666533E-2</v>
      </c>
      <c r="R87" s="15">
        <f>'# D'!AN86</f>
        <v>0.11676186592091332</v>
      </c>
      <c r="S87" s="15">
        <f>'# D'!AO86</f>
        <v>-0.19966666666666688</v>
      </c>
      <c r="T87" s="15">
        <f>'# D'!AP86</f>
        <v>0.11806213053586087</v>
      </c>
      <c r="U87" s="15">
        <f>'# D'!AQ86</f>
        <v>5.0666666666667304E-2</v>
      </c>
      <c r="V87" s="15">
        <f>'# D'!AR86</f>
        <v>0.12500933298491462</v>
      </c>
      <c r="W87" s="15">
        <f>'# D'!AS86</f>
        <v>5.6666666666664867E-3</v>
      </c>
      <c r="X87" s="15">
        <f>'# D'!AT86</f>
        <v>0.20298193679898396</v>
      </c>
      <c r="Y87" s="1"/>
      <c r="Z87" s="9">
        <f>'T-TEST'!V86</f>
        <v>0.8790397624567845</v>
      </c>
      <c r="AA87" s="9">
        <f>'T-TEST'!W86</f>
        <v>0.44306128001767053</v>
      </c>
      <c r="AB87" s="9">
        <f>'T-TEST'!X86</f>
        <v>7.2866011172074543E-2</v>
      </c>
      <c r="AC87" s="9">
        <f>'T-TEST'!Y86</f>
        <v>0.52232009654868439</v>
      </c>
      <c r="AD87" s="9">
        <f>'T-TEST'!Z86</f>
        <v>0.96434704693528583</v>
      </c>
      <c r="AE87" s="1"/>
      <c r="AF87" s="1" t="str">
        <f t="shared" si="18"/>
        <v>N</v>
      </c>
      <c r="AG87" s="1" t="str">
        <f t="shared" si="19"/>
        <v>N</v>
      </c>
      <c r="AH87" s="1" t="str">
        <f t="shared" si="20"/>
        <v>N</v>
      </c>
      <c r="AI87" s="1" t="str">
        <f t="shared" si="21"/>
        <v>N</v>
      </c>
      <c r="AJ87" s="1" t="str">
        <f t="shared" si="22"/>
        <v>N</v>
      </c>
      <c r="AK87" s="52"/>
      <c r="AL87" s="15">
        <f>'%D'!AV86</f>
        <v>0.20899999999999963</v>
      </c>
      <c r="AM87" s="15">
        <f>'%D'!AW86</f>
        <v>0.18388039590995023</v>
      </c>
      <c r="AN87" s="15">
        <f>'%D'!AX86</f>
        <v>-0.55666666666666709</v>
      </c>
      <c r="AO87" s="15">
        <f>'%D'!AY86</f>
        <v>0.35956455146004973</v>
      </c>
      <c r="AP87" s="15">
        <f>'%D'!AZ86</f>
        <v>0.21083333333333165</v>
      </c>
      <c r="AQ87" s="15">
        <f>'%D'!BA86</f>
        <v>0.48159197806165033</v>
      </c>
      <c r="AR87" s="15">
        <f>'%D'!BB86</f>
        <v>0.6769999999999996</v>
      </c>
      <c r="AS87" s="15">
        <f>'%D'!BC86</f>
        <v>0.43639317134895733</v>
      </c>
      <c r="AT87" s="15">
        <f>'%D'!BD86</f>
        <v>0.24133333333332985</v>
      </c>
      <c r="AU87" s="15">
        <f>'%D'!BE86</f>
        <v>0.90687834538781043</v>
      </c>
      <c r="AV87" s="15"/>
      <c r="AW87" s="15">
        <f>'# D'!AV86</f>
        <v>5.6666666666666754E-2</v>
      </c>
      <c r="AX87" s="15">
        <f>'# D'!AW86</f>
        <v>5.0023327891428167E-2</v>
      </c>
      <c r="AY87" s="15">
        <f>'# D'!AX86</f>
        <v>-0.15033333333333332</v>
      </c>
      <c r="AZ87" s="15">
        <f>'# D'!AY86</f>
        <v>9.670229228582608E-2</v>
      </c>
      <c r="BA87" s="15">
        <f>'# D'!AZ86</f>
        <v>5.6666666666666643E-2</v>
      </c>
      <c r="BB87" s="15">
        <f>'# D'!BA86</f>
        <v>0.12999743587214832</v>
      </c>
      <c r="BC87" s="15">
        <f>'# D'!BB86</f>
        <v>0.18266666666666698</v>
      </c>
      <c r="BD87" s="15">
        <f>'# D'!BC86</f>
        <v>0.11794207617866199</v>
      </c>
      <c r="BE87" s="15">
        <f>'# D'!BD86</f>
        <v>6.4999999999999503E-2</v>
      </c>
      <c r="BF87" s="15">
        <f>'# D'!BE86</f>
        <v>0.24468074437247142</v>
      </c>
      <c r="BG87" s="1"/>
      <c r="BH87" s="9">
        <f>'T-TEST'!AB86</f>
        <v>0.13875960535796922</v>
      </c>
      <c r="BI87" s="9">
        <f>'T-TEST'!AC86</f>
        <v>5.5228957935155365E-2</v>
      </c>
      <c r="BJ87" s="9">
        <f>'T-TEST'!AD86</f>
        <v>0.53114502866916879</v>
      </c>
      <c r="BK87" s="9">
        <f>'T-TEST'!AE86</f>
        <v>6.0517896237186362E-2</v>
      </c>
      <c r="BL87" s="9">
        <f>'T-TEST'!AF86</f>
        <v>0.66938117023572963</v>
      </c>
      <c r="BM87" s="1"/>
      <c r="BN87" s="1" t="str">
        <f t="shared" si="23"/>
        <v>N</v>
      </c>
      <c r="BO87" s="1" t="str">
        <f t="shared" si="24"/>
        <v>N</v>
      </c>
      <c r="BP87" s="1" t="str">
        <f t="shared" si="25"/>
        <v>N</v>
      </c>
      <c r="BQ87" s="1" t="str">
        <f t="shared" si="26"/>
        <v>N</v>
      </c>
      <c r="BR87" s="1" t="str">
        <f t="shared" si="27"/>
        <v>N</v>
      </c>
      <c r="BS87" s="32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  <c r="FR87" s="48"/>
    </row>
    <row r="88" spans="1:174" s="44" customFormat="1" ht="18.75" customHeight="1" x14ac:dyDescent="0.25">
      <c r="A88" s="2">
        <f>'Raw Data'!B87</f>
        <v>121</v>
      </c>
      <c r="B88" s="2">
        <f>'Raw Data'!C87</f>
        <v>150</v>
      </c>
      <c r="C88" s="2" t="str">
        <f>'Raw Data'!D87</f>
        <v>LVGNKSDLRHLRAVPTDEARAFAEKNGLSF</v>
      </c>
      <c r="D88" s="15">
        <f>'%D'!AK87</f>
        <v>7.7333333333333254E-2</v>
      </c>
      <c r="E88" s="15">
        <f>'%D'!AL87</f>
        <v>0.28169901194951558</v>
      </c>
      <c r="F88" s="15">
        <f>'%D'!AM87</f>
        <v>-0.13266666666666627</v>
      </c>
      <c r="G88" s="15">
        <f>'%D'!AN87</f>
        <v>0.41043188635062633</v>
      </c>
      <c r="H88" s="15">
        <f>'%D'!AO87</f>
        <v>-0.70466666666666633</v>
      </c>
      <c r="I88" s="15">
        <f>'%D'!AP87</f>
        <v>0.45789664044774708</v>
      </c>
      <c r="J88" s="15">
        <f>'%D'!AQ87</f>
        <v>1.4333333333333087E-2</v>
      </c>
      <c r="K88" s="15">
        <f>'%D'!AR87</f>
        <v>0.3861623147503308</v>
      </c>
      <c r="L88" s="15">
        <f>'%D'!AS87</f>
        <v>0.15233333333333832</v>
      </c>
      <c r="M88" s="15">
        <f>'%D'!AT87</f>
        <v>1.2653652963999495</v>
      </c>
      <c r="N88" s="1"/>
      <c r="O88" s="15">
        <f>'# D'!AK87</f>
        <v>2.1000000000000019E-2</v>
      </c>
      <c r="P88" s="15">
        <f>'# D'!AL87</f>
        <v>7.6122707956736993E-2</v>
      </c>
      <c r="Q88" s="15">
        <f>'# D'!AM87</f>
        <v>-3.6000000000000032E-2</v>
      </c>
      <c r="R88" s="15">
        <f>'# D'!AN87</f>
        <v>0.11089033621856627</v>
      </c>
      <c r="S88" s="15">
        <f>'# D'!AO87</f>
        <v>-0.1899999999999995</v>
      </c>
      <c r="T88" s="15">
        <f>'# D'!AP87</f>
        <v>0.12388973592136958</v>
      </c>
      <c r="U88" s="15">
        <f>'# D'!AQ87</f>
        <v>4.0000000000004476E-3</v>
      </c>
      <c r="V88" s="15">
        <f>'# D'!AR87</f>
        <v>0.10425929215182722</v>
      </c>
      <c r="W88" s="15">
        <f>'# D'!AS87</f>
        <v>4.133333333333411E-2</v>
      </c>
      <c r="X88" s="15">
        <f>'# D'!AT87</f>
        <v>0.34152257124041835</v>
      </c>
      <c r="Y88" s="1"/>
      <c r="Z88" s="9">
        <f>'T-TEST'!V87</f>
        <v>0.66583814370100058</v>
      </c>
      <c r="AA88" s="9">
        <f>'T-TEST'!W87</f>
        <v>0.60493893550520816</v>
      </c>
      <c r="AB88" s="9">
        <f>'T-TEST'!X87</f>
        <v>7.230031516863332E-2</v>
      </c>
      <c r="AC88" s="9">
        <f>'T-TEST'!Y87</f>
        <v>0.95024063227026079</v>
      </c>
      <c r="AD88" s="9">
        <f>'T-TEST'!Z87</f>
        <v>0.85103438301574641</v>
      </c>
      <c r="AE88" s="1"/>
      <c r="AF88" s="1" t="str">
        <f t="shared" si="18"/>
        <v>N</v>
      </c>
      <c r="AG88" s="1" t="str">
        <f t="shared" si="19"/>
        <v>N</v>
      </c>
      <c r="AH88" s="1" t="str">
        <f t="shared" si="20"/>
        <v>N</v>
      </c>
      <c r="AI88" s="1" t="str">
        <f t="shared" si="21"/>
        <v>N</v>
      </c>
      <c r="AJ88" s="1" t="str">
        <f t="shared" si="22"/>
        <v>N</v>
      </c>
      <c r="AK88" s="52"/>
      <c r="AL88" s="15">
        <f>'%D'!AV87</f>
        <v>0.14100000000000001</v>
      </c>
      <c r="AM88" s="15">
        <f>'%D'!AW87</f>
        <v>0.1718856208839665</v>
      </c>
      <c r="AN88" s="15">
        <f>'%D'!AX87</f>
        <v>-0.54699999999999926</v>
      </c>
      <c r="AO88" s="15">
        <f>'%D'!AY87</f>
        <v>0.45071794580054886</v>
      </c>
      <c r="AP88" s="15">
        <f>'%D'!AZ87</f>
        <v>0.19899999999999984</v>
      </c>
      <c r="AQ88" s="15">
        <f>'%D'!BA87</f>
        <v>0.49366486607819332</v>
      </c>
      <c r="AR88" s="15">
        <f>'%D'!BB87</f>
        <v>0.52333333333333343</v>
      </c>
      <c r="AS88" s="15">
        <f>'%D'!BC87</f>
        <v>0.37676163994405487</v>
      </c>
      <c r="AT88" s="15">
        <f>'%D'!BD87</f>
        <v>8.00000000000054E-2</v>
      </c>
      <c r="AU88" s="15">
        <f>'%D'!BE87</f>
        <v>1.4018179862830507</v>
      </c>
      <c r="AV88" s="15"/>
      <c r="AW88" s="15">
        <f>'# D'!AV87</f>
        <v>3.7999999999999923E-2</v>
      </c>
      <c r="AX88" s="15">
        <f>'# D'!AW87</f>
        <v>4.6611872593435556E-2</v>
      </c>
      <c r="AY88" s="15">
        <f>'# D'!AX87</f>
        <v>-0.14766666666666661</v>
      </c>
      <c r="AZ88" s="15">
        <f>'# D'!AY87</f>
        <v>0.1220464392488914</v>
      </c>
      <c r="BA88" s="15">
        <f>'# D'!AZ87</f>
        <v>5.3666666666666973E-2</v>
      </c>
      <c r="BB88" s="15">
        <f>'# D'!BA87</f>
        <v>0.13371736361943934</v>
      </c>
      <c r="BC88" s="15">
        <f>'# D'!BB87</f>
        <v>0.14166666666666661</v>
      </c>
      <c r="BD88" s="15">
        <f>'# D'!BC87</f>
        <v>0.10182501329895975</v>
      </c>
      <c r="BE88" s="15">
        <f>'# D'!BD87</f>
        <v>2.200000000000113E-2</v>
      </c>
      <c r="BF88" s="15">
        <f>'# D'!BE87</f>
        <v>0.37834596161009376</v>
      </c>
      <c r="BG88" s="1"/>
      <c r="BH88" s="9">
        <f>'T-TEST'!AB87</f>
        <v>0.2312981419699659</v>
      </c>
      <c r="BI88" s="9">
        <f>'T-TEST'!AC87</f>
        <v>0.11172394407538835</v>
      </c>
      <c r="BJ88" s="9">
        <f>'T-TEST'!AD87</f>
        <v>0.56947592809137648</v>
      </c>
      <c r="BK88" s="9">
        <f>'T-TEST'!AE87</f>
        <v>7.5187243796018668E-2</v>
      </c>
      <c r="BL88" s="9">
        <f>'T-TEST'!AF87</f>
        <v>0.92581406483471085</v>
      </c>
      <c r="BM88" s="1"/>
      <c r="BN88" s="1" t="str">
        <f t="shared" si="23"/>
        <v>N</v>
      </c>
      <c r="BO88" s="1" t="str">
        <f t="shared" si="24"/>
        <v>N</v>
      </c>
      <c r="BP88" s="1" t="str">
        <f t="shared" si="25"/>
        <v>N</v>
      </c>
      <c r="BQ88" s="1" t="str">
        <f t="shared" si="26"/>
        <v>N</v>
      </c>
      <c r="BR88" s="1" t="str">
        <f t="shared" si="27"/>
        <v>N</v>
      </c>
      <c r="BS88" s="32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  <c r="FR88" s="48"/>
    </row>
    <row r="89" spans="1:174" s="44" customFormat="1" ht="18.75" customHeight="1" x14ac:dyDescent="0.25">
      <c r="A89" s="2">
        <f>'Raw Data'!B88</f>
        <v>122</v>
      </c>
      <c r="B89" s="2">
        <f>'Raw Data'!C88</f>
        <v>138</v>
      </c>
      <c r="C89" s="2" t="str">
        <f>'Raw Data'!D88</f>
        <v>VGNKSDLRHLRAVPTDE</v>
      </c>
      <c r="D89" s="15">
        <f>'%D'!AK88</f>
        <v>4.766666666666719E-2</v>
      </c>
      <c r="E89" s="15">
        <f>'%D'!AL88</f>
        <v>0.38102012195333373</v>
      </c>
      <c r="F89" s="15">
        <f>'%D'!AM88</f>
        <v>-0.41533333333333289</v>
      </c>
      <c r="G89" s="15">
        <f>'%D'!AN88</f>
        <v>0.62320408642220337</v>
      </c>
      <c r="H89" s="15">
        <f>'%D'!AO88</f>
        <v>-0.26300000000000168</v>
      </c>
      <c r="I89" s="15">
        <f>'%D'!AP88</f>
        <v>0.50368707216551245</v>
      </c>
      <c r="J89" s="15">
        <f>'%D'!AQ88</f>
        <v>-0.17466666666666697</v>
      </c>
      <c r="K89" s="15">
        <f>'%D'!AR88</f>
        <v>0.78474411965514801</v>
      </c>
      <c r="L89" s="15">
        <f>'%D'!AS88</f>
        <v>0.11699999999999733</v>
      </c>
      <c r="M89" s="15">
        <f>'%D'!AT88</f>
        <v>1.1021048044537343</v>
      </c>
      <c r="N89" s="1"/>
      <c r="O89" s="15">
        <f>'# D'!AK88</f>
        <v>6.6666666666666541E-3</v>
      </c>
      <c r="P89" s="15">
        <f>'# D'!AL88</f>
        <v>5.3839266958853237E-2</v>
      </c>
      <c r="Q89" s="15">
        <f>'# D'!AM88</f>
        <v>-5.8333333333333237E-2</v>
      </c>
      <c r="R89" s="15">
        <f>'# D'!AN88</f>
        <v>8.7368949480541067E-2</v>
      </c>
      <c r="S89" s="15">
        <f>'# D'!AO88</f>
        <v>-3.7333333333333218E-2</v>
      </c>
      <c r="T89" s="15">
        <f>'# D'!AP88</f>
        <v>7.0882531933709345E-2</v>
      </c>
      <c r="U89" s="15">
        <f>'# D'!AQ88</f>
        <v>-2.4333333333333318E-2</v>
      </c>
      <c r="V89" s="15">
        <f>'# D'!AR88</f>
        <v>0.10974212196478306</v>
      </c>
      <c r="W89" s="15">
        <f>'# D'!AS88</f>
        <v>1.6666666666667496E-2</v>
      </c>
      <c r="X89" s="15">
        <f>'# D'!AT88</f>
        <v>0.15396211655252509</v>
      </c>
      <c r="Y89" s="1"/>
      <c r="Z89" s="9">
        <f>'T-TEST'!V88</f>
        <v>0.84690242925468251</v>
      </c>
      <c r="AA89" s="9">
        <f>'T-TEST'!W88</f>
        <v>0.35295672139294348</v>
      </c>
      <c r="AB89" s="9">
        <f>'T-TEST'!X88</f>
        <v>0.43639635947583577</v>
      </c>
      <c r="AC89" s="9">
        <f>'T-TEST'!Y88</f>
        <v>0.73098221081142689</v>
      </c>
      <c r="AD89" s="9">
        <f>'T-TEST'!Z88</f>
        <v>0.86102482746129505</v>
      </c>
      <c r="AE89" s="1"/>
      <c r="AF89" s="1" t="str">
        <f t="shared" si="18"/>
        <v>N</v>
      </c>
      <c r="AG89" s="1" t="str">
        <f t="shared" si="19"/>
        <v>N</v>
      </c>
      <c r="AH89" s="1" t="str">
        <f t="shared" si="20"/>
        <v>N</v>
      </c>
      <c r="AI89" s="1" t="str">
        <f t="shared" si="21"/>
        <v>N</v>
      </c>
      <c r="AJ89" s="1" t="str">
        <f t="shared" si="22"/>
        <v>N</v>
      </c>
      <c r="AK89" s="52"/>
      <c r="AL89" s="15">
        <f>'%D'!AV88</f>
        <v>0.27633333333333354</v>
      </c>
      <c r="AM89" s="15">
        <f>'%D'!AW88</f>
        <v>0.34385946741849849</v>
      </c>
      <c r="AN89" s="15">
        <f>'%D'!AX88</f>
        <v>-0.6856666666666662</v>
      </c>
      <c r="AO89" s="15">
        <f>'%D'!AY88</f>
        <v>0.71830402105700775</v>
      </c>
      <c r="AP89" s="15">
        <f>'%D'!AZ88</f>
        <v>0.24433333333332996</v>
      </c>
      <c r="AQ89" s="15">
        <f>'%D'!BA88</f>
        <v>0.96097676003810328</v>
      </c>
      <c r="AR89" s="15">
        <f>'%D'!BB88</f>
        <v>0.42433333333333323</v>
      </c>
      <c r="AS89" s="15">
        <f>'%D'!BC88</f>
        <v>0.54362977598116724</v>
      </c>
      <c r="AT89" s="15">
        <f>'%D'!BD88</f>
        <v>0.56166666666666742</v>
      </c>
      <c r="AU89" s="15">
        <f>'%D'!BE88</f>
        <v>0.88143084432831964</v>
      </c>
      <c r="AV89" s="15"/>
      <c r="AW89" s="15">
        <f>'# D'!AV88</f>
        <v>3.833333333333333E-2</v>
      </c>
      <c r="AX89" s="15">
        <f>'# D'!AW88</f>
        <v>4.8314939028558601E-2</v>
      </c>
      <c r="AY89" s="15">
        <f>'# D'!AX88</f>
        <v>-9.5999999999999863E-2</v>
      </c>
      <c r="AZ89" s="15">
        <f>'# D'!AY88</f>
        <v>0.10061643338275647</v>
      </c>
      <c r="BA89" s="15">
        <f>'# D'!AZ88</f>
        <v>3.4000000000000252E-2</v>
      </c>
      <c r="BB89" s="15">
        <f>'# D'!BA88</f>
        <v>0.13440610105199832</v>
      </c>
      <c r="BC89" s="15">
        <f>'# D'!BB88</f>
        <v>5.9333333333333016E-2</v>
      </c>
      <c r="BD89" s="15">
        <f>'# D'!BC88</f>
        <v>7.5813367334967088E-2</v>
      </c>
      <c r="BE89" s="15">
        <f>'# D'!BD88</f>
        <v>7.9000000000000625E-2</v>
      </c>
      <c r="BF89" s="15">
        <f>'# D'!BE88</f>
        <v>0.12329639086364209</v>
      </c>
      <c r="BG89" s="1"/>
      <c r="BH89" s="9">
        <f>'T-TEST'!AB88</f>
        <v>0.27813006159236564</v>
      </c>
      <c r="BI89" s="9">
        <f>'T-TEST'!AC88</f>
        <v>0.18493894836336414</v>
      </c>
      <c r="BJ89" s="9">
        <f>'T-TEST'!AD88</f>
        <v>0.75713521279465157</v>
      </c>
      <c r="BK89" s="9">
        <f>'T-TEST'!AE88</f>
        <v>0.26358383775402611</v>
      </c>
      <c r="BL89" s="9">
        <f>'T-TEST'!AF88</f>
        <v>0.3304304429562287</v>
      </c>
      <c r="BM89" s="1"/>
      <c r="BN89" s="1" t="str">
        <f t="shared" si="23"/>
        <v>N</v>
      </c>
      <c r="BO89" s="1" t="str">
        <f t="shared" si="24"/>
        <v>N</v>
      </c>
      <c r="BP89" s="1" t="str">
        <f t="shared" si="25"/>
        <v>N</v>
      </c>
      <c r="BQ89" s="1" t="str">
        <f t="shared" si="26"/>
        <v>N</v>
      </c>
      <c r="BR89" s="1" t="str">
        <f t="shared" si="27"/>
        <v>N</v>
      </c>
      <c r="BS89" s="32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  <c r="FR89" s="48"/>
    </row>
    <row r="90" spans="1:174" s="44" customFormat="1" ht="18.75" customHeight="1" x14ac:dyDescent="0.25">
      <c r="A90" s="2">
        <f>'Raw Data'!B89</f>
        <v>122</v>
      </c>
      <c r="B90" s="2">
        <f>'Raw Data'!C89</f>
        <v>141</v>
      </c>
      <c r="C90" s="2" t="str">
        <f>'Raw Data'!D89</f>
        <v>VGNKSDLRHLRAVPTDEARA</v>
      </c>
      <c r="D90" s="15">
        <f>'%D'!AK89</f>
        <v>5.0666666666666416E-2</v>
      </c>
      <c r="E90" s="15">
        <f>'%D'!AL89</f>
        <v>0.29830633024906905</v>
      </c>
      <c r="F90" s="15">
        <f>'%D'!AM89</f>
        <v>-0.24633333333333329</v>
      </c>
      <c r="G90" s="15">
        <f>'%D'!AN89</f>
        <v>0.58620445807471189</v>
      </c>
      <c r="H90" s="15">
        <f>'%D'!AO89</f>
        <v>-0.15466666666666562</v>
      </c>
      <c r="I90" s="15">
        <f>'%D'!AP89</f>
        <v>0.36455269395063655</v>
      </c>
      <c r="J90" s="15">
        <f>'%D'!AQ89</f>
        <v>-0.14500000000000313</v>
      </c>
      <c r="K90" s="15">
        <f>'%D'!AR89</f>
        <v>0.56713990043609708</v>
      </c>
      <c r="L90" s="15">
        <f>'%D'!AS89</f>
        <v>0.16433333333333167</v>
      </c>
      <c r="M90" s="15">
        <f>'%D'!AT89</f>
        <v>0.82965856431024332</v>
      </c>
      <c r="N90" s="1"/>
      <c r="O90" s="15">
        <f>'# D'!AK89</f>
        <v>8.6666666666667114E-3</v>
      </c>
      <c r="P90" s="15">
        <f>'# D'!AL89</f>
        <v>5.0464508980734846E-2</v>
      </c>
      <c r="Q90" s="15">
        <f>'# D'!AM89</f>
        <v>-4.2000000000000037E-2</v>
      </c>
      <c r="R90" s="15">
        <f>'# D'!AN89</f>
        <v>9.9743003096290722E-2</v>
      </c>
      <c r="S90" s="15">
        <f>'# D'!AO89</f>
        <v>-2.6333333333333542E-2</v>
      </c>
      <c r="T90" s="15">
        <f>'# D'!AP89</f>
        <v>6.2300347778590573E-2</v>
      </c>
      <c r="U90" s="15">
        <f>'# D'!AQ89</f>
        <v>-2.4666666666666615E-2</v>
      </c>
      <c r="V90" s="15">
        <f>'# D'!AR89</f>
        <v>9.6764318492579368E-2</v>
      </c>
      <c r="W90" s="15">
        <f>'# D'!AS89</f>
        <v>2.7333333333333876E-2</v>
      </c>
      <c r="X90" s="15">
        <f>'# D'!AT89</f>
        <v>0.14100118202814221</v>
      </c>
      <c r="Y90" s="1"/>
      <c r="Z90" s="9">
        <f>'T-TEST'!V89</f>
        <v>0.7850565974431839</v>
      </c>
      <c r="AA90" s="9">
        <f>'T-TEST'!W89</f>
        <v>0.53697150298082652</v>
      </c>
      <c r="AB90" s="9">
        <f>'T-TEST'!X89</f>
        <v>0.5152301412812923</v>
      </c>
      <c r="AC90" s="9">
        <f>'T-TEST'!Y89</f>
        <v>0.69776671001098811</v>
      </c>
      <c r="AD90" s="9">
        <f>'T-TEST'!Z89</f>
        <v>0.75461929528181038</v>
      </c>
      <c r="AE90" s="1"/>
      <c r="AF90" s="1" t="str">
        <f t="shared" si="18"/>
        <v>N</v>
      </c>
      <c r="AG90" s="1" t="str">
        <f t="shared" si="19"/>
        <v>N</v>
      </c>
      <c r="AH90" s="1" t="str">
        <f t="shared" si="20"/>
        <v>N</v>
      </c>
      <c r="AI90" s="1" t="str">
        <f t="shared" si="21"/>
        <v>N</v>
      </c>
      <c r="AJ90" s="1" t="str">
        <f t="shared" si="22"/>
        <v>N</v>
      </c>
      <c r="AK90" s="52"/>
      <c r="AL90" s="15">
        <f>'%D'!AV89</f>
        <v>0.20266666666666655</v>
      </c>
      <c r="AM90" s="15">
        <f>'%D'!AW89</f>
        <v>0.17537293595839315</v>
      </c>
      <c r="AN90" s="15">
        <f>'%D'!AX89</f>
        <v>-0.5476666666666663</v>
      </c>
      <c r="AO90" s="15">
        <f>'%D'!AY89</f>
        <v>0.67935729431083136</v>
      </c>
      <c r="AP90" s="15">
        <f>'%D'!AZ89</f>
        <v>-0.11083333333333378</v>
      </c>
      <c r="AQ90" s="15">
        <f>'%D'!BA89</f>
        <v>0.47287930102018011</v>
      </c>
      <c r="AR90" s="15">
        <f>'%D'!BB89</f>
        <v>0.34799999999999898</v>
      </c>
      <c r="AS90" s="15">
        <f>'%D'!BC89</f>
        <v>0.66509222418147929</v>
      </c>
      <c r="AT90" s="15">
        <f>'%D'!BD89</f>
        <v>0.15899999999999537</v>
      </c>
      <c r="AU90" s="15">
        <f>'%D'!BE89</f>
        <v>0.64863549085753813</v>
      </c>
      <c r="AV90" s="15"/>
      <c r="AW90" s="15">
        <f>'# D'!AV89</f>
        <v>3.4333333333333438E-2</v>
      </c>
      <c r="AX90" s="15">
        <f>'# D'!AW89</f>
        <v>2.9888682361946532E-2</v>
      </c>
      <c r="AY90" s="15">
        <f>'# D'!AX89</f>
        <v>-9.2999999999999972E-2</v>
      </c>
      <c r="AZ90" s="15">
        <f>'# D'!AY89</f>
        <v>0.11537186254311169</v>
      </c>
      <c r="BA90" s="15">
        <f>'# D'!AZ89</f>
        <v>-1.8999999999999684E-2</v>
      </c>
      <c r="BB90" s="15">
        <f>'# D'!BA89</f>
        <v>8.0616375507709392E-2</v>
      </c>
      <c r="BC90" s="15">
        <f>'# D'!BB89</f>
        <v>5.8999999999999719E-2</v>
      </c>
      <c r="BD90" s="15">
        <f>'# D'!BC89</f>
        <v>0.11324162956557397</v>
      </c>
      <c r="BE90" s="15">
        <f>'# D'!BD89</f>
        <v>2.7000000000000135E-2</v>
      </c>
      <c r="BF90" s="15">
        <f>'# D'!BE89</f>
        <v>0.1104490832918044</v>
      </c>
      <c r="BG90" s="1"/>
      <c r="BH90" s="9">
        <f>'T-TEST'!AB89</f>
        <v>0.12352586020133237</v>
      </c>
      <c r="BI90" s="9">
        <f>'T-TEST'!AC89</f>
        <v>0.2480263670616418</v>
      </c>
      <c r="BJ90" s="9">
        <f>'T-TEST'!AD89</f>
        <v>0.75044848605470071</v>
      </c>
      <c r="BK90" s="9">
        <f>'T-TEST'!AE89</f>
        <v>0.4553665932682871</v>
      </c>
      <c r="BL90" s="9">
        <f>'T-TEST'!AF89</f>
        <v>0.69549530128775383</v>
      </c>
      <c r="BM90" s="1"/>
      <c r="BN90" s="1" t="str">
        <f t="shared" si="23"/>
        <v>N</v>
      </c>
      <c r="BO90" s="1" t="str">
        <f t="shared" si="24"/>
        <v>N</v>
      </c>
      <c r="BP90" s="1" t="str">
        <f t="shared" si="25"/>
        <v>N</v>
      </c>
      <c r="BQ90" s="1" t="str">
        <f t="shared" si="26"/>
        <v>N</v>
      </c>
      <c r="BR90" s="1" t="str">
        <f t="shared" si="27"/>
        <v>N</v>
      </c>
      <c r="BS90" s="32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  <c r="FR90" s="48"/>
    </row>
    <row r="91" spans="1:174" s="44" customFormat="1" ht="18.75" customHeight="1" x14ac:dyDescent="0.25">
      <c r="A91" s="2">
        <f>'Raw Data'!B90</f>
        <v>122</v>
      </c>
      <c r="B91" s="2">
        <f>'Raw Data'!C90</f>
        <v>141</v>
      </c>
      <c r="C91" s="2" t="str">
        <f>'Raw Data'!D90</f>
        <v>VGNKSDLRHLRAVPTDEARA</v>
      </c>
      <c r="D91" s="15">
        <f>'%D'!AK90</f>
        <v>3.3333333333333659E-2</v>
      </c>
      <c r="E91" s="15">
        <f>'%D'!AL90</f>
        <v>0.33932039922959734</v>
      </c>
      <c r="F91" s="15">
        <f>'%D'!AM90</f>
        <v>-0.40033333333333321</v>
      </c>
      <c r="G91" s="15">
        <f>'%D'!AN90</f>
        <v>0.45033506044573818</v>
      </c>
      <c r="H91" s="15">
        <f>'%D'!AO90</f>
        <v>-0.19033333333332969</v>
      </c>
      <c r="I91" s="15">
        <f>'%D'!AP90</f>
        <v>0.30722033352845191</v>
      </c>
      <c r="J91" s="15">
        <f>'%D'!AQ90</f>
        <v>-6.666666666666643E-2</v>
      </c>
      <c r="K91" s="15">
        <f>'%D'!AR90</f>
        <v>0.61932732325752726</v>
      </c>
      <c r="L91" s="15">
        <f>'%D'!AS90</f>
        <v>0.18900000000000006</v>
      </c>
      <c r="M91" s="15">
        <f>'%D'!AT90</f>
        <v>1.0045450047990219</v>
      </c>
      <c r="N91" s="1"/>
      <c r="O91" s="15">
        <f>'# D'!AK90</f>
        <v>5.3333333333334121E-3</v>
      </c>
      <c r="P91" s="15">
        <f>'# D'!AL90</f>
        <v>5.7526805346145682E-2</v>
      </c>
      <c r="Q91" s="15">
        <f>'# D'!AM90</f>
        <v>-6.7999999999999949E-2</v>
      </c>
      <c r="R91" s="15">
        <f>'# D'!AN90</f>
        <v>7.6665942025560929E-2</v>
      </c>
      <c r="S91" s="15">
        <f>'# D'!AO90</f>
        <v>-3.2666666666666622E-2</v>
      </c>
      <c r="T91" s="15">
        <f>'# D'!AP90</f>
        <v>5.1916599785938648E-2</v>
      </c>
      <c r="U91" s="15">
        <f>'# D'!AQ90</f>
        <v>-1.1666666666666714E-2</v>
      </c>
      <c r="V91" s="15">
        <f>'# D'!AR90</f>
        <v>0.10515861036231561</v>
      </c>
      <c r="W91" s="15">
        <f>'# D'!AS90</f>
        <v>3.2333333333333769E-2</v>
      </c>
      <c r="X91" s="15">
        <f>'# D'!AT90</f>
        <v>0.17087812420943005</v>
      </c>
      <c r="Y91" s="1"/>
      <c r="Z91" s="9">
        <f>'T-TEST'!V90</f>
        <v>0.88171798108797539</v>
      </c>
      <c r="AA91" s="9">
        <f>'T-TEST'!W90</f>
        <v>0.23009447893824755</v>
      </c>
      <c r="AB91" s="9">
        <f>'T-TEST'!X90</f>
        <v>0.35250659336000378</v>
      </c>
      <c r="AC91" s="9">
        <f>'T-TEST'!Y90</f>
        <v>0.86205246247997558</v>
      </c>
      <c r="AD91" s="9">
        <f>'T-TEST'!Z90</f>
        <v>0.76136865987643843</v>
      </c>
      <c r="AE91" s="1"/>
      <c r="AF91" s="1" t="str">
        <f t="shared" si="18"/>
        <v>N</v>
      </c>
      <c r="AG91" s="1" t="str">
        <f t="shared" si="19"/>
        <v>N</v>
      </c>
      <c r="AH91" s="1" t="str">
        <f t="shared" si="20"/>
        <v>N</v>
      </c>
      <c r="AI91" s="1" t="str">
        <f t="shared" si="21"/>
        <v>N</v>
      </c>
      <c r="AJ91" s="1" t="str">
        <f t="shared" si="22"/>
        <v>N</v>
      </c>
      <c r="AK91" s="52"/>
      <c r="AL91" s="15">
        <f>'%D'!AV90</f>
        <v>0.33666666666666689</v>
      </c>
      <c r="AM91" s="15">
        <f>'%D'!AW90</f>
        <v>0.24121290733844797</v>
      </c>
      <c r="AN91" s="15">
        <f>'%D'!AX90</f>
        <v>-0.51999999999999957</v>
      </c>
      <c r="AO91" s="15">
        <f>'%D'!AY90</f>
        <v>0.52602344687919234</v>
      </c>
      <c r="AP91" s="15">
        <f>'%D'!AZ90</f>
        <v>-6.5999999999998948E-2</v>
      </c>
      <c r="AQ91" s="15">
        <f>'%D'!BA90</f>
        <v>0.46122987760985251</v>
      </c>
      <c r="AR91" s="15">
        <f>'%D'!BB90</f>
        <v>0.43866666666666276</v>
      </c>
      <c r="AS91" s="15">
        <f>'%D'!BC90</f>
        <v>0.63782939202684508</v>
      </c>
      <c r="AT91" s="15">
        <f>'%D'!BD90</f>
        <v>0.24199999999999733</v>
      </c>
      <c r="AU91" s="15">
        <f>'%D'!BE90</f>
        <v>0.64227460378460099</v>
      </c>
      <c r="AV91" s="15"/>
      <c r="AW91" s="15">
        <f>'# D'!AV90</f>
        <v>5.7000000000000051E-2</v>
      </c>
      <c r="AX91" s="15">
        <f>'# D'!AW90</f>
        <v>4.0926763859362267E-2</v>
      </c>
      <c r="AY91" s="15">
        <f>'# D'!AX90</f>
        <v>-8.8000000000000078E-2</v>
      </c>
      <c r="AZ91" s="15">
        <f>'# D'!AY90</f>
        <v>8.9507913989024829E-2</v>
      </c>
      <c r="BA91" s="15">
        <f>'# D'!AZ90</f>
        <v>-1.1666666666666714E-2</v>
      </c>
      <c r="BB91" s="15">
        <f>'# D'!BA90</f>
        <v>7.8155827251288904E-2</v>
      </c>
      <c r="BC91" s="15">
        <f>'# D'!BB90</f>
        <v>7.4333333333333584E-2</v>
      </c>
      <c r="BD91" s="15">
        <f>'# D'!BC90</f>
        <v>0.10843584893075411</v>
      </c>
      <c r="BE91" s="15">
        <f>'# D'!BD90</f>
        <v>4.133333333333411E-2</v>
      </c>
      <c r="BF91" s="15">
        <f>'# D'!BE90</f>
        <v>0.10942272768183675</v>
      </c>
      <c r="BG91" s="1"/>
      <c r="BH91" s="9">
        <f>'T-TEST'!AB90</f>
        <v>7.3764442495380209E-2</v>
      </c>
      <c r="BI91" s="9">
        <f>'T-TEST'!AC90</f>
        <v>0.16752704257409143</v>
      </c>
      <c r="BJ91" s="9">
        <f>'T-TEST'!AD90</f>
        <v>0.84674932820263793</v>
      </c>
      <c r="BK91" s="9">
        <f>'T-TEST'!AE90</f>
        <v>0.33624375311886684</v>
      </c>
      <c r="BL91" s="9">
        <f>'T-TEST'!AF90</f>
        <v>0.56059395694880487</v>
      </c>
      <c r="BM91" s="1"/>
      <c r="BN91" s="1" t="str">
        <f t="shared" si="23"/>
        <v>N</v>
      </c>
      <c r="BO91" s="1" t="str">
        <f t="shared" si="24"/>
        <v>N</v>
      </c>
      <c r="BP91" s="1" t="str">
        <f t="shared" si="25"/>
        <v>N</v>
      </c>
      <c r="BQ91" s="1" t="str">
        <f t="shared" si="26"/>
        <v>N</v>
      </c>
      <c r="BR91" s="1" t="str">
        <f t="shared" si="27"/>
        <v>N</v>
      </c>
      <c r="BS91" s="32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8"/>
      <c r="FO91" s="48"/>
      <c r="FP91" s="48"/>
      <c r="FQ91" s="48"/>
      <c r="FR91" s="48"/>
    </row>
    <row r="92" spans="1:174" s="44" customFormat="1" ht="18.75" customHeight="1" x14ac:dyDescent="0.25">
      <c r="A92" s="2">
        <f>'Raw Data'!B91</f>
        <v>139</v>
      </c>
      <c r="B92" s="2">
        <f>'Raw Data'!C91</f>
        <v>149</v>
      </c>
      <c r="C92" s="2" t="str">
        <f>'Raw Data'!D91</f>
        <v>ARAFAEKNGLS</v>
      </c>
      <c r="D92" s="15">
        <f>'%D'!AK91</f>
        <v>8.7333333333333041E-2</v>
      </c>
      <c r="E92" s="15">
        <f>'%D'!AL91</f>
        <v>0.30383109342747222</v>
      </c>
      <c r="F92" s="15">
        <f>'%D'!AM91</f>
        <v>0.27733333333333343</v>
      </c>
      <c r="G92" s="15">
        <f>'%D'!AN91</f>
        <v>0.22737120896601382</v>
      </c>
      <c r="H92" s="15">
        <f>'%D'!AO91</f>
        <v>7.3000000000000398E-2</v>
      </c>
      <c r="I92" s="15">
        <f>'%D'!AP91</f>
        <v>0.32451502276474092</v>
      </c>
      <c r="J92" s="15">
        <f>'%D'!AQ91</f>
        <v>0.1676666666666673</v>
      </c>
      <c r="K92" s="15">
        <f>'%D'!AR91</f>
        <v>0.45125011542011439</v>
      </c>
      <c r="L92" s="15">
        <f>'%D'!AS91</f>
        <v>-2.9666666666667396E-2</v>
      </c>
      <c r="M92" s="15">
        <f>'%D'!AT91</f>
        <v>0.7402542356064794</v>
      </c>
      <c r="N92" s="1"/>
      <c r="O92" s="15">
        <f>'# D'!AK91</f>
        <v>7.9999999999999793E-3</v>
      </c>
      <c r="P92" s="15">
        <f>'# D'!AL91</f>
        <v>2.7178422814186014E-2</v>
      </c>
      <c r="Q92" s="15">
        <f>'# D'!AM91</f>
        <v>2.5000000000000078E-2</v>
      </c>
      <c r="R92" s="15">
        <f>'# D'!AN91</f>
        <v>2.0510160083886897E-2</v>
      </c>
      <c r="S92" s="15">
        <f>'# D'!AO91</f>
        <v>6.6666666666664876E-3</v>
      </c>
      <c r="T92" s="15">
        <f>'# D'!AP91</f>
        <v>2.9040202019499306E-2</v>
      </c>
      <c r="U92" s="15">
        <f>'# D'!AQ91</f>
        <v>1.4666666666666828E-2</v>
      </c>
      <c r="V92" s="15">
        <f>'# D'!AR91</f>
        <v>4.0677594160258207E-2</v>
      </c>
      <c r="W92" s="15">
        <f>'# D'!AS91</f>
        <v>-2.6666666666668171E-3</v>
      </c>
      <c r="X92" s="15">
        <f>'# D'!AT91</f>
        <v>6.6718313328001086E-2</v>
      </c>
      <c r="Y92" s="1"/>
      <c r="Z92" s="9">
        <f>'T-TEST'!V91</f>
        <v>0.63999463960968894</v>
      </c>
      <c r="AA92" s="9">
        <f>'T-TEST'!W91</f>
        <v>0.10265707869360353</v>
      </c>
      <c r="AB92" s="9">
        <f>'T-TEST'!X91</f>
        <v>0.7158955590273276</v>
      </c>
      <c r="AC92" s="9">
        <f>'T-TEST'!Y91</f>
        <v>0.5950813445967893</v>
      </c>
      <c r="AD92" s="9">
        <f>'T-TEST'!Z91</f>
        <v>0.94813167328605086</v>
      </c>
      <c r="AE92" s="1"/>
      <c r="AF92" s="1" t="str">
        <f t="shared" si="18"/>
        <v>N</v>
      </c>
      <c r="AG92" s="1" t="str">
        <f t="shared" si="19"/>
        <v>N</v>
      </c>
      <c r="AH92" s="1" t="str">
        <f t="shared" si="20"/>
        <v>N</v>
      </c>
      <c r="AI92" s="1" t="str">
        <f t="shared" si="21"/>
        <v>N</v>
      </c>
      <c r="AJ92" s="1" t="str">
        <f t="shared" si="22"/>
        <v>N</v>
      </c>
      <c r="AK92" s="52"/>
      <c r="AL92" s="15">
        <f>'%D'!AV91</f>
        <v>0.12633333333333319</v>
      </c>
      <c r="AM92" s="15">
        <f>'%D'!AW91</f>
        <v>0.18767347530573766</v>
      </c>
      <c r="AN92" s="15">
        <f>'%D'!AX91</f>
        <v>-0.32699999999999996</v>
      </c>
      <c r="AO92" s="15">
        <f>'%D'!AY91</f>
        <v>0.26758861460582878</v>
      </c>
      <c r="AP92" s="15">
        <f>'%D'!AZ91</f>
        <v>0.18200000000000038</v>
      </c>
      <c r="AQ92" s="15">
        <f>'%D'!BA91</f>
        <v>0.25881846920187129</v>
      </c>
      <c r="AR92" s="15">
        <f>'%D'!BB91</f>
        <v>8.6000000000000298E-2</v>
      </c>
      <c r="AS92" s="15">
        <f>'%D'!BC91</f>
        <v>0.29895094357881924</v>
      </c>
      <c r="AT92" s="15">
        <f>'%D'!BD91</f>
        <v>-0.14766666666667305</v>
      </c>
      <c r="AU92" s="15">
        <f>'%D'!BE91</f>
        <v>0.65899418308004276</v>
      </c>
      <c r="AV92" s="15"/>
      <c r="AW92" s="15">
        <f>'# D'!AV91</f>
        <v>1.1666666666666631E-2</v>
      </c>
      <c r="AX92" s="15">
        <f>'# D'!AW91</f>
        <v>1.7068489485989474E-2</v>
      </c>
      <c r="AY92" s="15">
        <f>'# D'!AX91</f>
        <v>-2.9666666666666675E-2</v>
      </c>
      <c r="AZ92" s="15">
        <f>'# D'!AY91</f>
        <v>2.3986107090008021E-2</v>
      </c>
      <c r="BA92" s="15">
        <f>'# D'!AZ91</f>
        <v>1.6666666666666496E-2</v>
      </c>
      <c r="BB92" s="15">
        <f>'# D'!BA91</f>
        <v>2.3459184413217173E-2</v>
      </c>
      <c r="BC92" s="15">
        <f>'# D'!BB91</f>
        <v>7.3333333333334139E-3</v>
      </c>
      <c r="BD92" s="15">
        <f>'# D'!BC91</f>
        <v>2.6932013168965624E-2</v>
      </c>
      <c r="BE92" s="15">
        <f>'# D'!BD91</f>
        <v>-1.2999999999999901E-2</v>
      </c>
      <c r="BF92" s="15">
        <f>'# D'!BE91</f>
        <v>5.9048003070947895E-2</v>
      </c>
      <c r="BG92" s="1"/>
      <c r="BH92" s="9">
        <f>'T-TEST'!AB91</f>
        <v>0.32782565541132658</v>
      </c>
      <c r="BI92" s="9">
        <f>'T-TEST'!AC91</f>
        <v>0.1057557764142323</v>
      </c>
      <c r="BJ92" s="9">
        <f>'T-TEST'!AD91</f>
        <v>0.40201094195800302</v>
      </c>
      <c r="BK92" s="9">
        <f>'T-TEST'!AE91</f>
        <v>0.68204800843191582</v>
      </c>
      <c r="BL92" s="9">
        <f>'T-TEST'!AF91</f>
        <v>0.72351237800283541</v>
      </c>
      <c r="BM92" s="1"/>
      <c r="BN92" s="1" t="str">
        <f t="shared" si="23"/>
        <v>N</v>
      </c>
      <c r="BO92" s="1" t="str">
        <f t="shared" si="24"/>
        <v>N</v>
      </c>
      <c r="BP92" s="1" t="str">
        <f t="shared" si="25"/>
        <v>N</v>
      </c>
      <c r="BQ92" s="1" t="str">
        <f t="shared" si="26"/>
        <v>N</v>
      </c>
      <c r="BR92" s="1" t="str">
        <f t="shared" si="27"/>
        <v>N</v>
      </c>
      <c r="BS92" s="32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8"/>
      <c r="FO92" s="48"/>
      <c r="FP92" s="48"/>
      <c r="FQ92" s="48"/>
      <c r="FR92" s="48"/>
    </row>
    <row r="93" spans="1:174" s="44" customFormat="1" ht="18.75" customHeight="1" x14ac:dyDescent="0.25">
      <c r="A93" s="2">
        <f>'Raw Data'!B92</f>
        <v>139</v>
      </c>
      <c r="B93" s="2">
        <f>'Raw Data'!C92</f>
        <v>150</v>
      </c>
      <c r="C93" s="2" t="str">
        <f>'Raw Data'!D92</f>
        <v>ARAFAEKNGLSF</v>
      </c>
      <c r="D93" s="15">
        <f>'%D'!AK92</f>
        <v>-2.4000000000000021E-2</v>
      </c>
      <c r="E93" s="15">
        <f>'%D'!AL92</f>
        <v>0.28026356642750877</v>
      </c>
      <c r="F93" s="15">
        <f>'%D'!AM92</f>
        <v>-0.24299999999999944</v>
      </c>
      <c r="G93" s="15">
        <f>'%D'!AN92</f>
        <v>0.41592427195344095</v>
      </c>
      <c r="H93" s="15">
        <f>'%D'!AO92</f>
        <v>-0.68666666666666742</v>
      </c>
      <c r="I93" s="15">
        <f>'%D'!AP92</f>
        <v>0.33395558586933827</v>
      </c>
      <c r="J93" s="15">
        <f>'%D'!AQ92</f>
        <v>-0.20700000000000074</v>
      </c>
      <c r="K93" s="15">
        <f>'%D'!AR92</f>
        <v>0.36637685516418789</v>
      </c>
      <c r="L93" s="15">
        <f>'%D'!AS92</f>
        <v>-0.25300000000000011</v>
      </c>
      <c r="M93" s="15">
        <f>'%D'!AT92</f>
        <v>0.55525639723164399</v>
      </c>
      <c r="N93" s="1"/>
      <c r="O93" s="15">
        <f>'# D'!AK92</f>
        <v>-2.3333333333333539E-3</v>
      </c>
      <c r="P93" s="15">
        <f>'# D'!AL92</f>
        <v>2.8059460674313277E-2</v>
      </c>
      <c r="Q93" s="15">
        <f>'# D'!AM92</f>
        <v>-2.4333333333333373E-2</v>
      </c>
      <c r="R93" s="15">
        <f>'# D'!AN92</f>
        <v>4.1420606787765268E-2</v>
      </c>
      <c r="S93" s="15">
        <f>'# D'!AO92</f>
        <v>-6.8333333333333357E-2</v>
      </c>
      <c r="T93" s="15">
        <f>'# D'!AP92</f>
        <v>3.3901819026909606E-2</v>
      </c>
      <c r="U93" s="15">
        <f>'# D'!AQ92</f>
        <v>-2.0333333333333314E-2</v>
      </c>
      <c r="V93" s="15">
        <f>'# D'!AR92</f>
        <v>3.7031518107327625E-2</v>
      </c>
      <c r="W93" s="15">
        <f>'# D'!AS92</f>
        <v>-2.5333333333333652E-2</v>
      </c>
      <c r="X93" s="15">
        <f>'# D'!AT92</f>
        <v>5.5743460005038589E-2</v>
      </c>
      <c r="Y93" s="1"/>
      <c r="Z93" s="9">
        <f>'T-TEST'!V92</f>
        <v>0.89831625688081129</v>
      </c>
      <c r="AA93" s="9">
        <f>'T-TEST'!W92</f>
        <v>0.36711818129771168</v>
      </c>
      <c r="AB93" s="9">
        <f>'T-TEST'!X92</f>
        <v>6.2392686144321141E-2</v>
      </c>
      <c r="AC93" s="9">
        <f>'T-TEST'!Y92</f>
        <v>0.42784022501531832</v>
      </c>
      <c r="AD93" s="9">
        <f>'T-TEST'!Z92</f>
        <v>0.47872509534630242</v>
      </c>
      <c r="AE93" s="1"/>
      <c r="AF93" s="1" t="str">
        <f t="shared" si="18"/>
        <v>N</v>
      </c>
      <c r="AG93" s="1" t="str">
        <f t="shared" si="19"/>
        <v>N</v>
      </c>
      <c r="AH93" s="1" t="str">
        <f t="shared" si="20"/>
        <v>N</v>
      </c>
      <c r="AI93" s="1" t="str">
        <f t="shared" si="21"/>
        <v>N</v>
      </c>
      <c r="AJ93" s="1" t="str">
        <f t="shared" si="22"/>
        <v>N</v>
      </c>
      <c r="AK93" s="52"/>
      <c r="AL93" s="15">
        <f>'%D'!AV92</f>
        <v>0.1333333333333333</v>
      </c>
      <c r="AM93" s="15">
        <f>'%D'!AW92</f>
        <v>0.27195158882909054</v>
      </c>
      <c r="AN93" s="15">
        <f>'%D'!AX92</f>
        <v>-0.51966666666666672</v>
      </c>
      <c r="AO93" s="15">
        <f>'%D'!AY92</f>
        <v>0.45449459109359414</v>
      </c>
      <c r="AP93" s="15">
        <f>'%D'!AZ92</f>
        <v>-5.2166666666666472E-2</v>
      </c>
      <c r="AQ93" s="15">
        <f>'%D'!BA92</f>
        <v>0.46201497089740817</v>
      </c>
      <c r="AR93" s="15">
        <f>'%D'!BB92</f>
        <v>0.46699999999999875</v>
      </c>
      <c r="AS93" s="15">
        <f>'%D'!BC92</f>
        <v>0.25585151944047502</v>
      </c>
      <c r="AT93" s="15">
        <f>'%D'!BD92</f>
        <v>8.2999999999998408E-2</v>
      </c>
      <c r="AU93" s="15">
        <f>'%D'!BE92</f>
        <v>0.48713413621575125</v>
      </c>
      <c r="AV93" s="15"/>
      <c r="AW93" s="15">
        <f>'# D'!AV92</f>
        <v>1.2999999999999956E-2</v>
      </c>
      <c r="AX93" s="15">
        <f>'# D'!AW92</f>
        <v>2.7233557730613662E-2</v>
      </c>
      <c r="AY93" s="15">
        <f>'# D'!AX92</f>
        <v>-5.1666666666666639E-2</v>
      </c>
      <c r="AZ93" s="15">
        <f>'# D'!AY92</f>
        <v>4.5533870177411159E-2</v>
      </c>
      <c r="BA93" s="15">
        <f>'# D'!AZ92</f>
        <v>-5.33333333333319E-3</v>
      </c>
      <c r="BB93" s="15">
        <f>'# D'!BA92</f>
        <v>4.6306946923040847E-2</v>
      </c>
      <c r="BC93" s="15">
        <f>'# D'!BB92</f>
        <v>4.6999999999999931E-2</v>
      </c>
      <c r="BD93" s="15">
        <f>'# D'!BC92</f>
        <v>2.5645012510557862E-2</v>
      </c>
      <c r="BE93" s="15">
        <f>'# D'!BD92</f>
        <v>8.3333333333333037E-3</v>
      </c>
      <c r="BF93" s="15">
        <f>'# D'!BE92</f>
        <v>4.8586692279539587E-2</v>
      </c>
      <c r="BG93" s="1"/>
      <c r="BH93" s="9">
        <f>'T-TEST'!AB92</f>
        <v>0.49282355888332319</v>
      </c>
      <c r="BI93" s="9">
        <f>'T-TEST'!AC92</f>
        <v>0.12126019653551647</v>
      </c>
      <c r="BJ93" s="9">
        <f>'T-TEST'!AD92</f>
        <v>0.87273435847596614</v>
      </c>
      <c r="BK93" s="9">
        <f>'T-TEST'!AE92</f>
        <v>5.3906626370446846E-2</v>
      </c>
      <c r="BL93" s="9">
        <f>'T-TEST'!AF92</f>
        <v>0.78791617834350958</v>
      </c>
      <c r="BM93" s="1"/>
      <c r="BN93" s="1" t="str">
        <f t="shared" si="23"/>
        <v>N</v>
      </c>
      <c r="BO93" s="1" t="str">
        <f t="shared" si="24"/>
        <v>N</v>
      </c>
      <c r="BP93" s="1" t="str">
        <f t="shared" si="25"/>
        <v>N</v>
      </c>
      <c r="BQ93" s="1" t="str">
        <f t="shared" si="26"/>
        <v>N</v>
      </c>
      <c r="BR93" s="1" t="str">
        <f t="shared" si="27"/>
        <v>N</v>
      </c>
      <c r="BS93" s="32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8"/>
      <c r="FO93" s="48"/>
      <c r="FP93" s="48"/>
      <c r="FQ93" s="48"/>
      <c r="FR93" s="48"/>
    </row>
    <row r="94" spans="1:174" s="44" customFormat="1" ht="18.75" customHeight="1" x14ac:dyDescent="0.25">
      <c r="A94" s="2">
        <f>'Raw Data'!B93</f>
        <v>139</v>
      </c>
      <c r="B94" s="2">
        <f>'Raw Data'!C93</f>
        <v>150</v>
      </c>
      <c r="C94" s="2" t="str">
        <f>'Raw Data'!D93</f>
        <v>ARAFAEKNGLSF</v>
      </c>
      <c r="D94" s="15">
        <f>'%D'!AK93</f>
        <v>-3.4666666666666845E-2</v>
      </c>
      <c r="E94" s="15">
        <f>'%D'!AL93</f>
        <v>0.29045079904635601</v>
      </c>
      <c r="F94" s="15">
        <f>'%D'!AM93</f>
        <v>-0.16566666666666663</v>
      </c>
      <c r="G94" s="15">
        <f>'%D'!AN93</f>
        <v>0.64582608598083846</v>
      </c>
      <c r="H94" s="15">
        <f>'%D'!AO93</f>
        <v>-0.8566666666666638</v>
      </c>
      <c r="I94" s="15">
        <f>'%D'!AP93</f>
        <v>0.43918029706867917</v>
      </c>
      <c r="J94" s="15">
        <f>'%D'!AQ93</f>
        <v>-0.4896666666666647</v>
      </c>
      <c r="K94" s="15">
        <f>'%D'!AR93</f>
        <v>0.4684171929665556</v>
      </c>
      <c r="L94" s="15">
        <f>'%D'!AS93</f>
        <v>-0.44033333333333147</v>
      </c>
      <c r="M94" s="15">
        <f>'%D'!AT93</f>
        <v>0.57194172197290494</v>
      </c>
      <c r="N94" s="1"/>
      <c r="O94" s="15">
        <f>'# D'!AK93</f>
        <v>-3.0000000000000027E-3</v>
      </c>
      <c r="P94" s="15">
        <f>'# D'!AL93</f>
        <v>2.9045940622859263E-2</v>
      </c>
      <c r="Q94" s="15">
        <f>'# D'!AM93</f>
        <v>-1.6999999999999904E-2</v>
      </c>
      <c r="R94" s="15">
        <f>'# D'!AN93</f>
        <v>6.4443773942872637E-2</v>
      </c>
      <c r="S94" s="15">
        <f>'# D'!AO93</f>
        <v>-8.5333333333333483E-2</v>
      </c>
      <c r="T94" s="15">
        <f>'# D'!AP93</f>
        <v>4.3893811257017412E-2</v>
      </c>
      <c r="U94" s="15">
        <f>'# D'!AQ93</f>
        <v>-4.9000000000000155E-2</v>
      </c>
      <c r="V94" s="15">
        <f>'# D'!AR93</f>
        <v>4.715930449020643E-2</v>
      </c>
      <c r="W94" s="15">
        <f>'# D'!AS93</f>
        <v>-4.4000000000000039E-2</v>
      </c>
      <c r="X94" s="15">
        <f>'# D'!AT93</f>
        <v>5.6900497947440329E-2</v>
      </c>
      <c r="Y94" s="1"/>
      <c r="Z94" s="9">
        <f>'T-TEST'!V93</f>
        <v>0.86733378873189571</v>
      </c>
      <c r="AA94" s="9">
        <f>'T-TEST'!W93</f>
        <v>0.67543834487569065</v>
      </c>
      <c r="AB94" s="9">
        <f>'T-TEST'!X93</f>
        <v>6.3278902346524613E-2</v>
      </c>
      <c r="AC94" s="9">
        <f>'T-TEST'!Y93</f>
        <v>0.2096934228260782</v>
      </c>
      <c r="AD94" s="9">
        <f>'T-TEST'!Z93</f>
        <v>0.29201761011091665</v>
      </c>
      <c r="AE94" s="1"/>
      <c r="AF94" s="1" t="str">
        <f t="shared" si="18"/>
        <v>N</v>
      </c>
      <c r="AG94" s="1" t="str">
        <f t="shared" si="19"/>
        <v>N</v>
      </c>
      <c r="AH94" s="1" t="str">
        <f t="shared" si="20"/>
        <v>N</v>
      </c>
      <c r="AI94" s="1" t="str">
        <f t="shared" si="21"/>
        <v>N</v>
      </c>
      <c r="AJ94" s="1" t="str">
        <f t="shared" si="22"/>
        <v>N</v>
      </c>
      <c r="AK94" s="52"/>
      <c r="AL94" s="15">
        <f>'%D'!AV93</f>
        <v>4.7000000000000153E-2</v>
      </c>
      <c r="AM94" s="15">
        <f>'%D'!AW93</f>
        <v>0.21221372874219674</v>
      </c>
      <c r="AN94" s="15">
        <f>'%D'!AX93</f>
        <v>-0.54333333333333345</v>
      </c>
      <c r="AO94" s="15">
        <f>'%D'!AY93</f>
        <v>0.66963920633925167</v>
      </c>
      <c r="AP94" s="15">
        <f>'%D'!AZ93</f>
        <v>-0.1875</v>
      </c>
      <c r="AQ94" s="15">
        <f>'%D'!BA93</f>
        <v>0.42216998945922235</v>
      </c>
      <c r="AR94" s="15">
        <f>'%D'!BB93</f>
        <v>5.1000000000001933E-2</v>
      </c>
      <c r="AS94" s="15">
        <f>'%D'!BC93</f>
        <v>0.30684795366217893</v>
      </c>
      <c r="AT94" s="15">
        <f>'%D'!BD93</f>
        <v>-0.23000000000000043</v>
      </c>
      <c r="AU94" s="15">
        <f>'%D'!BE93</f>
        <v>0.55358528400479079</v>
      </c>
      <c r="AV94" s="15"/>
      <c r="AW94" s="15">
        <f>'# D'!AV93</f>
        <v>4.9999999999999489E-3</v>
      </c>
      <c r="AX94" s="15">
        <f>'# D'!AW93</f>
        <v>2.1275964529643917E-2</v>
      </c>
      <c r="AY94" s="15">
        <f>'# D'!AX93</f>
        <v>-5.4666666666666641E-2</v>
      </c>
      <c r="AZ94" s="15">
        <f>'# D'!AY93</f>
        <v>6.662081756728451E-2</v>
      </c>
      <c r="BA94" s="15">
        <f>'# D'!AZ93</f>
        <v>-1.8666666666666609E-2</v>
      </c>
      <c r="BB94" s="15">
        <f>'# D'!BA93</f>
        <v>4.2241369927280233E-2</v>
      </c>
      <c r="BC94" s="15">
        <f>'# D'!BB93</f>
        <v>4.9999999999998934E-3</v>
      </c>
      <c r="BD94" s="15">
        <f>'# D'!BC93</f>
        <v>3.0854497241083051E-2</v>
      </c>
      <c r="BE94" s="15">
        <f>'# D'!BD93</f>
        <v>-2.2666666666666391E-2</v>
      </c>
      <c r="BF94" s="15">
        <f>'# D'!BE93</f>
        <v>5.4993939059984828E-2</v>
      </c>
      <c r="BG94" s="1"/>
      <c r="BH94" s="9">
        <f>'T-TEST'!AB93</f>
        <v>0.70726796071196185</v>
      </c>
      <c r="BI94" s="9">
        <f>'T-TEST'!AC93</f>
        <v>0.23571582202243235</v>
      </c>
      <c r="BJ94" s="9">
        <f>'T-TEST'!AD93</f>
        <v>0.52389072184801189</v>
      </c>
      <c r="BK94" s="9">
        <f>'T-TEST'!AE93</f>
        <v>0.80361142545295883</v>
      </c>
      <c r="BL94" s="9">
        <f>'T-TEST'!AF93</f>
        <v>0.54508261145265235</v>
      </c>
      <c r="BM94" s="1"/>
      <c r="BN94" s="1" t="str">
        <f t="shared" si="23"/>
        <v>N</v>
      </c>
      <c r="BO94" s="1" t="str">
        <f t="shared" si="24"/>
        <v>N</v>
      </c>
      <c r="BP94" s="1" t="str">
        <f t="shared" si="25"/>
        <v>N</v>
      </c>
      <c r="BQ94" s="1" t="str">
        <f t="shared" si="26"/>
        <v>N</v>
      </c>
      <c r="BR94" s="1" t="str">
        <f t="shared" si="27"/>
        <v>N</v>
      </c>
      <c r="BS94" s="32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8"/>
      <c r="FE94" s="48"/>
      <c r="FF94" s="48"/>
      <c r="FG94" s="48"/>
      <c r="FH94" s="48"/>
      <c r="FI94" s="48"/>
      <c r="FJ94" s="48"/>
      <c r="FK94" s="48"/>
      <c r="FL94" s="48"/>
      <c r="FM94" s="48"/>
      <c r="FN94" s="48"/>
      <c r="FO94" s="48"/>
      <c r="FP94" s="48"/>
      <c r="FQ94" s="48"/>
      <c r="FR94" s="48"/>
    </row>
    <row r="95" spans="1:174" s="44" customFormat="1" ht="18.75" customHeight="1" x14ac:dyDescent="0.25">
      <c r="A95" s="2">
        <f>'Raw Data'!B94</f>
        <v>142</v>
      </c>
      <c r="B95" s="2">
        <f>'Raw Data'!C94</f>
        <v>149</v>
      </c>
      <c r="C95" s="2" t="str">
        <f>'Raw Data'!D94</f>
        <v>FAEKNGLS</v>
      </c>
      <c r="D95" s="15">
        <f>'%D'!AK94</f>
        <v>5.600000000000005E-2</v>
      </c>
      <c r="E95" s="15">
        <f>'%D'!AL94</f>
        <v>0.22829075028714282</v>
      </c>
      <c r="F95" s="15">
        <f>'%D'!AM94</f>
        <v>0.21899999999999942</v>
      </c>
      <c r="G95" s="15">
        <f>'%D'!AN94</f>
        <v>0.29419664625326142</v>
      </c>
      <c r="H95" s="15">
        <f>'%D'!AO94</f>
        <v>-4.9333333333335005E-2</v>
      </c>
      <c r="I95" s="15">
        <f>'%D'!AP94</f>
        <v>0.42581373079473783</v>
      </c>
      <c r="J95" s="15">
        <f>'%D'!AQ94</f>
        <v>-4.3333333333315238E-3</v>
      </c>
      <c r="K95" s="15">
        <f>'%D'!AR94</f>
        <v>0.40109641401205931</v>
      </c>
      <c r="L95" s="15">
        <f>'%D'!AS94</f>
        <v>-0.11500000000000554</v>
      </c>
      <c r="M95" s="15">
        <f>'%D'!AT94</f>
        <v>0.903984881879484</v>
      </c>
      <c r="N95" s="1"/>
      <c r="O95" s="15">
        <f>'# D'!AK94</f>
        <v>3.6666666666666792E-3</v>
      </c>
      <c r="P95" s="15">
        <f>'# D'!AL94</f>
        <v>1.383232928083095E-2</v>
      </c>
      <c r="Q95" s="15">
        <f>'# D'!AM94</f>
        <v>1.3333333333333308E-2</v>
      </c>
      <c r="R95" s="15">
        <f>'# D'!AN94</f>
        <v>1.7568911937472599E-2</v>
      </c>
      <c r="S95" s="15">
        <f>'# D'!AO94</f>
        <v>-3.3333333333332993E-3</v>
      </c>
      <c r="T95" s="15">
        <f>'# D'!AP94</f>
        <v>2.5735837529276842E-2</v>
      </c>
      <c r="U95" s="15">
        <f>'# D'!AQ94</f>
        <v>-3.3333333333351867E-4</v>
      </c>
      <c r="V95" s="15">
        <f>'# D'!AR94</f>
        <v>2.4027761721253441E-2</v>
      </c>
      <c r="W95" s="15">
        <f>'# D'!AS94</f>
        <v>-6.6666666666663765E-3</v>
      </c>
      <c r="X95" s="15">
        <f>'# D'!AT94</f>
        <v>5.4564946012374403E-2</v>
      </c>
      <c r="Y95" s="1"/>
      <c r="Z95" s="9">
        <f>'T-TEST'!V94</f>
        <v>0.68709550465039781</v>
      </c>
      <c r="AA95" s="9">
        <f>'T-TEST'!W94</f>
        <v>0.29078972357648025</v>
      </c>
      <c r="AB95" s="9">
        <f>'T-TEST'!X94</f>
        <v>0.83447776909581306</v>
      </c>
      <c r="AC95" s="9">
        <f>'T-TEST'!Y94</f>
        <v>0.98287502447922526</v>
      </c>
      <c r="AD95" s="9">
        <f>'T-TEST'!Z94</f>
        <v>0.84279482936382655</v>
      </c>
      <c r="AE95" s="1"/>
      <c r="AF95" s="1" t="str">
        <f t="shared" si="18"/>
        <v>N</v>
      </c>
      <c r="AG95" s="1" t="str">
        <f t="shared" si="19"/>
        <v>N</v>
      </c>
      <c r="AH95" s="1" t="str">
        <f t="shared" si="20"/>
        <v>N</v>
      </c>
      <c r="AI95" s="1" t="str">
        <f t="shared" si="21"/>
        <v>N</v>
      </c>
      <c r="AJ95" s="1" t="str">
        <f t="shared" si="22"/>
        <v>N</v>
      </c>
      <c r="AK95" s="52"/>
      <c r="AL95" s="15">
        <f>'%D'!AV94</f>
        <v>2.2999999999999687E-2</v>
      </c>
      <c r="AM95" s="15">
        <f>'%D'!AW94</f>
        <v>0.20934819480154743</v>
      </c>
      <c r="AN95" s="15">
        <f>'%D'!AX94</f>
        <v>-0.44100000000000028</v>
      </c>
      <c r="AO95" s="15">
        <f>'%D'!AY94</f>
        <v>0.33569579483018058</v>
      </c>
      <c r="AP95" s="15">
        <f>'%D'!AZ94</f>
        <v>0.33316666666666528</v>
      </c>
      <c r="AQ95" s="15">
        <f>'%D'!BA94</f>
        <v>0.52640747841698943</v>
      </c>
      <c r="AR95" s="15">
        <f>'%D'!BB94</f>
        <v>0.4150000000000027</v>
      </c>
      <c r="AS95" s="15">
        <f>'%D'!BC94</f>
        <v>0.35567494523323701</v>
      </c>
      <c r="AT95" s="15">
        <f>'%D'!BD94</f>
        <v>1.5333333333330756E-2</v>
      </c>
      <c r="AU95" s="15">
        <f>'%D'!BE94</f>
        <v>0.76817359149261677</v>
      </c>
      <c r="AV95" s="15"/>
      <c r="AW95" s="15">
        <f>'# D'!AV94</f>
        <v>1.6666666666666774E-3</v>
      </c>
      <c r="AX95" s="15">
        <f>'# D'!AW94</f>
        <v>1.258305739211792E-2</v>
      </c>
      <c r="AY95" s="15">
        <f>'# D'!AX94</f>
        <v>-2.6333333333333375E-2</v>
      </c>
      <c r="AZ95" s="15">
        <f>'# D'!AY94</f>
        <v>1.9933221850301414E-2</v>
      </c>
      <c r="BA95" s="15">
        <f>'# D'!AZ94</f>
        <v>1.9666666666666721E-2</v>
      </c>
      <c r="BB95" s="15">
        <f>'# D'!BA94</f>
        <v>3.1801467471381489E-2</v>
      </c>
      <c r="BC95" s="15">
        <f>'# D'!BB94</f>
        <v>2.4999999999999911E-2</v>
      </c>
      <c r="BD95" s="15">
        <f>'# D'!BC94</f>
        <v>2.1166010488516736E-2</v>
      </c>
      <c r="BE95" s="15">
        <f>'# D'!BD94</f>
        <v>1.0000000000001119E-3</v>
      </c>
      <c r="BF95" s="15">
        <f>'# D'!BE94</f>
        <v>4.6303347611160957E-2</v>
      </c>
      <c r="BG95" s="1"/>
      <c r="BH95" s="9">
        <f>'T-TEST'!AB94</f>
        <v>0.83753075000100985</v>
      </c>
      <c r="BI95" s="9">
        <f>'T-TEST'!AC94</f>
        <v>9.1277632940221787E-2</v>
      </c>
      <c r="BJ95" s="9">
        <f>'T-TEST'!AD94</f>
        <v>0.44457132845221703</v>
      </c>
      <c r="BK95" s="9">
        <f>'T-TEST'!AE94</f>
        <v>0.16589970357681122</v>
      </c>
      <c r="BL95" s="9">
        <f>'T-TEST'!AF94</f>
        <v>0.97209974648016173</v>
      </c>
      <c r="BM95" s="1"/>
      <c r="BN95" s="1" t="str">
        <f t="shared" si="23"/>
        <v>N</v>
      </c>
      <c r="BO95" s="1" t="str">
        <f t="shared" si="24"/>
        <v>N</v>
      </c>
      <c r="BP95" s="1" t="str">
        <f t="shared" si="25"/>
        <v>N</v>
      </c>
      <c r="BQ95" s="1" t="str">
        <f t="shared" si="26"/>
        <v>N</v>
      </c>
      <c r="BR95" s="1" t="str">
        <f t="shared" si="27"/>
        <v>N</v>
      </c>
      <c r="BS95" s="32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48"/>
      <c r="FI95" s="48"/>
      <c r="FJ95" s="48"/>
      <c r="FK95" s="48"/>
      <c r="FL95" s="48"/>
      <c r="FM95" s="48"/>
      <c r="FN95" s="48"/>
      <c r="FO95" s="48"/>
      <c r="FP95" s="48"/>
      <c r="FQ95" s="48"/>
      <c r="FR95" s="48"/>
    </row>
    <row r="96" spans="1:174" s="44" customFormat="1" ht="18.75" customHeight="1" x14ac:dyDescent="0.25">
      <c r="A96" s="2">
        <f>'Raw Data'!B95</f>
        <v>142</v>
      </c>
      <c r="B96" s="2">
        <f>'Raw Data'!C95</f>
        <v>150</v>
      </c>
      <c r="C96" s="2" t="str">
        <f>'Raw Data'!D95</f>
        <v>FAEKNGLSF</v>
      </c>
      <c r="D96" s="15">
        <f>'%D'!AK95</f>
        <v>0.1806666666666672</v>
      </c>
      <c r="E96" s="15">
        <f>'%D'!AL95</f>
        <v>0.27509574090971789</v>
      </c>
      <c r="F96" s="15">
        <f>'%D'!AM95</f>
        <v>-1.0333333333332639E-2</v>
      </c>
      <c r="G96" s="15">
        <f>'%D'!AN95</f>
        <v>0.50586888946972552</v>
      </c>
      <c r="H96" s="15">
        <f>'%D'!AO95</f>
        <v>-0.3593333333333355</v>
      </c>
      <c r="I96" s="15">
        <f>'%D'!AP95</f>
        <v>0.49641649180233094</v>
      </c>
      <c r="J96" s="15">
        <f>'%D'!AQ95</f>
        <v>2.5999999999999801E-2</v>
      </c>
      <c r="K96" s="15">
        <f>'%D'!AR95</f>
        <v>0.34839871794635885</v>
      </c>
      <c r="L96" s="15">
        <f>'%D'!AS95</f>
        <v>-9.3333333333333712E-2</v>
      </c>
      <c r="M96" s="15">
        <f>'%D'!AT95</f>
        <v>0.842267376391448</v>
      </c>
      <c r="N96" s="1"/>
      <c r="O96" s="15">
        <f>'# D'!AK95</f>
        <v>1.2666666666666659E-2</v>
      </c>
      <c r="P96" s="15">
        <f>'# D'!AL95</f>
        <v>1.940790217067951E-2</v>
      </c>
      <c r="Q96" s="15">
        <f>'# D'!AM95</f>
        <v>-3.3333333333335213E-4</v>
      </c>
      <c r="R96" s="15">
        <f>'# D'!AN95</f>
        <v>3.5534021256630473E-2</v>
      </c>
      <c r="S96" s="15">
        <f>'# D'!AO95</f>
        <v>-2.533333333333343E-2</v>
      </c>
      <c r="T96" s="15">
        <f>'# D'!AP95</f>
        <v>3.4780262602037169E-2</v>
      </c>
      <c r="U96" s="15">
        <f>'# D'!AQ95</f>
        <v>2.0000000000000018E-3</v>
      </c>
      <c r="V96" s="15">
        <f>'# D'!AR95</f>
        <v>2.4576411454889039E-2</v>
      </c>
      <c r="W96" s="15">
        <f>'# D'!AS95</f>
        <v>-6.333333333333524E-3</v>
      </c>
      <c r="X96" s="15">
        <f>'# D'!AT95</f>
        <v>5.8926507900378164E-2</v>
      </c>
      <c r="Y96" s="1"/>
      <c r="Z96" s="9">
        <f>'T-TEST'!V95</f>
        <v>0.33349893436210032</v>
      </c>
      <c r="AA96" s="9">
        <f>'T-TEST'!W95</f>
        <v>0.98786764021737117</v>
      </c>
      <c r="AB96" s="9">
        <f>'T-TEST'!X95</f>
        <v>0.28861238333341083</v>
      </c>
      <c r="AC96" s="9">
        <f>'T-TEST'!Y95</f>
        <v>0.89863241486061463</v>
      </c>
      <c r="AD96" s="9">
        <f>'T-TEST'!Z95</f>
        <v>0.86570669010166257</v>
      </c>
      <c r="AE96" s="1"/>
      <c r="AF96" s="1" t="str">
        <f t="shared" si="18"/>
        <v>N</v>
      </c>
      <c r="AG96" s="1" t="str">
        <f t="shared" si="19"/>
        <v>N</v>
      </c>
      <c r="AH96" s="1" t="str">
        <f t="shared" si="20"/>
        <v>N</v>
      </c>
      <c r="AI96" s="1" t="str">
        <f t="shared" si="21"/>
        <v>N</v>
      </c>
      <c r="AJ96" s="1" t="str">
        <f t="shared" si="22"/>
        <v>N</v>
      </c>
      <c r="AK96" s="52"/>
      <c r="AL96" s="15">
        <f>'%D'!AV95</f>
        <v>0.11033333333333362</v>
      </c>
      <c r="AM96" s="15">
        <f>'%D'!AW95</f>
        <v>0.23281179809737595</v>
      </c>
      <c r="AN96" s="15">
        <f>'%D'!AX95</f>
        <v>-0.72266666666666612</v>
      </c>
      <c r="AO96" s="15">
        <f>'%D'!AY95</f>
        <v>0.59204673238971395</v>
      </c>
      <c r="AP96" s="15">
        <f>'%D'!AZ95</f>
        <v>0.11899999999999977</v>
      </c>
      <c r="AQ96" s="15">
        <f>'%D'!BA95</f>
        <v>0.67303714607739129</v>
      </c>
      <c r="AR96" s="15">
        <f>'%D'!BB95</f>
        <v>0.38766666666666438</v>
      </c>
      <c r="AS96" s="15">
        <f>'%D'!BC95</f>
        <v>0.28872420519704711</v>
      </c>
      <c r="AT96" s="15">
        <f>'%D'!BD95</f>
        <v>-0.24066666666666947</v>
      </c>
      <c r="AU96" s="15">
        <f>'%D'!BE95</f>
        <v>0.88377693264005541</v>
      </c>
      <c r="AV96" s="15"/>
      <c r="AW96" s="15">
        <f>'# D'!AV95</f>
        <v>8.0000000000000071E-3</v>
      </c>
      <c r="AX96" s="15">
        <f>'# D'!AW95</f>
        <v>1.6237815945091459E-2</v>
      </c>
      <c r="AY96" s="15">
        <f>'# D'!AX95</f>
        <v>-5.0666666666666693E-2</v>
      </c>
      <c r="AZ96" s="15">
        <f>'# D'!AY95</f>
        <v>4.1872823326512723E-2</v>
      </c>
      <c r="BA96" s="15">
        <f>'# D'!AZ95</f>
        <v>8.3333333333333037E-3</v>
      </c>
      <c r="BB96" s="15">
        <f>'# D'!BA95</f>
        <v>4.724757489367401E-2</v>
      </c>
      <c r="BC96" s="15">
        <f>'# D'!BB95</f>
        <v>2.7666666666666728E-2</v>
      </c>
      <c r="BD96" s="15">
        <f>'# D'!BC95</f>
        <v>2.0132891827388647E-2</v>
      </c>
      <c r="BE96" s="15">
        <f>'# D'!BD95</f>
        <v>-1.7333333333333201E-2</v>
      </c>
      <c r="BF96" s="15">
        <f>'# D'!BE95</f>
        <v>6.1784571968520836E-2</v>
      </c>
      <c r="BG96" s="1"/>
      <c r="BH96" s="9">
        <f>'T-TEST'!AB95</f>
        <v>0.44380003717232347</v>
      </c>
      <c r="BI96" s="9">
        <f>'T-TEST'!AC95</f>
        <v>0.11956028242085895</v>
      </c>
      <c r="BJ96" s="9">
        <f>'T-TEST'!AD95</f>
        <v>0.81545842223886211</v>
      </c>
      <c r="BK96" s="9">
        <f>'T-TEST'!AE95</f>
        <v>0.10678284282952664</v>
      </c>
      <c r="BL96" s="9">
        <f>'T-TEST'!AF95</f>
        <v>0.6599567747685644</v>
      </c>
      <c r="BM96" s="1"/>
      <c r="BN96" s="1" t="str">
        <f t="shared" si="23"/>
        <v>N</v>
      </c>
      <c r="BO96" s="1" t="str">
        <f t="shared" si="24"/>
        <v>N</v>
      </c>
      <c r="BP96" s="1" t="str">
        <f t="shared" si="25"/>
        <v>N</v>
      </c>
      <c r="BQ96" s="1" t="str">
        <f t="shared" si="26"/>
        <v>N</v>
      </c>
      <c r="BR96" s="1" t="str">
        <f t="shared" si="27"/>
        <v>N</v>
      </c>
      <c r="BS96" s="32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48"/>
      <c r="FI96" s="48"/>
      <c r="FJ96" s="48"/>
      <c r="FK96" s="48"/>
      <c r="FL96" s="48"/>
      <c r="FM96" s="48"/>
      <c r="FN96" s="48"/>
      <c r="FO96" s="48"/>
      <c r="FP96" s="48"/>
      <c r="FQ96" s="48"/>
      <c r="FR96" s="48"/>
    </row>
    <row r="97" spans="1:174" s="44" customFormat="1" ht="18.75" customHeight="1" x14ac:dyDescent="0.25">
      <c r="A97" s="2">
        <f>'Raw Data'!B96</f>
        <v>142</v>
      </c>
      <c r="B97" s="2">
        <f>'Raw Data'!C96</f>
        <v>150</v>
      </c>
      <c r="C97" s="2" t="str">
        <f>'Raw Data'!D96</f>
        <v>FAEKNGLSF</v>
      </c>
      <c r="D97" s="15">
        <f>'%D'!AK96</f>
        <v>0.20766666666666733</v>
      </c>
      <c r="E97" s="15">
        <f>'%D'!AL96</f>
        <v>0.37363797094692264</v>
      </c>
      <c r="F97" s="15">
        <f>'%D'!AM96</f>
        <v>-9.6666666666669343E-3</v>
      </c>
      <c r="G97" s="15">
        <f>'%D'!AN96</f>
        <v>0.65650767956919853</v>
      </c>
      <c r="H97" s="15">
        <f>'%D'!AO96</f>
        <v>-0.73333333333333073</v>
      </c>
      <c r="I97" s="15">
        <f>'%D'!AP96</f>
        <v>0.65941590315470333</v>
      </c>
      <c r="J97" s="15">
        <f>'%D'!AQ96</f>
        <v>-5.5333333333333456E-2</v>
      </c>
      <c r="K97" s="15">
        <f>'%D'!AR96</f>
        <v>0.41209060492404714</v>
      </c>
      <c r="L97" s="15">
        <f>'%D'!AS96</f>
        <v>-4.5333333333331893E-2</v>
      </c>
      <c r="M97" s="15">
        <f>'%D'!AT96</f>
        <v>0.9022734249291241</v>
      </c>
      <c r="N97" s="1"/>
      <c r="O97" s="15">
        <f>'# D'!AK96</f>
        <v>1.3999999999999985E-2</v>
      </c>
      <c r="P97" s="15">
        <f>'# D'!AL96</f>
        <v>2.6261505415087424E-2</v>
      </c>
      <c r="Q97" s="15">
        <f>'# D'!AM96</f>
        <v>-3.3333333333335213E-4</v>
      </c>
      <c r="R97" s="15">
        <f>'# D'!AN96</f>
        <v>4.5840302500456231E-2</v>
      </c>
      <c r="S97" s="15">
        <f>'# D'!AO96</f>
        <v>-5.1000000000000156E-2</v>
      </c>
      <c r="T97" s="15">
        <f>'# D'!AP96</f>
        <v>4.635730794599708E-2</v>
      </c>
      <c r="U97" s="15">
        <f>'# D'!AQ96</f>
        <v>-3.6666666666667069E-3</v>
      </c>
      <c r="V97" s="15">
        <f>'# D'!AR96</f>
        <v>2.917761699202551E-2</v>
      </c>
      <c r="W97" s="15">
        <f>'# D'!AS96</f>
        <v>-3.0000000000001137E-3</v>
      </c>
      <c r="X97" s="15">
        <f>'# D'!AT96</f>
        <v>6.3203375437287185E-2</v>
      </c>
      <c r="Y97" s="1"/>
      <c r="Z97" s="9">
        <f>'T-TEST'!V96</f>
        <v>0.40823483245098185</v>
      </c>
      <c r="AA97" s="9">
        <f>'T-TEST'!W96</f>
        <v>0.99055426937995961</v>
      </c>
      <c r="AB97" s="9">
        <f>'T-TEST'!X96</f>
        <v>0.19452694298685372</v>
      </c>
      <c r="AC97" s="9">
        <f>'T-TEST'!Y96</f>
        <v>0.8413193217980548</v>
      </c>
      <c r="AD97" s="9">
        <f>'T-TEST'!Z96</f>
        <v>0.93889420180458028</v>
      </c>
      <c r="AE97" s="1"/>
      <c r="AF97" s="1" t="str">
        <f t="shared" si="18"/>
        <v>N</v>
      </c>
      <c r="AG97" s="1" t="str">
        <f t="shared" si="19"/>
        <v>N</v>
      </c>
      <c r="AH97" s="1" t="str">
        <f t="shared" si="20"/>
        <v>N</v>
      </c>
      <c r="AI97" s="1" t="str">
        <f t="shared" si="21"/>
        <v>N</v>
      </c>
      <c r="AJ97" s="1" t="str">
        <f t="shared" si="22"/>
        <v>N</v>
      </c>
      <c r="AK97" s="52"/>
      <c r="AL97" s="15">
        <f>'%D'!AV96</f>
        <v>-4.3333333333333446E-2</v>
      </c>
      <c r="AM97" s="15">
        <f>'%D'!AW96</f>
        <v>0.3247142333396143</v>
      </c>
      <c r="AN97" s="15">
        <f>'%D'!AX96</f>
        <v>-0.77766666666666717</v>
      </c>
      <c r="AO97" s="15">
        <f>'%D'!AY96</f>
        <v>0.64936533117601303</v>
      </c>
      <c r="AP97" s="15">
        <f>'%D'!AZ96</f>
        <v>0.18800000000000239</v>
      </c>
      <c r="AQ97" s="15">
        <f>'%D'!BA96</f>
        <v>0.75118373251821613</v>
      </c>
      <c r="AR97" s="15">
        <f>'%D'!BB96</f>
        <v>0.26166666666667027</v>
      </c>
      <c r="AS97" s="15">
        <f>'%D'!BC96</f>
        <v>0.37024811500758043</v>
      </c>
      <c r="AT97" s="15">
        <f>'%D'!BD96</f>
        <v>-2.8333333333335986E-2</v>
      </c>
      <c r="AU97" s="15">
        <f>'%D'!BE96</f>
        <v>0.77856106589870833</v>
      </c>
      <c r="AV97" s="15"/>
      <c r="AW97" s="15">
        <f>'# D'!AV96</f>
        <v>-3.333333333333327E-3</v>
      </c>
      <c r="AX97" s="15">
        <f>'# D'!AW96</f>
        <v>2.2832725052724944E-2</v>
      </c>
      <c r="AY97" s="15">
        <f>'# D'!AX96</f>
        <v>-5.4333333333333289E-2</v>
      </c>
      <c r="AZ97" s="15">
        <f>'# D'!AY96</f>
        <v>4.5280606591932192E-2</v>
      </c>
      <c r="BA97" s="15">
        <f>'# D'!AZ96</f>
        <v>1.3500000000000068E-2</v>
      </c>
      <c r="BB97" s="15">
        <f>'# D'!BA96</f>
        <v>5.3033008588991078E-2</v>
      </c>
      <c r="BC97" s="15">
        <f>'# D'!BB96</f>
        <v>1.8333333333333313E-2</v>
      </c>
      <c r="BD97" s="15">
        <f>'# D'!BC96</f>
        <v>2.5677486896761016E-2</v>
      </c>
      <c r="BE97" s="15">
        <f>'# D'!BD96</f>
        <v>-1.9999999999997797E-3</v>
      </c>
      <c r="BF97" s="15">
        <f>'# D'!BE96</f>
        <v>5.4558836742242524E-2</v>
      </c>
      <c r="BG97" s="1"/>
      <c r="BH97" s="9">
        <f>'T-TEST'!AB96</f>
        <v>0.81469580290453669</v>
      </c>
      <c r="BI97" s="9">
        <f>'T-TEST'!AC96</f>
        <v>0.10631484848651808</v>
      </c>
      <c r="BJ97" s="9">
        <f>'T-TEST'!AD96</f>
        <v>0.70518435673346413</v>
      </c>
      <c r="BK97" s="9">
        <f>'T-TEST'!AE96</f>
        <v>0.29448318343280833</v>
      </c>
      <c r="BL97" s="9">
        <f>'T-TEST'!AF96</f>
        <v>0.95427971434557013</v>
      </c>
      <c r="BM97" s="1"/>
      <c r="BN97" s="1" t="str">
        <f t="shared" si="23"/>
        <v>N</v>
      </c>
      <c r="BO97" s="1" t="str">
        <f t="shared" si="24"/>
        <v>N</v>
      </c>
      <c r="BP97" s="1" t="str">
        <f t="shared" si="25"/>
        <v>N</v>
      </c>
      <c r="BQ97" s="1" t="str">
        <f t="shared" si="26"/>
        <v>N</v>
      </c>
      <c r="BR97" s="1" t="str">
        <f t="shared" si="27"/>
        <v>N</v>
      </c>
      <c r="BS97" s="32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8"/>
      <c r="FO97" s="48"/>
      <c r="FP97" s="48"/>
      <c r="FQ97" s="48"/>
      <c r="FR97" s="48"/>
    </row>
    <row r="98" spans="1:174" s="44" customFormat="1" ht="18.75" customHeight="1" x14ac:dyDescent="0.25">
      <c r="A98" s="2">
        <f>'Raw Data'!B97</f>
        <v>150</v>
      </c>
      <c r="B98" s="2">
        <f>'Raw Data'!C97</f>
        <v>156</v>
      </c>
      <c r="C98" s="2" t="str">
        <f>'Raw Data'!D97</f>
        <v>FIETSAL</v>
      </c>
      <c r="D98" s="15">
        <f>'%D'!AK97</f>
        <v>3.0666666666666398E-2</v>
      </c>
      <c r="E98" s="15">
        <f>'%D'!AL97</f>
        <v>0.21851163203210333</v>
      </c>
      <c r="F98" s="15">
        <f>'%D'!AM97</f>
        <v>0.15133333333333332</v>
      </c>
      <c r="G98" s="15">
        <f>'%D'!AN97</f>
        <v>0.22467457948478878</v>
      </c>
      <c r="H98" s="15">
        <f>'%D'!AO97</f>
        <v>0.11366666666666658</v>
      </c>
      <c r="I98" s="15">
        <f>'%D'!AP97</f>
        <v>9.6266989842486134E-2</v>
      </c>
      <c r="J98" s="15">
        <f>'%D'!AQ97</f>
        <v>0.49366666666666648</v>
      </c>
      <c r="K98" s="15">
        <f>'%D'!AR97</f>
        <v>0.33107602349510806</v>
      </c>
      <c r="L98" s="15">
        <f>'%D'!AS97</f>
        <v>1.4190000000000005</v>
      </c>
      <c r="M98" s="15">
        <f>'%D'!AT97</f>
        <v>0.99170055964489612</v>
      </c>
      <c r="N98" s="1"/>
      <c r="O98" s="15">
        <f>'# D'!AK97</f>
        <v>2.0000000000000018E-3</v>
      </c>
      <c r="P98" s="15">
        <f>'# D'!AL97</f>
        <v>1.0801234497346431E-2</v>
      </c>
      <c r="Q98" s="15">
        <f>'# D'!AM97</f>
        <v>7.6666666666666827E-3</v>
      </c>
      <c r="R98" s="15">
        <f>'# D'!AN97</f>
        <v>1.0878112581387146E-2</v>
      </c>
      <c r="S98" s="15">
        <f>'# D'!AO97</f>
        <v>5.666666666666681E-3</v>
      </c>
      <c r="T98" s="15">
        <f>'# D'!AP97</f>
        <v>4.7258156262526049E-3</v>
      </c>
      <c r="U98" s="15">
        <f>'# D'!AQ97</f>
        <v>2.4999999999999967E-2</v>
      </c>
      <c r="V98" s="15">
        <f>'# D'!AR97</f>
        <v>1.6733200530681516E-2</v>
      </c>
      <c r="W98" s="15">
        <f>'# D'!AS97</f>
        <v>7.0666666666666655E-2</v>
      </c>
      <c r="X98" s="15">
        <f>'# D'!AT97</f>
        <v>4.9409850569834129E-2</v>
      </c>
      <c r="Y98" s="1"/>
      <c r="Z98" s="9">
        <f>'T-TEST'!V97</f>
        <v>0.76512772431240617</v>
      </c>
      <c r="AA98" s="9">
        <f>'T-TEST'!W97</f>
        <v>0.28929071378748566</v>
      </c>
      <c r="AB98" s="9">
        <f>'T-TEST'!X97</f>
        <v>0.16242072589947013</v>
      </c>
      <c r="AC98" s="9">
        <f>'T-TEST'!Y97</f>
        <v>6.0978901151862067E-2</v>
      </c>
      <c r="AD98" s="9">
        <f>'T-TEST'!Z97</f>
        <v>0.10196772598751579</v>
      </c>
      <c r="AE98" s="1"/>
      <c r="AF98" s="1" t="str">
        <f t="shared" ref="AF98:AF121" si="28">IF(AND(ABS(D98)&gt;10,ABS(O98)&gt;=0.45,ABS(Z98)&lt;=0.01),"B", IF(AND(ABS(D98)&gt;4.5, ABS(D98)&lt;10,ABS(O98)&gt;=0.45,ABS(Z98)&lt;=0.01),"S","N"))</f>
        <v>N</v>
      </c>
      <c r="AG98" s="1" t="str">
        <f t="shared" ref="AG98:AG121" si="29">IF(AND(ABS(F98)&gt;10,ABS(Q98)&gt;=0.45,ABS(AA98)&lt;=0.01),"B", IF(AND(ABS(F98)&gt;4.5, ABS(F98)&lt;10,ABS(Q98)&gt;=0.45,ABS(AA98)&lt;=0.01),"S","N"))</f>
        <v>N</v>
      </c>
      <c r="AH98" s="1" t="str">
        <f t="shared" ref="AH98:AH121" si="30">IF(AND(ABS(H98)&gt;10,ABS(S98)&gt;=0.45,ABS(AB98)&lt;=0.01),"B", IF(AND(ABS(H98)&gt;4.5, ABS(H98)&lt;10,ABS(S98)&gt;=0.45,ABS(AB98)&lt;=0.01),"S","N"))</f>
        <v>N</v>
      </c>
      <c r="AI98" s="1" t="str">
        <f t="shared" ref="AI98:AI121" si="31">IF(AND(ABS(J98)&gt;10,ABS(U98)&gt;=0.45,ABS(AC98)&lt;=0.01),"B", IF(AND(ABS(J98)&gt;4.5, ABS(J98)&lt;10,ABS(U98)&gt;=0.45,ABS(AC98)&lt;=0.01),"S","N"))</f>
        <v>N</v>
      </c>
      <c r="AJ98" s="1" t="str">
        <f t="shared" ref="AJ98:AJ121" si="32">IF(AND(ABS(L98)&gt;10,ABS(W98)&gt;=0.45,ABS(AD98)&lt;=0.01),"B", IF(AND(ABS(L98)&gt;4.5, ABS(L98)&lt;10,ABS(W98)&gt;=0.45,ABS(AD98)&lt;=0.01),"S","N"))</f>
        <v>N</v>
      </c>
      <c r="AK98" s="52"/>
      <c r="AL98" s="15">
        <f>'%D'!AV97</f>
        <v>-0.24400000000000022</v>
      </c>
      <c r="AM98" s="15">
        <f>'%D'!AW97</f>
        <v>0.25839117631993547</v>
      </c>
      <c r="AN98" s="15">
        <f>'%D'!AX97</f>
        <v>2.8999999999999915E-2</v>
      </c>
      <c r="AO98" s="15">
        <f>'%D'!AY97</f>
        <v>0.29693545875605315</v>
      </c>
      <c r="AP98" s="15">
        <f>'%D'!AZ97</f>
        <v>9.199999999999986E-2</v>
      </c>
      <c r="AQ98" s="15">
        <f>'%D'!BA97</f>
        <v>0.22707487751840788</v>
      </c>
      <c r="AR98" s="15">
        <f>'%D'!BB97</f>
        <v>0.20800000000000063</v>
      </c>
      <c r="AS98" s="15">
        <f>'%D'!BC97</f>
        <v>0.50405819769810967</v>
      </c>
      <c r="AT98" s="15">
        <f>'%D'!BD97</f>
        <v>-0.6666666666666643</v>
      </c>
      <c r="AU98" s="15">
        <f>'%D'!BE97</f>
        <v>0.99597255651615968</v>
      </c>
      <c r="AV98" s="15"/>
      <c r="AW98" s="15">
        <f>'# D'!AV97</f>
        <v>-1.1999999999999983E-2</v>
      </c>
      <c r="AX98" s="15">
        <f>'# D'!AW97</f>
        <v>1.2516655570345651E-2</v>
      </c>
      <c r="AY98" s="15">
        <f>'# D'!AX97</f>
        <v>2.0000000000000018E-3</v>
      </c>
      <c r="AZ98" s="15">
        <f>'# D'!AY97</f>
        <v>1.4685593847940515E-2</v>
      </c>
      <c r="BA98" s="15">
        <f>'# D'!AZ97</f>
        <v>4.6666666666666662E-3</v>
      </c>
      <c r="BB98" s="15">
        <f>'# D'!BA97</f>
        <v>1.0923979738782622E-2</v>
      </c>
      <c r="BC98" s="15">
        <f>'# D'!BB97</f>
        <v>1.066666666666663E-2</v>
      </c>
      <c r="BD98" s="15">
        <f>'# D'!BC97</f>
        <v>2.5324559884296775E-2</v>
      </c>
      <c r="BE98" s="15">
        <f>'# D'!BD97</f>
        <v>-3.3666666666666734E-2</v>
      </c>
      <c r="BF98" s="15">
        <f>'# D'!BE97</f>
        <v>4.9551320197683303E-2</v>
      </c>
      <c r="BG98" s="1"/>
      <c r="BH98" s="9">
        <f>'T-TEST'!AB97</f>
        <v>0.17288283878033631</v>
      </c>
      <c r="BI98" s="9">
        <f>'T-TEST'!AC97</f>
        <v>0.82749342764635503</v>
      </c>
      <c r="BJ98" s="9">
        <f>'T-TEST'!AD97</f>
        <v>0.6247613960444135</v>
      </c>
      <c r="BK98" s="9">
        <f>'T-TEST'!AE97</f>
        <v>0.51701739032158511</v>
      </c>
      <c r="BL98" s="9">
        <f>'T-TEST'!AF97</f>
        <v>0.33442571214099404</v>
      </c>
      <c r="BM98" s="1"/>
      <c r="BN98" s="1" t="str">
        <f t="shared" ref="BN98:BN121" si="33">IF(AND(ABS(AL98)&gt;10,ABS(AW98)&gt;=0.45,ABS(BH98)&lt;=0.01),"B", IF(AND(ABS(AL98)&gt;4.5, ABS(AL98)&lt;10,ABS(AW98)&gt;=0.45,ABS(BH98)&lt;=0.01),"S","N"))</f>
        <v>N</v>
      </c>
      <c r="BO98" s="1" t="str">
        <f t="shared" ref="BO98:BO121" si="34">IF(AND(ABS(AN98)&gt;10,ABS(AY98)&gt;=0.45,ABS(BI98)&lt;=0.01),"B", IF(AND(ABS(AN98)&gt;4.5, ABS(AN98)&lt;10,ABS(AY98)&gt;=0.45,ABS(BI98)&lt;=0.01),"S","N"))</f>
        <v>N</v>
      </c>
      <c r="BP98" s="1" t="str">
        <f t="shared" ref="BP98:BP121" si="35">IF(AND(ABS(AP98)&gt;10,ABS(BA98)&gt;=0.45,ABS(BJ98)&lt;=0.01),"B", IF(AND(ABS(AP98)&gt;4.5, ABS(AP98)&lt;10,ABS(BA98)&gt;=0.45,ABS(BJ98)&lt;=0.01),"S","N"))</f>
        <v>N</v>
      </c>
      <c r="BQ98" s="1" t="str">
        <f t="shared" ref="BQ98:BQ121" si="36">IF(AND(ABS(AR98)&gt;10,ABS(BC98)&gt;=0.45,ABS(BK98)&lt;=0.01),"B", IF(AND(ABS(AR98)&gt;4.5, ABS(AR98)&lt;10,ABS(BC98)&gt;=0.45,ABS(BK98)&lt;=0.01),"S","N"))</f>
        <v>N</v>
      </c>
      <c r="BR98" s="1" t="str">
        <f t="shared" ref="BR98:BR121" si="37">IF(AND(ABS(AT98)&gt;10,ABS(BE98)&gt;=0.45,ABS(BL98)&lt;=0.01),"B", IF(AND(ABS(AT98)&gt;4.5, ABS(AT98)&lt;10,ABS(BE98)&gt;=0.45,ABS(BL98)&lt;=0.01),"S","N"))</f>
        <v>N</v>
      </c>
      <c r="BS98" s="32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8"/>
      <c r="FO98" s="48"/>
      <c r="FP98" s="48"/>
      <c r="FQ98" s="48"/>
      <c r="FR98" s="48"/>
    </row>
    <row r="99" spans="1:174" s="44" customFormat="1" ht="18.75" customHeight="1" x14ac:dyDescent="0.25">
      <c r="A99" s="2">
        <f>'Raw Data'!B98</f>
        <v>150</v>
      </c>
      <c r="B99" s="2">
        <f>'Raw Data'!C98</f>
        <v>156</v>
      </c>
      <c r="C99" s="2" t="str">
        <f>'Raw Data'!D98</f>
        <v>FIETSAL</v>
      </c>
      <c r="D99" s="15">
        <f>'%D'!AK98</f>
        <v>-1.2333333333333307E-2</v>
      </c>
      <c r="E99" s="15">
        <f>'%D'!AL98</f>
        <v>0.50080268902366476</v>
      </c>
      <c r="F99" s="15">
        <f>'%D'!AM98</f>
        <v>0.29499999999999993</v>
      </c>
      <c r="G99" s="15">
        <f>'%D'!AN98</f>
        <v>0.44636308091059795</v>
      </c>
      <c r="H99" s="15">
        <f>'%D'!AO98</f>
        <v>0.17500000000000004</v>
      </c>
      <c r="I99" s="15">
        <f>'%D'!AP98</f>
        <v>0.37074609460743796</v>
      </c>
      <c r="J99" s="15">
        <f>'%D'!AQ98</f>
        <v>0.42500000000000071</v>
      </c>
      <c r="K99" s="15">
        <f>'%D'!AR98</f>
        <v>0.69149379365737051</v>
      </c>
      <c r="L99" s="15">
        <f>'%D'!AS98</f>
        <v>0.8906666666666645</v>
      </c>
      <c r="M99" s="15">
        <f>'%D'!AT98</f>
        <v>0.55156383734493097</v>
      </c>
      <c r="N99" s="1"/>
      <c r="O99" s="15">
        <f>'# D'!AK98</f>
        <v>-3.3333333333333826E-4</v>
      </c>
      <c r="P99" s="15">
        <f>'# D'!AL98</f>
        <v>2.4846193538112262E-2</v>
      </c>
      <c r="Q99" s="15">
        <f>'# D'!AM98</f>
        <v>1.4666666666666675E-2</v>
      </c>
      <c r="R99" s="15">
        <f>'# D'!AN98</f>
        <v>2.2501851775650252E-2</v>
      </c>
      <c r="S99" s="15">
        <f>'# D'!AO98</f>
        <v>9.000000000000008E-3</v>
      </c>
      <c r="T99" s="15">
        <f>'# D'!AP98</f>
        <v>1.8761663039293577E-2</v>
      </c>
      <c r="U99" s="15">
        <f>'# D'!AQ98</f>
        <v>2.1000000000000019E-2</v>
      </c>
      <c r="V99" s="15">
        <f>'# D'!AR98</f>
        <v>3.4636204564973148E-2</v>
      </c>
      <c r="W99" s="15">
        <f>'# D'!AS98</f>
        <v>4.4666666666666632E-2</v>
      </c>
      <c r="X99" s="15">
        <f>'# D'!AT98</f>
        <v>2.766465856166193E-2</v>
      </c>
      <c r="Y99" s="1"/>
      <c r="Z99" s="9">
        <f>'T-TEST'!V98</f>
        <v>0.9834937257959725</v>
      </c>
      <c r="AA99" s="9">
        <f>'T-TEST'!W98</f>
        <v>0.33308749554899247</v>
      </c>
      <c r="AB99" s="9">
        <f>'T-TEST'!X98</f>
        <v>0.45300392743863171</v>
      </c>
      <c r="AC99" s="9">
        <f>'T-TEST'!Y98</f>
        <v>0.38989305461088164</v>
      </c>
      <c r="AD99" s="9">
        <f>'T-TEST'!Z98</f>
        <v>4.9415224729922075E-2</v>
      </c>
      <c r="AE99" s="1"/>
      <c r="AF99" s="1" t="str">
        <f t="shared" si="28"/>
        <v>N</v>
      </c>
      <c r="AG99" s="1" t="str">
        <f t="shared" si="29"/>
        <v>N</v>
      </c>
      <c r="AH99" s="1" t="str">
        <f t="shared" si="30"/>
        <v>N</v>
      </c>
      <c r="AI99" s="1" t="str">
        <f t="shared" si="31"/>
        <v>N</v>
      </c>
      <c r="AJ99" s="1" t="str">
        <f t="shared" si="32"/>
        <v>N</v>
      </c>
      <c r="AK99" s="52"/>
      <c r="AL99" s="15">
        <f>'%D'!AV98</f>
        <v>-0.252</v>
      </c>
      <c r="AM99" s="15">
        <f>'%D'!AW98</f>
        <v>0.52445368400523906</v>
      </c>
      <c r="AN99" s="15">
        <f>'%D'!AX98</f>
        <v>-2.4999999999999689E-2</v>
      </c>
      <c r="AO99" s="15">
        <f>'%D'!AY98</f>
        <v>0.44673146296181049</v>
      </c>
      <c r="AP99" s="15">
        <f>'%D'!AZ98</f>
        <v>-0.3151666666666666</v>
      </c>
      <c r="AQ99" s="15">
        <f>'%D'!BA98</f>
        <v>0.30020465241786815</v>
      </c>
      <c r="AR99" s="15">
        <f>'%D'!BB98</f>
        <v>-4.2333333333333112E-2</v>
      </c>
      <c r="AS99" s="15">
        <f>'%D'!BC98</f>
        <v>0.35651975167349903</v>
      </c>
      <c r="AT99" s="15">
        <f>'%D'!BD98</f>
        <v>-0.82566666666666677</v>
      </c>
      <c r="AU99" s="15">
        <f>'%D'!BE98</f>
        <v>0.54842349815934499</v>
      </c>
      <c r="AV99" s="15"/>
      <c r="AW99" s="15">
        <f>'# D'!AV98</f>
        <v>-1.2333333333333349E-2</v>
      </c>
      <c r="AX99" s="15">
        <f>'# D'!AW98</f>
        <v>2.6025628394590834E-2</v>
      </c>
      <c r="AY99" s="15">
        <f>'# D'!AX98</f>
        <v>-1.3333333333333253E-3</v>
      </c>
      <c r="AZ99" s="15">
        <f>'# D'!AY98</f>
        <v>2.2810816147900839E-2</v>
      </c>
      <c r="BA99" s="15">
        <f>'# D'!AZ98</f>
        <v>-1.6E-2</v>
      </c>
      <c r="BB99" s="15">
        <f>'# D'!BA98</f>
        <v>1.5329709716755832E-2</v>
      </c>
      <c r="BC99" s="15">
        <f>'# D'!BB98</f>
        <v>-2.0000000000000018E-3</v>
      </c>
      <c r="BD99" s="15">
        <f>'# D'!BC98</f>
        <v>1.8293896978682993E-2</v>
      </c>
      <c r="BE99" s="15">
        <f>'# D'!BD98</f>
        <v>-4.1666666666666741E-2</v>
      </c>
      <c r="BF99" s="15">
        <f>'# D'!BE98</f>
        <v>2.7392213005402368E-2</v>
      </c>
      <c r="BG99" s="1"/>
      <c r="BH99" s="9">
        <f>'T-TEST'!AB98</f>
        <v>0.48327178741734206</v>
      </c>
      <c r="BI99" s="9">
        <f>'T-TEST'!AC98</f>
        <v>0.92496210698538117</v>
      </c>
      <c r="BJ99" s="9">
        <f>'T-TEST'!AD98</f>
        <v>0.19261991471281684</v>
      </c>
      <c r="BK99" s="9">
        <f>'T-TEST'!AE98</f>
        <v>0.86068296263904809</v>
      </c>
      <c r="BL99" s="9">
        <f>'T-TEST'!AF98</f>
        <v>5.8191920735630988E-2</v>
      </c>
      <c r="BM99" s="1"/>
      <c r="BN99" s="1" t="str">
        <f t="shared" si="33"/>
        <v>N</v>
      </c>
      <c r="BO99" s="1" t="str">
        <f t="shared" si="34"/>
        <v>N</v>
      </c>
      <c r="BP99" s="1" t="str">
        <f t="shared" si="35"/>
        <v>N</v>
      </c>
      <c r="BQ99" s="1" t="str">
        <f t="shared" si="36"/>
        <v>N</v>
      </c>
      <c r="BR99" s="1" t="str">
        <f t="shared" si="37"/>
        <v>N</v>
      </c>
      <c r="BS99" s="32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8"/>
      <c r="FO99" s="48"/>
      <c r="FP99" s="48"/>
      <c r="FQ99" s="48"/>
      <c r="FR99" s="48"/>
    </row>
    <row r="100" spans="1:174" s="44" customFormat="1" ht="18.75" customHeight="1" x14ac:dyDescent="0.25">
      <c r="A100" s="2">
        <f>'Raw Data'!B99</f>
        <v>151</v>
      </c>
      <c r="B100" s="2">
        <f>'Raw Data'!C99</f>
        <v>156</v>
      </c>
      <c r="C100" s="2" t="str">
        <f>'Raw Data'!D99</f>
        <v>IETSAL</v>
      </c>
      <c r="D100" s="15">
        <f>'%D'!AK99</f>
        <v>0.32933333333333314</v>
      </c>
      <c r="E100" s="15">
        <f>'%D'!AL99</f>
        <v>0.73482832462192615</v>
      </c>
      <c r="F100" s="15">
        <f>'%D'!AM99</f>
        <v>0.65966666666666685</v>
      </c>
      <c r="G100" s="15">
        <f>'%D'!AN99</f>
        <v>0.70893182558926859</v>
      </c>
      <c r="H100" s="15">
        <f>'%D'!AO99</f>
        <v>-4.0999999999999925E-2</v>
      </c>
      <c r="I100" s="15">
        <f>'%D'!AP99</f>
        <v>0.78426122348785443</v>
      </c>
      <c r="J100" s="15">
        <f>'%D'!AQ99</f>
        <v>6.6666666666663765E-3</v>
      </c>
      <c r="K100" s="15">
        <f>'%D'!AR99</f>
        <v>0.73884481907005872</v>
      </c>
      <c r="L100" s="15">
        <f>'%D'!AS99</f>
        <v>3.3769999999999989</v>
      </c>
      <c r="M100" s="15">
        <f>'%D'!AT99</f>
        <v>3.5442678604567348</v>
      </c>
      <c r="N100" s="1"/>
      <c r="O100" s="15">
        <f>'# D'!AK99</f>
        <v>1.2999999999999998E-2</v>
      </c>
      <c r="P100" s="15">
        <f>'# D'!AL99</f>
        <v>2.9765752132274448E-2</v>
      </c>
      <c r="Q100" s="15">
        <f>'# D'!AM99</f>
        <v>2.6333333333333327E-2</v>
      </c>
      <c r="R100" s="15">
        <f>'# D'!AN99</f>
        <v>2.851899951494323E-2</v>
      </c>
      <c r="S100" s="15">
        <f>'# D'!AO99</f>
        <v>-1.6666666666666705E-3</v>
      </c>
      <c r="T100" s="15">
        <f>'# D'!AP99</f>
        <v>3.1643851430148855E-2</v>
      </c>
      <c r="U100" s="15">
        <f>'# D'!AQ99</f>
        <v>3.3333333333333826E-4</v>
      </c>
      <c r="V100" s="15">
        <f>'# D'!AR99</f>
        <v>2.9518355871107304E-2</v>
      </c>
      <c r="W100" s="15">
        <f>'# D'!AS99</f>
        <v>0.13500000000000001</v>
      </c>
      <c r="X100" s="15">
        <f>'# D'!AT99</f>
        <v>0.14197417605560048</v>
      </c>
      <c r="Y100" s="1"/>
      <c r="Z100" s="9">
        <f>'T-TEST'!V99</f>
        <v>0.51307847178031996</v>
      </c>
      <c r="AA100" s="9">
        <f>'T-TEST'!W99</f>
        <v>0.18666049632975909</v>
      </c>
      <c r="AB100" s="9">
        <f>'T-TEST'!X99</f>
        <v>0.93425489240966975</v>
      </c>
      <c r="AC100" s="9">
        <f>'T-TEST'!Y99</f>
        <v>0.98535803468937733</v>
      </c>
      <c r="AD100" s="9">
        <f>'T-TEST'!Z99</f>
        <v>0.22925640639772008</v>
      </c>
      <c r="AE100" s="1"/>
      <c r="AF100" s="1" t="str">
        <f t="shared" si="28"/>
        <v>N</v>
      </c>
      <c r="AG100" s="1" t="str">
        <f t="shared" si="29"/>
        <v>N</v>
      </c>
      <c r="AH100" s="1" t="str">
        <f t="shared" si="30"/>
        <v>N</v>
      </c>
      <c r="AI100" s="1" t="str">
        <f t="shared" si="31"/>
        <v>N</v>
      </c>
      <c r="AJ100" s="1" t="str">
        <f t="shared" si="32"/>
        <v>N</v>
      </c>
      <c r="AK100" s="52"/>
      <c r="AL100" s="15">
        <f>'%D'!AV99</f>
        <v>0.12299999999999989</v>
      </c>
      <c r="AM100" s="15">
        <f>'%D'!AW99</f>
        <v>0.33052332242470661</v>
      </c>
      <c r="AN100" s="15">
        <f>'%D'!AX99</f>
        <v>-0.55633333333333324</v>
      </c>
      <c r="AO100" s="15">
        <f>'%D'!AY99</f>
        <v>0.62885875467654384</v>
      </c>
      <c r="AP100" s="15">
        <f>'%D'!AZ99</f>
        <v>-0.64216666666666666</v>
      </c>
      <c r="AQ100" s="15">
        <f>'%D'!BA99</f>
        <v>0.76893226836525297</v>
      </c>
      <c r="AR100" s="15">
        <f>'%D'!BB99</f>
        <v>0.13700000000000001</v>
      </c>
      <c r="AS100" s="15">
        <f>'%D'!BC99</f>
        <v>0.59882189895382598</v>
      </c>
      <c r="AT100" s="15">
        <f>'%D'!BD99</f>
        <v>-0.76933333333333564</v>
      </c>
      <c r="AU100" s="15">
        <f>'%D'!BE99</f>
        <v>0.83716565465464099</v>
      </c>
      <c r="AV100" s="15"/>
      <c r="AW100" s="15">
        <f>'# D'!AV99</f>
        <v>4.6666666666666662E-3</v>
      </c>
      <c r="AX100" s="15">
        <f>'# D'!AW99</f>
        <v>1.34660065844828E-2</v>
      </c>
      <c r="AY100" s="15">
        <f>'# D'!AX99</f>
        <v>-2.1999999999999999E-2</v>
      </c>
      <c r="AZ100" s="15">
        <f>'# D'!AY99</f>
        <v>2.5586454749860627E-2</v>
      </c>
      <c r="BA100" s="15">
        <f>'# D'!AZ99</f>
        <v>-2.6166666666666668E-2</v>
      </c>
      <c r="BB100" s="15">
        <f>'# D'!BA99</f>
        <v>3.0689303239619721E-2</v>
      </c>
      <c r="BC100" s="15">
        <f>'# D'!BB99</f>
        <v>5.3333333333333288E-3</v>
      </c>
      <c r="BD100" s="15">
        <f>'# D'!BC99</f>
        <v>2.4110855093366843E-2</v>
      </c>
      <c r="BE100" s="15">
        <f>'# D'!BD99</f>
        <v>-3.0999999999999972E-2</v>
      </c>
      <c r="BF100" s="15">
        <f>'# D'!BE99</f>
        <v>3.3565855667130974E-2</v>
      </c>
      <c r="BG100" s="1"/>
      <c r="BH100" s="9">
        <f>'T-TEST'!AB99</f>
        <v>0.58193839087583188</v>
      </c>
      <c r="BI100" s="9">
        <f>'T-TEST'!AC99</f>
        <v>0.21084107024233373</v>
      </c>
      <c r="BJ100" s="9">
        <f>'T-TEST'!AD99</f>
        <v>0.41239100600852685</v>
      </c>
      <c r="BK100" s="9">
        <f>'T-TEST'!AE99</f>
        <v>0.72219323031309668</v>
      </c>
      <c r="BL100" s="9">
        <f>'T-TEST'!AF99</f>
        <v>0.23012881505455174</v>
      </c>
      <c r="BM100" s="1"/>
      <c r="BN100" s="1" t="str">
        <f t="shared" si="33"/>
        <v>N</v>
      </c>
      <c r="BO100" s="1" t="str">
        <f t="shared" si="34"/>
        <v>N</v>
      </c>
      <c r="BP100" s="1" t="str">
        <f t="shared" si="35"/>
        <v>N</v>
      </c>
      <c r="BQ100" s="1" t="str">
        <f t="shared" si="36"/>
        <v>N</v>
      </c>
      <c r="BR100" s="1" t="str">
        <f t="shared" si="37"/>
        <v>N</v>
      </c>
      <c r="BS100" s="32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  <c r="FR100" s="48"/>
    </row>
    <row r="101" spans="1:174" s="44" customFormat="1" ht="18.75" customHeight="1" x14ac:dyDescent="0.25">
      <c r="A101" s="2">
        <f>'Raw Data'!B100</f>
        <v>151</v>
      </c>
      <c r="B101" s="2">
        <f>'Raw Data'!C100</f>
        <v>165</v>
      </c>
      <c r="C101" s="2" t="str">
        <f>'Raw Data'!D100</f>
        <v>IETSALDSTNVEAAF</v>
      </c>
      <c r="D101" s="15">
        <f>'%D'!AK100</f>
        <v>-8.3333333333337478E-3</v>
      </c>
      <c r="E101" s="15">
        <f>'%D'!AL100</f>
        <v>0.41733000531154391</v>
      </c>
      <c r="F101" s="15">
        <f>'%D'!AM100</f>
        <v>7.2666666666667545E-2</v>
      </c>
      <c r="G101" s="15">
        <f>'%D'!AN100</f>
        <v>0.55066081514243737</v>
      </c>
      <c r="H101" s="15">
        <f>'%D'!AO100</f>
        <v>-0.74100000000000144</v>
      </c>
      <c r="I101" s="15">
        <f>'%D'!AP100</f>
        <v>0.53575927430143389</v>
      </c>
      <c r="J101" s="15">
        <f>'%D'!AQ100</f>
        <v>0.30166666666666941</v>
      </c>
      <c r="K101" s="15">
        <f>'%D'!AR100</f>
        <v>0.65149008690334853</v>
      </c>
      <c r="L101" s="15">
        <f>'%D'!AS100</f>
        <v>7.8666666666670437E-2</v>
      </c>
      <c r="M101" s="15">
        <f>'%D'!AT100</f>
        <v>1.1674336526472642</v>
      </c>
      <c r="N101" s="1"/>
      <c r="O101" s="15">
        <f>'# D'!AK100</f>
        <v>-1.3333333333334085E-3</v>
      </c>
      <c r="P101" s="15">
        <f>'# D'!AL100</f>
        <v>5.408635071192483E-2</v>
      </c>
      <c r="Q101" s="15">
        <f>'# D'!AM100</f>
        <v>9.3333333333333046E-3</v>
      </c>
      <c r="R101" s="15">
        <f>'# D'!AN100</f>
        <v>7.1925887782726267E-2</v>
      </c>
      <c r="S101" s="15">
        <f>'# D'!AO100</f>
        <v>-9.5999999999999641E-2</v>
      </c>
      <c r="T101" s="15">
        <f>'# D'!AP100</f>
        <v>6.964672760917523E-2</v>
      </c>
      <c r="U101" s="15">
        <f>'# D'!AQ100</f>
        <v>3.8999999999999702E-2</v>
      </c>
      <c r="V101" s="15">
        <f>'# D'!AR100</f>
        <v>8.4974505980715639E-2</v>
      </c>
      <c r="W101" s="15">
        <f>'# D'!AS100</f>
        <v>1.0333333333333528E-2</v>
      </c>
      <c r="X101" s="15">
        <f>'# D'!AT100</f>
        <v>0.15188921401249428</v>
      </c>
      <c r="Y101" s="1"/>
      <c r="Z101" s="9">
        <f>'T-TEST'!V100</f>
        <v>0.96818848266596746</v>
      </c>
      <c r="AA101" s="9">
        <f>'T-TEST'!W100</f>
        <v>0.83332081814379311</v>
      </c>
      <c r="AB101" s="9">
        <f>'T-TEST'!X100</f>
        <v>0.12632592676582044</v>
      </c>
      <c r="AC101" s="9">
        <f>'T-TEST'!Y100</f>
        <v>0.50350535144610342</v>
      </c>
      <c r="AD101" s="9">
        <f>'T-TEST'!Z100</f>
        <v>0.91529096984848346</v>
      </c>
      <c r="AE101" s="1"/>
      <c r="AF101" s="1" t="str">
        <f t="shared" si="28"/>
        <v>N</v>
      </c>
      <c r="AG101" s="1" t="str">
        <f t="shared" si="29"/>
        <v>N</v>
      </c>
      <c r="AH101" s="1" t="str">
        <f t="shared" si="30"/>
        <v>N</v>
      </c>
      <c r="AI101" s="1" t="str">
        <f t="shared" si="31"/>
        <v>N</v>
      </c>
      <c r="AJ101" s="1" t="str">
        <f t="shared" si="32"/>
        <v>N</v>
      </c>
      <c r="AK101" s="52"/>
      <c r="AL101" s="15">
        <f>'%D'!AV100</f>
        <v>0.1293333333333333</v>
      </c>
      <c r="AM101" s="15">
        <f>'%D'!AW100</f>
        <v>0.32642252781734699</v>
      </c>
      <c r="AN101" s="15">
        <f>'%D'!AX100</f>
        <v>-0.68266666666666609</v>
      </c>
      <c r="AO101" s="15">
        <f>'%D'!AY100</f>
        <v>0.51414265205939358</v>
      </c>
      <c r="AP101" s="15">
        <f>'%D'!AZ100</f>
        <v>-0.44399999999999906</v>
      </c>
      <c r="AQ101" s="15">
        <f>'%D'!BA100</f>
        <v>0.53396348189740395</v>
      </c>
      <c r="AR101" s="15">
        <f>'%D'!BB100</f>
        <v>-0.13866666666666561</v>
      </c>
      <c r="AS101" s="15">
        <f>'%D'!BC100</f>
        <v>0.40759456980354031</v>
      </c>
      <c r="AT101" s="15">
        <f>'%D'!BD100</f>
        <v>-0.68200000000000216</v>
      </c>
      <c r="AU101" s="15">
        <f>'%D'!BE100</f>
        <v>1.129373572679415</v>
      </c>
      <c r="AV101" s="15"/>
      <c r="AW101" s="15">
        <f>'# D'!AV100</f>
        <v>1.6666666666666663E-2</v>
      </c>
      <c r="AX101" s="15">
        <f>'# D'!AW100</f>
        <v>4.2063444144926292E-2</v>
      </c>
      <c r="AY101" s="15">
        <f>'# D'!AX100</f>
        <v>-8.8999999999999968E-2</v>
      </c>
      <c r="AZ101" s="15">
        <f>'# D'!AY100</f>
        <v>6.7087008180918797E-2</v>
      </c>
      <c r="BA101" s="15">
        <f>'# D'!AZ100</f>
        <v>-5.7333333333333236E-2</v>
      </c>
      <c r="BB101" s="15">
        <f>'# D'!BA100</f>
        <v>6.9443022207658286E-2</v>
      </c>
      <c r="BC101" s="15">
        <f>'# D'!BB100</f>
        <v>-1.7999999999999794E-2</v>
      </c>
      <c r="BD101" s="15">
        <f>'# D'!BC100</f>
        <v>5.2845687304326629E-2</v>
      </c>
      <c r="BE101" s="15">
        <f>'# D'!BD100</f>
        <v>-8.8666666666665783E-2</v>
      </c>
      <c r="BF101" s="15">
        <f>'# D'!BE100</f>
        <v>0.14683777897167094</v>
      </c>
      <c r="BG101" s="1"/>
      <c r="BH101" s="9">
        <f>'T-TEST'!AB100</f>
        <v>0.53077173950376944</v>
      </c>
      <c r="BI101" s="9">
        <f>'T-TEST'!AC100</f>
        <v>8.3160939972854883E-2</v>
      </c>
      <c r="BJ101" s="9">
        <f>'T-TEST'!AD100</f>
        <v>0.27792758946580226</v>
      </c>
      <c r="BK101" s="9">
        <f>'T-TEST'!AE100</f>
        <v>0.60356285492413075</v>
      </c>
      <c r="BL101" s="9">
        <f>'T-TEST'!AF100</f>
        <v>0.39962297823023729</v>
      </c>
      <c r="BM101" s="1"/>
      <c r="BN101" s="1" t="str">
        <f t="shared" si="33"/>
        <v>N</v>
      </c>
      <c r="BO101" s="1" t="str">
        <f t="shared" si="34"/>
        <v>N</v>
      </c>
      <c r="BP101" s="1" t="str">
        <f t="shared" si="35"/>
        <v>N</v>
      </c>
      <c r="BQ101" s="1" t="str">
        <f t="shared" si="36"/>
        <v>N</v>
      </c>
      <c r="BR101" s="1" t="str">
        <f t="shared" si="37"/>
        <v>N</v>
      </c>
      <c r="BS101" s="32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8"/>
      <c r="FO101" s="48"/>
      <c r="FP101" s="48"/>
      <c r="FQ101" s="48"/>
      <c r="FR101" s="48"/>
    </row>
    <row r="102" spans="1:174" s="44" customFormat="1" ht="18.75" customHeight="1" x14ac:dyDescent="0.25">
      <c r="A102" s="2">
        <f>'Raw Data'!B101</f>
        <v>157</v>
      </c>
      <c r="B102" s="2">
        <f>'Raw Data'!C101</f>
        <v>162</v>
      </c>
      <c r="C102" s="2" t="str">
        <f>'Raw Data'!D101</f>
        <v>DSTNVE</v>
      </c>
      <c r="D102" s="15">
        <f>'%D'!AK101</f>
        <v>0.5643333333333338</v>
      </c>
      <c r="E102" s="15">
        <f>'%D'!AL101</f>
        <v>0.75636190632086509</v>
      </c>
      <c r="F102" s="15">
        <f>'%D'!AM101</f>
        <v>-0.65833333333333144</v>
      </c>
      <c r="G102" s="15">
        <f>'%D'!AN101</f>
        <v>0.95673054374433619</v>
      </c>
      <c r="H102" s="15">
        <f>'%D'!AO101</f>
        <v>-1.5186666666666717</v>
      </c>
      <c r="I102" s="15">
        <f>'%D'!AP101</f>
        <v>0.90194863120542279</v>
      </c>
      <c r="J102" s="15">
        <f>'%D'!AQ101</f>
        <v>1.6300000000000026</v>
      </c>
      <c r="K102" s="15">
        <f>'%D'!AR101</f>
        <v>0.95087784003344245</v>
      </c>
      <c r="L102" s="15">
        <f>'%D'!AS101</f>
        <v>-0.26966666666666583</v>
      </c>
      <c r="M102" s="15">
        <f>'%D'!AT101</f>
        <v>1.5012293850929832</v>
      </c>
      <c r="N102" s="1"/>
      <c r="O102" s="15">
        <f>'# D'!AK101</f>
        <v>2.2333333333333372E-2</v>
      </c>
      <c r="P102" s="15">
        <f>'# D'!AL101</f>
        <v>3.0566866593311991E-2</v>
      </c>
      <c r="Q102" s="15">
        <f>'# D'!AM101</f>
        <v>-2.6333333333333431E-2</v>
      </c>
      <c r="R102" s="15">
        <f>'# D'!AN101</f>
        <v>3.8336231774480214E-2</v>
      </c>
      <c r="S102" s="15">
        <f>'# D'!AO101</f>
        <v>-6.0666666666666647E-2</v>
      </c>
      <c r="T102" s="15">
        <f>'# D'!AP101</f>
        <v>3.5683796509527022E-2</v>
      </c>
      <c r="U102" s="15">
        <f>'# D'!AQ101</f>
        <v>6.4999999999999947E-2</v>
      </c>
      <c r="V102" s="15">
        <f>'# D'!AR101</f>
        <v>3.7934153476781383E-2</v>
      </c>
      <c r="W102" s="15">
        <f>'# D'!AS101</f>
        <v>-1.0999999999999677E-2</v>
      </c>
      <c r="X102" s="15">
        <f>'# D'!AT101</f>
        <v>6.0063854910142683E-2</v>
      </c>
      <c r="Y102" s="1"/>
      <c r="Z102" s="9">
        <f>'T-TEST'!V101</f>
        <v>0.32024334525774595</v>
      </c>
      <c r="AA102" s="9">
        <f>'T-TEST'!W101</f>
        <v>0.35064862128726393</v>
      </c>
      <c r="AB102" s="9">
        <f>'T-TEST'!X101</f>
        <v>6.2023319994995878E-2</v>
      </c>
      <c r="AC102" s="9">
        <f>'T-TEST'!Y101</f>
        <v>7.5976736347644749E-2</v>
      </c>
      <c r="AD102" s="9">
        <f>'T-TEST'!Z101</f>
        <v>0.76721602029858604</v>
      </c>
      <c r="AE102" s="1"/>
      <c r="AF102" s="1" t="str">
        <f t="shared" si="28"/>
        <v>N</v>
      </c>
      <c r="AG102" s="1" t="str">
        <f t="shared" si="29"/>
        <v>N</v>
      </c>
      <c r="AH102" s="1" t="str">
        <f t="shared" si="30"/>
        <v>N</v>
      </c>
      <c r="AI102" s="1" t="str">
        <f t="shared" si="31"/>
        <v>N</v>
      </c>
      <c r="AJ102" s="1" t="str">
        <f t="shared" si="32"/>
        <v>N</v>
      </c>
      <c r="AK102" s="52"/>
      <c r="AL102" s="15">
        <f>'%D'!AV101</f>
        <v>1.3213333333333344</v>
      </c>
      <c r="AM102" s="15">
        <f>'%D'!AW101</f>
        <v>0.40774910586454188</v>
      </c>
      <c r="AN102" s="15">
        <f>'%D'!AX101</f>
        <v>-1.0486666666666675</v>
      </c>
      <c r="AO102" s="15">
        <f>'%D'!AY101</f>
        <v>0.97641965021876398</v>
      </c>
      <c r="AP102" s="15">
        <f>'%D'!AZ101</f>
        <v>-0.24766666666667092</v>
      </c>
      <c r="AQ102" s="15">
        <f>'%D'!BA101</f>
        <v>1.2650210801932651</v>
      </c>
      <c r="AR102" s="15">
        <f>'%D'!BB101</f>
        <v>-0.34499999999999176</v>
      </c>
      <c r="AS102" s="15">
        <f>'%D'!BC101</f>
        <v>0.62085317641666782</v>
      </c>
      <c r="AT102" s="15">
        <f>'%D'!BD101</f>
        <v>-0.94599999999999085</v>
      </c>
      <c r="AU102" s="15">
        <f>'%D'!BE101</f>
        <v>1.3781072769079539</v>
      </c>
      <c r="AV102" s="15"/>
      <c r="AW102" s="15">
        <f>'# D'!AV101</f>
        <v>5.2666666666666695E-2</v>
      </c>
      <c r="AX102" s="15">
        <f>'# D'!AW101</f>
        <v>1.5958278938114433E-2</v>
      </c>
      <c r="AY102" s="15">
        <f>'# D'!AX101</f>
        <v>-4.2000000000000093E-2</v>
      </c>
      <c r="AZ102" s="15">
        <f>'# D'!AY101</f>
        <v>3.923858645092438E-2</v>
      </c>
      <c r="BA102" s="15">
        <f>'# D'!AZ101</f>
        <v>-1.0000000000000009E-2</v>
      </c>
      <c r="BB102" s="15">
        <f>'# D'!BA101</f>
        <v>5.0882216932834096E-2</v>
      </c>
      <c r="BC102" s="15">
        <f>'# D'!BB101</f>
        <v>-1.3666666666666494E-2</v>
      </c>
      <c r="BD102" s="15">
        <f>'# D'!BC101</f>
        <v>2.4745369937289929E-2</v>
      </c>
      <c r="BE102" s="15">
        <f>'# D'!BD101</f>
        <v>-3.7666666666666515E-2</v>
      </c>
      <c r="BF102" s="15">
        <f>'# D'!BE101</f>
        <v>5.525094267672441E-2</v>
      </c>
      <c r="BG102" s="1"/>
      <c r="BH102" s="9">
        <f>'T-TEST'!AB101</f>
        <v>9.7781259415457081E-3</v>
      </c>
      <c r="BI102" s="9">
        <f>'T-TEST'!AC101</f>
        <v>0.18776427743137922</v>
      </c>
      <c r="BJ102" s="9">
        <f>'T-TEST'!AD101</f>
        <v>0.79523868598182235</v>
      </c>
      <c r="BK102" s="9">
        <f>'T-TEST'!AE101</f>
        <v>0.40613746367723425</v>
      </c>
      <c r="BL102" s="9">
        <f>'T-TEST'!AF101</f>
        <v>0.30313828213164601</v>
      </c>
      <c r="BM102" s="1"/>
      <c r="BN102" s="1" t="str">
        <f t="shared" si="33"/>
        <v>N</v>
      </c>
      <c r="BO102" s="1" t="str">
        <f t="shared" si="34"/>
        <v>N</v>
      </c>
      <c r="BP102" s="1" t="str">
        <f t="shared" si="35"/>
        <v>N</v>
      </c>
      <c r="BQ102" s="1" t="str">
        <f t="shared" si="36"/>
        <v>N</v>
      </c>
      <c r="BR102" s="1" t="str">
        <f t="shared" si="37"/>
        <v>N</v>
      </c>
      <c r="BS102" s="32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8"/>
      <c r="FO102" s="48"/>
      <c r="FP102" s="48"/>
      <c r="FQ102" s="48"/>
      <c r="FR102" s="48"/>
    </row>
    <row r="103" spans="1:174" s="44" customFormat="1" ht="18.75" customHeight="1" x14ac:dyDescent="0.25">
      <c r="A103" s="2">
        <f>'Raw Data'!B102</f>
        <v>157</v>
      </c>
      <c r="B103" s="2">
        <f>'Raw Data'!C102</f>
        <v>162</v>
      </c>
      <c r="C103" s="2" t="str">
        <f>'Raw Data'!D102</f>
        <v>DSTNVE</v>
      </c>
      <c r="D103" s="15">
        <f>'%D'!AK102</f>
        <v>0.74066666666666592</v>
      </c>
      <c r="E103" s="15">
        <f>'%D'!AL102</f>
        <v>1.2242399002374165</v>
      </c>
      <c r="F103" s="15">
        <f>'%D'!AM102</f>
        <v>-1.0266666666666691</v>
      </c>
      <c r="G103" s="15">
        <f>'%D'!AN102</f>
        <v>2.0717360674886418</v>
      </c>
      <c r="H103" s="15">
        <f>'%D'!AO102</f>
        <v>-1.3896666666666704</v>
      </c>
      <c r="I103" s="15">
        <f>'%D'!AP102</f>
        <v>1.0948809676550824</v>
      </c>
      <c r="J103" s="15">
        <f>'%D'!AQ102</f>
        <v>0.96900000000000119</v>
      </c>
      <c r="K103" s="15">
        <f>'%D'!AR102</f>
        <v>1.7055350089243719</v>
      </c>
      <c r="L103" s="15">
        <f>'%D'!AS102</f>
        <v>8.0666666666658671E-2</v>
      </c>
      <c r="M103" s="15">
        <f>'%D'!AT102</f>
        <v>0.61373066839887713</v>
      </c>
      <c r="N103" s="1"/>
      <c r="O103" s="15">
        <f>'# D'!AK102</f>
        <v>2.9666666666666702E-2</v>
      </c>
      <c r="P103" s="15">
        <f>'# D'!AL102</f>
        <v>4.890466917040389E-2</v>
      </c>
      <c r="Q103" s="15">
        <f>'# D'!AM102</f>
        <v>-4.1000000000000036E-2</v>
      </c>
      <c r="R103" s="15">
        <f>'# D'!AN102</f>
        <v>8.2631713040454635E-2</v>
      </c>
      <c r="S103" s="15">
        <f>'# D'!AO102</f>
        <v>-5.5666666666666975E-2</v>
      </c>
      <c r="T103" s="15">
        <f>'# D'!AP102</f>
        <v>4.3627208635590442E-2</v>
      </c>
      <c r="U103" s="15">
        <f>'# D'!AQ102</f>
        <v>3.8666666666666627E-2</v>
      </c>
      <c r="V103" s="15">
        <f>'# D'!AR102</f>
        <v>6.8354468276282665E-2</v>
      </c>
      <c r="W103" s="15">
        <f>'# D'!AS102</f>
        <v>3.3333333333334103E-3</v>
      </c>
      <c r="X103" s="15">
        <f>'# D'!AT102</f>
        <v>2.4440403706431107E-2</v>
      </c>
      <c r="Y103" s="1"/>
      <c r="Z103" s="9">
        <f>'T-TEST'!V102</f>
        <v>0.36836430160266675</v>
      </c>
      <c r="AA103" s="9">
        <f>'T-TEST'!W102</f>
        <v>0.44827879896166611</v>
      </c>
      <c r="AB103" s="9">
        <f>'T-TEST'!X102</f>
        <v>9.2710877584635476E-2</v>
      </c>
      <c r="AC103" s="9">
        <f>'T-TEST'!Y102</f>
        <v>0.40775739567881408</v>
      </c>
      <c r="AD103" s="9">
        <f>'T-TEST'!Z102</f>
        <v>0.8276618154447154</v>
      </c>
      <c r="AE103" s="1"/>
      <c r="AF103" s="1" t="str">
        <f t="shared" si="28"/>
        <v>N</v>
      </c>
      <c r="AG103" s="1" t="str">
        <f t="shared" si="29"/>
        <v>N</v>
      </c>
      <c r="AH103" s="1" t="str">
        <f t="shared" si="30"/>
        <v>N</v>
      </c>
      <c r="AI103" s="1" t="str">
        <f t="shared" si="31"/>
        <v>N</v>
      </c>
      <c r="AJ103" s="1" t="str">
        <f t="shared" si="32"/>
        <v>N</v>
      </c>
      <c r="AK103" s="52"/>
      <c r="AL103" s="15">
        <f>'%D'!AV102</f>
        <v>0.60766666666666502</v>
      </c>
      <c r="AM103" s="15">
        <f>'%D'!AW102</f>
        <v>1.1143793489352354</v>
      </c>
      <c r="AN103" s="15">
        <f>'%D'!AX102</f>
        <v>-1.4783333333333371</v>
      </c>
      <c r="AO103" s="15">
        <f>'%D'!AY102</f>
        <v>2.4737408244734667</v>
      </c>
      <c r="AP103" s="15">
        <f>'%D'!AZ102</f>
        <v>-1.0741666666666667</v>
      </c>
      <c r="AQ103" s="15">
        <f>'%D'!BA102</f>
        <v>0.85509171048100474</v>
      </c>
      <c r="AR103" s="15">
        <f>'%D'!BB102</f>
        <v>-0.2536666666666676</v>
      </c>
      <c r="AS103" s="15">
        <f>'%D'!BC102</f>
        <v>1.2928110199612812</v>
      </c>
      <c r="AT103" s="15">
        <f>'%D'!BD102</f>
        <v>-0.715666666666678</v>
      </c>
      <c r="AU103" s="15">
        <f>'%D'!BE102</f>
        <v>0.36460023770334143</v>
      </c>
      <c r="AV103" s="15"/>
      <c r="AW103" s="15">
        <f>'# D'!AV102</f>
        <v>2.4666666666666698E-2</v>
      </c>
      <c r="AX103" s="15">
        <f>'# D'!AW102</f>
        <v>4.4560819860799836E-2</v>
      </c>
      <c r="AY103" s="15">
        <f>'# D'!AX102</f>
        <v>-5.9333333333333349E-2</v>
      </c>
      <c r="AZ103" s="15">
        <f>'# D'!AY102</f>
        <v>9.8556244517196412E-2</v>
      </c>
      <c r="BA103" s="15">
        <f>'# D'!AZ102</f>
        <v>-4.3166666666666798E-2</v>
      </c>
      <c r="BB103" s="15">
        <f>'# D'!BA102</f>
        <v>3.4012252694188574E-2</v>
      </c>
      <c r="BC103" s="15">
        <f>'# D'!BB102</f>
        <v>-9.6666666666669343E-3</v>
      </c>
      <c r="BD103" s="15">
        <f>'# D'!BC102</f>
        <v>5.1810552335729204E-2</v>
      </c>
      <c r="BE103" s="15">
        <f>'# D'!BD102</f>
        <v>-2.8666666666666618E-2</v>
      </c>
      <c r="BF103" s="15">
        <f>'# D'!BE102</f>
        <v>1.425949975747156E-2</v>
      </c>
      <c r="BG103" s="1"/>
      <c r="BH103" s="9">
        <f>'T-TEST'!AB102</f>
        <v>0.42691299433631308</v>
      </c>
      <c r="BI103" s="9">
        <f>'T-TEST'!AC102</f>
        <v>0.3559945842375456</v>
      </c>
      <c r="BJ103" s="9">
        <f>'T-TEST'!AD102</f>
        <v>0.14041924213589466</v>
      </c>
      <c r="BK103" s="9">
        <f>'T-TEST'!AE102</f>
        <v>0.7664961412169472</v>
      </c>
      <c r="BL103" s="9">
        <f>'T-TEST'!AF102</f>
        <v>3.3831299615625469E-2</v>
      </c>
      <c r="BM103" s="1"/>
      <c r="BN103" s="1" t="str">
        <f t="shared" si="33"/>
        <v>N</v>
      </c>
      <c r="BO103" s="1" t="str">
        <f t="shared" si="34"/>
        <v>N</v>
      </c>
      <c r="BP103" s="1" t="str">
        <f t="shared" si="35"/>
        <v>N</v>
      </c>
      <c r="BQ103" s="1" t="str">
        <f t="shared" si="36"/>
        <v>N</v>
      </c>
      <c r="BR103" s="1" t="str">
        <f t="shared" si="37"/>
        <v>N</v>
      </c>
      <c r="BS103" s="32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  <c r="FR103" s="48"/>
    </row>
    <row r="104" spans="1:174" s="44" customFormat="1" ht="18.75" customHeight="1" x14ac:dyDescent="0.25">
      <c r="A104" s="2">
        <f>'Raw Data'!B103</f>
        <v>157</v>
      </c>
      <c r="B104" s="2">
        <f>'Raw Data'!C103</f>
        <v>164</v>
      </c>
      <c r="C104" s="2" t="str">
        <f>'Raw Data'!D103</f>
        <v>DSTNVEAA</v>
      </c>
      <c r="D104" s="15">
        <f>'%D'!AK103</f>
        <v>0.4083333333333341</v>
      </c>
      <c r="E104" s="15">
        <f>'%D'!AL103</f>
        <v>0.62590308088925917</v>
      </c>
      <c r="F104" s="15">
        <f>'%D'!AM103</f>
        <v>-0.20466666666666811</v>
      </c>
      <c r="G104" s="15">
        <f>'%D'!AN103</f>
        <v>0.98852078042564906</v>
      </c>
      <c r="H104" s="15">
        <f>'%D'!AO103</f>
        <v>-1.1820000000000022</v>
      </c>
      <c r="I104" s="15">
        <f>'%D'!AP103</f>
        <v>1.0354731607659684</v>
      </c>
      <c r="J104" s="15">
        <f>'%D'!AQ103</f>
        <v>0.15800000000000125</v>
      </c>
      <c r="K104" s="15">
        <f>'%D'!AR103</f>
        <v>1.0138188529844321</v>
      </c>
      <c r="L104" s="15">
        <f>'%D'!AS103</f>
        <v>1.8333333333337976E-2</v>
      </c>
      <c r="M104" s="15">
        <f>'%D'!AT103</f>
        <v>1.6422281611680325</v>
      </c>
      <c r="N104" s="1"/>
      <c r="O104" s="15">
        <f>'# D'!AK103</f>
        <v>2.4333333333333318E-2</v>
      </c>
      <c r="P104" s="15">
        <f>'# D'!AL103</f>
        <v>3.773150761189735E-2</v>
      </c>
      <c r="Q104" s="15">
        <f>'# D'!AM103</f>
        <v>-1.2000000000000011E-2</v>
      </c>
      <c r="R104" s="15">
        <f>'# D'!AN103</f>
        <v>5.9385744641847107E-2</v>
      </c>
      <c r="S104" s="15">
        <f>'# D'!AO103</f>
        <v>-7.0999999999999952E-2</v>
      </c>
      <c r="T104" s="15">
        <f>'# D'!AP103</f>
        <v>6.2005376111000821E-2</v>
      </c>
      <c r="U104" s="15">
        <f>'# D'!AQ103</f>
        <v>9.3333333333331936E-3</v>
      </c>
      <c r="V104" s="15">
        <f>'# D'!AR103</f>
        <v>6.100273217925016E-2</v>
      </c>
      <c r="W104" s="15">
        <f>'# D'!AS103</f>
        <v>1.3333333333331865E-3</v>
      </c>
      <c r="X104" s="15">
        <f>'# D'!AT103</f>
        <v>9.8319208025017493E-2</v>
      </c>
      <c r="Y104" s="1"/>
      <c r="Z104" s="9">
        <f>'T-TEST'!V103</f>
        <v>0.32680003895716497</v>
      </c>
      <c r="AA104" s="9">
        <f>'T-TEST'!W103</f>
        <v>0.74492977593512366</v>
      </c>
      <c r="AB104" s="9">
        <f>'T-TEST'!X103</f>
        <v>0.13509707733169224</v>
      </c>
      <c r="AC104" s="9">
        <f>'T-TEST'!Y103</f>
        <v>0.80421590457001457</v>
      </c>
      <c r="AD104" s="9">
        <f>'T-TEST'!Z103</f>
        <v>0.98315915319596092</v>
      </c>
      <c r="AE104" s="1"/>
      <c r="AF104" s="1" t="str">
        <f t="shared" si="28"/>
        <v>N</v>
      </c>
      <c r="AG104" s="1" t="str">
        <f t="shared" si="29"/>
        <v>N</v>
      </c>
      <c r="AH104" s="1" t="str">
        <f t="shared" si="30"/>
        <v>N</v>
      </c>
      <c r="AI104" s="1" t="str">
        <f t="shared" si="31"/>
        <v>N</v>
      </c>
      <c r="AJ104" s="1" t="str">
        <f t="shared" si="32"/>
        <v>N</v>
      </c>
      <c r="AK104" s="52"/>
      <c r="AL104" s="15">
        <f>'%D'!AV103</f>
        <v>0.63600000000000101</v>
      </c>
      <c r="AM104" s="15">
        <f>'%D'!AW103</f>
        <v>0.54028387600100236</v>
      </c>
      <c r="AN104" s="15">
        <f>'%D'!AX103</f>
        <v>-0.79100000000000037</v>
      </c>
      <c r="AO104" s="15">
        <f>'%D'!AY103</f>
        <v>1.0173537568941629</v>
      </c>
      <c r="AP104" s="15">
        <f>'%D'!AZ103</f>
        <v>-0.4046666666666674</v>
      </c>
      <c r="AQ104" s="15">
        <f>'%D'!BA103</f>
        <v>0.92843757643329594</v>
      </c>
      <c r="AR104" s="15">
        <f>'%D'!BB103</f>
        <v>-0.1839999999999975</v>
      </c>
      <c r="AS104" s="15">
        <f>'%D'!BC103</f>
        <v>1.1238445918660944</v>
      </c>
      <c r="AT104" s="15">
        <f>'%D'!BD103</f>
        <v>-0.9789999999999921</v>
      </c>
      <c r="AU104" s="15">
        <f>'%D'!BE103</f>
        <v>0.62938594412861393</v>
      </c>
      <c r="AV104" s="15"/>
      <c r="AW104" s="15">
        <f>'# D'!AV103</f>
        <v>3.7999999999999978E-2</v>
      </c>
      <c r="AX104" s="15">
        <f>'# D'!AW103</f>
        <v>3.2644550336414002E-2</v>
      </c>
      <c r="AY104" s="15">
        <f>'# D'!AX103</f>
        <v>-4.7000000000000042E-2</v>
      </c>
      <c r="AZ104" s="15">
        <f>'# D'!AY103</f>
        <v>6.1242686638215575E-2</v>
      </c>
      <c r="BA104" s="15">
        <f>'# D'!AZ103</f>
        <v>-2.416666666666667E-2</v>
      </c>
      <c r="BB104" s="15">
        <f>'# D'!BA103</f>
        <v>5.5918094865019675E-2</v>
      </c>
      <c r="BC104" s="15">
        <f>'# D'!BB103</f>
        <v>-1.1000000000000121E-2</v>
      </c>
      <c r="BD104" s="15">
        <f>'# D'!BC103</f>
        <v>6.7154051751675284E-2</v>
      </c>
      <c r="BE104" s="15">
        <f>'# D'!BD103</f>
        <v>-5.8666666666666867E-2</v>
      </c>
      <c r="BF104" s="15">
        <f>'# D'!BE103</f>
        <v>3.7942939615515592E-2</v>
      </c>
      <c r="BG104" s="1"/>
      <c r="BH104" s="9">
        <f>'T-TEST'!AB103</f>
        <v>0.11833108785751387</v>
      </c>
      <c r="BI104" s="9">
        <f>'T-TEST'!AC103</f>
        <v>0.25624612453750378</v>
      </c>
      <c r="BJ104" s="9">
        <f>'T-TEST'!AD103</f>
        <v>0.52614339629241191</v>
      </c>
      <c r="BK104" s="9">
        <f>'T-TEST'!AE103</f>
        <v>0.79156231706713376</v>
      </c>
      <c r="BL104" s="9">
        <f>'T-TEST'!AF103</f>
        <v>5.6241181074349778E-2</v>
      </c>
      <c r="BM104" s="1"/>
      <c r="BN104" s="1" t="str">
        <f t="shared" si="33"/>
        <v>N</v>
      </c>
      <c r="BO104" s="1" t="str">
        <f t="shared" si="34"/>
        <v>N</v>
      </c>
      <c r="BP104" s="1" t="str">
        <f t="shared" si="35"/>
        <v>N</v>
      </c>
      <c r="BQ104" s="1" t="str">
        <f t="shared" si="36"/>
        <v>N</v>
      </c>
      <c r="BR104" s="1" t="str">
        <f t="shared" si="37"/>
        <v>N</v>
      </c>
      <c r="BS104" s="32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  <c r="FR104" s="48"/>
    </row>
    <row r="105" spans="1:174" s="44" customFormat="1" ht="18.75" customHeight="1" x14ac:dyDescent="0.25">
      <c r="A105" s="2">
        <f>'Raw Data'!B104</f>
        <v>157</v>
      </c>
      <c r="B105" s="2">
        <f>'Raw Data'!C104</f>
        <v>165</v>
      </c>
      <c r="C105" s="2" t="str">
        <f>'Raw Data'!D104</f>
        <v>DSTNVEAAF</v>
      </c>
      <c r="D105" s="15">
        <f>'%D'!AK104</f>
        <v>0.14266666666666694</v>
      </c>
      <c r="E105" s="15">
        <f>'%D'!AL104</f>
        <v>0.65944572685450586</v>
      </c>
      <c r="F105" s="15">
        <f>'%D'!AM104</f>
        <v>-6.0333333333334238E-2</v>
      </c>
      <c r="G105" s="15">
        <f>'%D'!AN104</f>
        <v>0.66543469501772601</v>
      </c>
      <c r="H105" s="15">
        <f>'%D'!AO104</f>
        <v>-1.2199999999999989</v>
      </c>
      <c r="I105" s="15">
        <f>'%D'!AP104</f>
        <v>0.83660723560501693</v>
      </c>
      <c r="J105" s="15">
        <f>'%D'!AQ104</f>
        <v>0.61833333333333229</v>
      </c>
      <c r="K105" s="15">
        <f>'%D'!AR104</f>
        <v>0.66868278478413512</v>
      </c>
      <c r="L105" s="15">
        <f>'%D'!AS104</f>
        <v>0.58866666666666845</v>
      </c>
      <c r="M105" s="15">
        <f>'%D'!AT104</f>
        <v>1.1484252986880203</v>
      </c>
      <c r="N105" s="1"/>
      <c r="O105" s="15">
        <f>'# D'!AK104</f>
        <v>9.6666666666666567E-3</v>
      </c>
      <c r="P105" s="15">
        <f>'# D'!AL104</f>
        <v>4.6025355330875407E-2</v>
      </c>
      <c r="Q105" s="15">
        <f>'# D'!AM104</f>
        <v>-4.0000000000000036E-3</v>
      </c>
      <c r="R105" s="15">
        <f>'# D'!AN104</f>
        <v>4.6690470119715048E-2</v>
      </c>
      <c r="S105" s="15">
        <f>'# D'!AO104</f>
        <v>-8.4999999999999964E-2</v>
      </c>
      <c r="T105" s="15">
        <f>'# D'!AP104</f>
        <v>5.8420886675914052E-2</v>
      </c>
      <c r="U105" s="15">
        <f>'# D'!AQ104</f>
        <v>4.2666666666666853E-2</v>
      </c>
      <c r="V105" s="15">
        <f>'# D'!AR104</f>
        <v>4.6833036772489282E-2</v>
      </c>
      <c r="W105" s="15">
        <f>'# D'!AS104</f>
        <v>4.1333333333333666E-2</v>
      </c>
      <c r="X105" s="15">
        <f>'# D'!AT104</f>
        <v>8.0064557285563984E-2</v>
      </c>
      <c r="Y105" s="1"/>
      <c r="Z105" s="9">
        <f>'T-TEST'!V104</f>
        <v>0.74142794720971428</v>
      </c>
      <c r="AA105" s="9">
        <f>'T-TEST'!W104</f>
        <v>0.88982972887260514</v>
      </c>
      <c r="AB105" s="9">
        <f>'T-TEST'!X104</f>
        <v>0.10432724056713594</v>
      </c>
      <c r="AC105" s="9">
        <f>'T-TEST'!Y104</f>
        <v>0.19667408923922769</v>
      </c>
      <c r="AD105" s="9">
        <f>'T-TEST'!Z104</f>
        <v>0.44600394547633632</v>
      </c>
      <c r="AE105" s="1"/>
      <c r="AF105" s="1" t="str">
        <f t="shared" si="28"/>
        <v>N</v>
      </c>
      <c r="AG105" s="1" t="str">
        <f t="shared" si="29"/>
        <v>N</v>
      </c>
      <c r="AH105" s="1" t="str">
        <f t="shared" si="30"/>
        <v>N</v>
      </c>
      <c r="AI105" s="1" t="str">
        <f t="shared" si="31"/>
        <v>N</v>
      </c>
      <c r="AJ105" s="1" t="str">
        <f t="shared" si="32"/>
        <v>N</v>
      </c>
      <c r="AK105" s="52"/>
      <c r="AL105" s="15">
        <f>'%D'!AV104</f>
        <v>0.58133333333333415</v>
      </c>
      <c r="AM105" s="15">
        <f>'%D'!AW104</f>
        <v>0.31522425879575527</v>
      </c>
      <c r="AN105" s="15">
        <f>'%D'!AX104</f>
        <v>-1.0390000000000006</v>
      </c>
      <c r="AO105" s="15">
        <f>'%D'!AY104</f>
        <v>0.52985280975002913</v>
      </c>
      <c r="AP105" s="15">
        <f>'%D'!AZ104</f>
        <v>-9.8666666666666458E-2</v>
      </c>
      <c r="AQ105" s="15">
        <f>'%D'!BA104</f>
        <v>1.0530305471985779</v>
      </c>
      <c r="AR105" s="15">
        <f>'%D'!BB104</f>
        <v>0.46433333333332882</v>
      </c>
      <c r="AS105" s="15">
        <f>'%D'!BC104</f>
        <v>0.5984769558359504</v>
      </c>
      <c r="AT105" s="15">
        <f>'%D'!BD104</f>
        <v>-2.033333333334042E-2</v>
      </c>
      <c r="AU105" s="15">
        <f>'%D'!BE104</f>
        <v>1.1690849698232673</v>
      </c>
      <c r="AV105" s="15"/>
      <c r="AW105" s="15">
        <f>'# D'!AV104</f>
        <v>4.0333333333333277E-2</v>
      </c>
      <c r="AX105" s="15">
        <f>'# D'!AW104</f>
        <v>2.2211108331943594E-2</v>
      </c>
      <c r="AY105" s="15">
        <f>'# D'!AX104</f>
        <v>-7.2666666666666657E-2</v>
      </c>
      <c r="AZ105" s="15">
        <f>'# D'!AY104</f>
        <v>3.732738047778511E-2</v>
      </c>
      <c r="BA105" s="15">
        <f>'# D'!AZ104</f>
        <v>-6.5000000000001723E-3</v>
      </c>
      <c r="BB105" s="15">
        <f>'# D'!BA104</f>
        <v>7.3705495046163319E-2</v>
      </c>
      <c r="BC105" s="15">
        <f>'# D'!BB104</f>
        <v>3.2000000000000028E-2</v>
      </c>
      <c r="BD105" s="15">
        <f>'# D'!BC104</f>
        <v>4.2272922775696414E-2</v>
      </c>
      <c r="BE105" s="15">
        <f>'# D'!BD104</f>
        <v>-1.3333333333331865E-3</v>
      </c>
      <c r="BF105" s="15">
        <f>'# D'!BE104</f>
        <v>8.1500511245840387E-2</v>
      </c>
      <c r="BG105" s="1"/>
      <c r="BH105" s="9">
        <f>'T-TEST'!AB104</f>
        <v>4.9533113176900116E-2</v>
      </c>
      <c r="BI105" s="9">
        <f>'T-TEST'!AC104</f>
        <v>2.8386729175198779E-2</v>
      </c>
      <c r="BJ105" s="9">
        <f>'T-TEST'!AD104</f>
        <v>0.90026360583387832</v>
      </c>
      <c r="BK105" s="9">
        <f>'T-TEST'!AE104</f>
        <v>0.26166407941204567</v>
      </c>
      <c r="BL105" s="9">
        <f>'T-TEST'!AF104</f>
        <v>0.97931702997707015</v>
      </c>
      <c r="BM105" s="1"/>
      <c r="BN105" s="1" t="str">
        <f t="shared" si="33"/>
        <v>N</v>
      </c>
      <c r="BO105" s="1" t="str">
        <f t="shared" si="34"/>
        <v>N</v>
      </c>
      <c r="BP105" s="1" t="str">
        <f t="shared" si="35"/>
        <v>N</v>
      </c>
      <c r="BQ105" s="1" t="str">
        <f t="shared" si="36"/>
        <v>N</v>
      </c>
      <c r="BR105" s="1" t="str">
        <f t="shared" si="37"/>
        <v>N</v>
      </c>
      <c r="BS105" s="32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  <c r="FR105" s="48"/>
    </row>
    <row r="106" spans="1:174" s="44" customFormat="1" ht="18.75" customHeight="1" x14ac:dyDescent="0.25">
      <c r="A106" s="2">
        <f>'Raw Data'!B105</f>
        <v>157</v>
      </c>
      <c r="B106" s="2">
        <f>'Raw Data'!C105</f>
        <v>165</v>
      </c>
      <c r="C106" s="2" t="str">
        <f>'Raw Data'!D105</f>
        <v>DSTNVEAAF</v>
      </c>
      <c r="D106" s="15">
        <f>'%D'!AK105</f>
        <v>0.37266666666666648</v>
      </c>
      <c r="E106" s="15">
        <f>'%D'!AL105</f>
        <v>0.61378932324807778</v>
      </c>
      <c r="F106" s="15">
        <f>'%D'!AM105</f>
        <v>-0.32433333333333181</v>
      </c>
      <c r="G106" s="15">
        <f>'%D'!AN105</f>
        <v>0.47155628861603949</v>
      </c>
      <c r="H106" s="15">
        <f>'%D'!AO105</f>
        <v>-1.0403333333333329</v>
      </c>
      <c r="I106" s="15">
        <f>'%D'!AP105</f>
        <v>0.97115669865029075</v>
      </c>
      <c r="J106" s="15">
        <f>'%D'!AQ105</f>
        <v>0.71733333333333604</v>
      </c>
      <c r="K106" s="15">
        <f>'%D'!AR105</f>
        <v>0.79122394638517657</v>
      </c>
      <c r="L106" s="15">
        <f>'%D'!AS105</f>
        <v>0.32466666666667265</v>
      </c>
      <c r="M106" s="15">
        <f>'%D'!AT105</f>
        <v>1.7308536429557881</v>
      </c>
      <c r="N106" s="1"/>
      <c r="O106" s="15">
        <f>'# D'!AK105</f>
        <v>2.6333333333333375E-2</v>
      </c>
      <c r="P106" s="15">
        <f>'# D'!AL105</f>
        <v>4.3258910450141193E-2</v>
      </c>
      <c r="Q106" s="15">
        <f>'# D'!AM105</f>
        <v>-2.2333333333333316E-2</v>
      </c>
      <c r="R106" s="15">
        <f>'# D'!AN105</f>
        <v>3.2868424564212614E-2</v>
      </c>
      <c r="S106" s="15">
        <f>'# D'!AO105</f>
        <v>-7.2666666666667101E-2</v>
      </c>
      <c r="T106" s="15">
        <f>'# D'!AP105</f>
        <v>6.805634920172153E-2</v>
      </c>
      <c r="U106" s="15">
        <f>'# D'!AQ105</f>
        <v>4.9999999999999822E-2</v>
      </c>
      <c r="V106" s="15">
        <f>'# D'!AR105</f>
        <v>5.5377492419453792E-2</v>
      </c>
      <c r="W106" s="15">
        <f>'# D'!AS105</f>
        <v>2.2333333333333538E-2</v>
      </c>
      <c r="X106" s="15">
        <f>'# D'!AT105</f>
        <v>0.12103167629454144</v>
      </c>
      <c r="Y106" s="1"/>
      <c r="Z106" s="9">
        <f>'T-TEST'!V105</f>
        <v>0.36130459267444864</v>
      </c>
      <c r="AA106" s="9">
        <f>'T-TEST'!W105</f>
        <v>0.3202620958444799</v>
      </c>
      <c r="AB106" s="9">
        <f>'T-TEST'!X105</f>
        <v>0.19458534265385252</v>
      </c>
      <c r="AC106" s="9">
        <f>'T-TEST'!Y105</f>
        <v>0.19292340042287717</v>
      </c>
      <c r="AD106" s="9">
        <f>'T-TEST'!Z105</f>
        <v>0.76908814041772322</v>
      </c>
      <c r="AE106" s="1"/>
      <c r="AF106" s="1" t="str">
        <f t="shared" si="28"/>
        <v>N</v>
      </c>
      <c r="AG106" s="1" t="str">
        <f t="shared" si="29"/>
        <v>N</v>
      </c>
      <c r="AH106" s="1" t="str">
        <f t="shared" si="30"/>
        <v>N</v>
      </c>
      <c r="AI106" s="1" t="str">
        <f t="shared" si="31"/>
        <v>N</v>
      </c>
      <c r="AJ106" s="1" t="str">
        <f t="shared" si="32"/>
        <v>N</v>
      </c>
      <c r="AK106" s="52"/>
      <c r="AL106" s="15">
        <f>'%D'!AV105</f>
        <v>0.53966666666666629</v>
      </c>
      <c r="AM106" s="15">
        <f>'%D'!AW105</f>
        <v>0.38467302132243841</v>
      </c>
      <c r="AN106" s="15">
        <f>'%D'!AX105</f>
        <v>-0.95733333333333448</v>
      </c>
      <c r="AO106" s="15">
        <f>'%D'!AY105</f>
        <v>0.7500542202623306</v>
      </c>
      <c r="AP106" s="15">
        <f>'%D'!AZ105</f>
        <v>-2.3833333333332263E-2</v>
      </c>
      <c r="AQ106" s="15">
        <f>'%D'!BA105</f>
        <v>1.397267631247977</v>
      </c>
      <c r="AR106" s="15">
        <f>'%D'!BB105</f>
        <v>0.65900000000000603</v>
      </c>
      <c r="AS106" s="15">
        <f>'%D'!BC105</f>
        <v>0.63733899927746485</v>
      </c>
      <c r="AT106" s="15">
        <f>'%D'!BD105</f>
        <v>-0.25400000000000489</v>
      </c>
      <c r="AU106" s="15">
        <f>'%D'!BE105</f>
        <v>1.8434597003098991</v>
      </c>
      <c r="AV106" s="15"/>
      <c r="AW106" s="15">
        <f>'# D'!AV105</f>
        <v>3.7666666666666682E-2</v>
      </c>
      <c r="AX106" s="15">
        <f>'# D'!AW105</f>
        <v>2.7288581250527976E-2</v>
      </c>
      <c r="AY106" s="15">
        <f>'# D'!AX105</f>
        <v>-6.6999999999999837E-2</v>
      </c>
      <c r="AZ106" s="15">
        <f>'# D'!AY105</f>
        <v>5.2446798440578479E-2</v>
      </c>
      <c r="BA106" s="15">
        <f>'# D'!AZ105</f>
        <v>-1.8333333333335755E-3</v>
      </c>
      <c r="BB106" s="15">
        <f>'# D'!BA105</f>
        <v>9.7585005678809747E-2</v>
      </c>
      <c r="BC106" s="15">
        <f>'# D'!BB105</f>
        <v>4.5999999999999819E-2</v>
      </c>
      <c r="BD106" s="15">
        <f>'# D'!BC105</f>
        <v>4.4414712277202374E-2</v>
      </c>
      <c r="BE106" s="15">
        <f>'# D'!BD105</f>
        <v>-1.7999999999999794E-2</v>
      </c>
      <c r="BF106" s="15">
        <f>'# D'!BE105</f>
        <v>0.12890565025113002</v>
      </c>
      <c r="BG106" s="1"/>
      <c r="BH106" s="9">
        <f>'T-TEST'!AB105</f>
        <v>8.7038471350391236E-2</v>
      </c>
      <c r="BI106" s="9">
        <f>'T-TEST'!AC105</f>
        <v>0.13521311459526586</v>
      </c>
      <c r="BJ106" s="9">
        <f>'T-TEST'!AD105</f>
        <v>0.97942222118941158</v>
      </c>
      <c r="BK106" s="9">
        <f>'T-TEST'!AE105</f>
        <v>0.17141847680361399</v>
      </c>
      <c r="BL106" s="9">
        <f>'T-TEST'!AF105</f>
        <v>0.82198610615740575</v>
      </c>
      <c r="BM106" s="1"/>
      <c r="BN106" s="1" t="str">
        <f t="shared" si="33"/>
        <v>N</v>
      </c>
      <c r="BO106" s="1" t="str">
        <f t="shared" si="34"/>
        <v>N</v>
      </c>
      <c r="BP106" s="1" t="str">
        <f t="shared" si="35"/>
        <v>N</v>
      </c>
      <c r="BQ106" s="1" t="str">
        <f t="shared" si="36"/>
        <v>N</v>
      </c>
      <c r="BR106" s="1" t="str">
        <f t="shared" si="37"/>
        <v>N</v>
      </c>
      <c r="BS106" s="32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</row>
    <row r="107" spans="1:174" s="44" customFormat="1" ht="18.75" customHeight="1" x14ac:dyDescent="0.25">
      <c r="A107" s="2">
        <f>'Raw Data'!B106</f>
        <v>163</v>
      </c>
      <c r="B107" s="2">
        <f>'Raw Data'!C106</f>
        <v>169</v>
      </c>
      <c r="C107" s="2" t="str">
        <f>'Raw Data'!D106</f>
        <v>AAFQTIL</v>
      </c>
      <c r="D107" s="15">
        <f>'%D'!AK106</f>
        <v>-0.25766666666666682</v>
      </c>
      <c r="E107" s="15">
        <f>'%D'!AL106</f>
        <v>0.48112403113265223</v>
      </c>
      <c r="F107" s="15">
        <f>'%D'!AM106</f>
        <v>-0.27033333333333343</v>
      </c>
      <c r="G107" s="15">
        <f>'%D'!AN106</f>
        <v>0.29307791910457343</v>
      </c>
      <c r="H107" s="15">
        <f>'%D'!AO106</f>
        <v>0.52100000000000013</v>
      </c>
      <c r="I107" s="15">
        <f>'%D'!AP106</f>
        <v>0.98336293740747871</v>
      </c>
      <c r="J107" s="15">
        <f>'%D'!AQ106</f>
        <v>1.2376666666666667</v>
      </c>
      <c r="K107" s="15">
        <f>'%D'!AR106</f>
        <v>1.7187505151514366</v>
      </c>
      <c r="L107" s="15">
        <f>'%D'!AS106</f>
        <v>1.533333333333335</v>
      </c>
      <c r="M107" s="15">
        <f>'%D'!AT106</f>
        <v>0.32547401329957759</v>
      </c>
      <c r="N107" s="1"/>
      <c r="O107" s="15">
        <f>'# D'!AK106</f>
        <v>-1.2666666666666659E-2</v>
      </c>
      <c r="P107" s="15">
        <f>'# D'!AL106</f>
        <v>2.401388487243717E-2</v>
      </c>
      <c r="Q107" s="15">
        <f>'# D'!AM106</f>
        <v>-1.3666666666666674E-2</v>
      </c>
      <c r="R107" s="15">
        <f>'# D'!AN106</f>
        <v>1.4910846164230078E-2</v>
      </c>
      <c r="S107" s="15">
        <f>'# D'!AO106</f>
        <v>2.6333333333333334E-2</v>
      </c>
      <c r="T107" s="15">
        <f>'# D'!AP106</f>
        <v>4.9220591896752569E-2</v>
      </c>
      <c r="U107" s="15">
        <f>'# D'!AQ106</f>
        <v>6.1666666666666675E-2</v>
      </c>
      <c r="V107" s="15">
        <f>'# D'!AR106</f>
        <v>8.6158768174419378E-2</v>
      </c>
      <c r="W107" s="15">
        <f>'# D'!AS106</f>
        <v>7.6666666666666716E-2</v>
      </c>
      <c r="X107" s="15">
        <f>'# D'!AT106</f>
        <v>1.6145174717749743E-2</v>
      </c>
      <c r="Y107" s="1"/>
      <c r="Z107" s="9">
        <f>'T-TEST'!V106</f>
        <v>0.45443323917515188</v>
      </c>
      <c r="AA107" s="9">
        <f>'T-TEST'!W106</f>
        <v>0.20014853887012554</v>
      </c>
      <c r="AB107" s="9">
        <f>'T-TEST'!X106</f>
        <v>0.43840668888573281</v>
      </c>
      <c r="AC107" s="9">
        <f>'T-TEST'!Y106</f>
        <v>0.33422605887798096</v>
      </c>
      <c r="AD107" s="9">
        <f>'T-TEST'!Z106</f>
        <v>1.7389348204770235E-3</v>
      </c>
      <c r="AE107" s="1"/>
      <c r="AF107" s="1" t="str">
        <f t="shared" si="28"/>
        <v>N</v>
      </c>
      <c r="AG107" s="1" t="str">
        <f t="shared" si="29"/>
        <v>N</v>
      </c>
      <c r="AH107" s="1" t="str">
        <f t="shared" si="30"/>
        <v>N</v>
      </c>
      <c r="AI107" s="1" t="str">
        <f t="shared" si="31"/>
        <v>N</v>
      </c>
      <c r="AJ107" s="1" t="str">
        <f t="shared" si="32"/>
        <v>N</v>
      </c>
      <c r="AK107" s="52"/>
      <c r="AL107" s="15">
        <f>'%D'!AV106</f>
        <v>-0.11933333333333329</v>
      </c>
      <c r="AM107" s="15">
        <f>'%D'!AW106</f>
        <v>0.52001698690202991</v>
      </c>
      <c r="AN107" s="15">
        <f>'%D'!AX106</f>
        <v>-0.10433333333333339</v>
      </c>
      <c r="AO107" s="15">
        <f>'%D'!AY106</f>
        <v>0.27366159150795505</v>
      </c>
      <c r="AP107" s="15">
        <f>'%D'!AZ106</f>
        <v>-0.5176666666666665</v>
      </c>
      <c r="AQ107" s="15">
        <f>'%D'!BA106</f>
        <v>0.31030683739378528</v>
      </c>
      <c r="AR107" s="15">
        <f>'%D'!BB106</f>
        <v>0.28100000000000014</v>
      </c>
      <c r="AS107" s="15">
        <f>'%D'!BC106</f>
        <v>0.58751567354979295</v>
      </c>
      <c r="AT107" s="15">
        <f>'%D'!BD106</f>
        <v>-0.99666666666666615</v>
      </c>
      <c r="AU107" s="15">
        <f>'%D'!BE106</f>
        <v>0.3327601738990611</v>
      </c>
      <c r="AV107" s="15"/>
      <c r="AW107" s="15">
        <f>'# D'!AV106</f>
        <v>-5.6666666666666671E-3</v>
      </c>
      <c r="AX107" s="15">
        <f>'# D'!AW106</f>
        <v>2.5974346318370901E-2</v>
      </c>
      <c r="AY107" s="15">
        <f>'# D'!AX106</f>
        <v>-5.3333333333333288E-3</v>
      </c>
      <c r="AZ107" s="15">
        <f>'# D'!AY106</f>
        <v>1.3808210118138681E-2</v>
      </c>
      <c r="BA107" s="15">
        <f>'# D'!AZ106</f>
        <v>-2.5833333333333333E-2</v>
      </c>
      <c r="BB107" s="15">
        <f>'# D'!BA106</f>
        <v>1.5774451918635173E-2</v>
      </c>
      <c r="BC107" s="15">
        <f>'# D'!BB106</f>
        <v>1.3999999999999999E-2</v>
      </c>
      <c r="BD107" s="15">
        <f>'# D'!BC106</f>
        <v>2.9183328574147668E-2</v>
      </c>
      <c r="BE107" s="15">
        <f>'# D'!BD106</f>
        <v>-4.9999999999999989E-2</v>
      </c>
      <c r="BF107" s="15">
        <f>'# D'!BE106</f>
        <v>1.6633299933166212E-2</v>
      </c>
      <c r="BG107" s="1"/>
      <c r="BH107" s="9">
        <f>'T-TEST'!AB106</f>
        <v>0.73289174163588278</v>
      </c>
      <c r="BI107" s="9">
        <f>'T-TEST'!AC106</f>
        <v>0.5547644924209163</v>
      </c>
      <c r="BJ107" s="9">
        <f>'T-TEST'!AD106</f>
        <v>7.6228072147482479E-2</v>
      </c>
      <c r="BK107" s="9">
        <f>'T-TEST'!AE106</f>
        <v>0.46145901144426338</v>
      </c>
      <c r="BL107" s="9">
        <f>'T-TEST'!AF106</f>
        <v>8.8107555493358736E-3</v>
      </c>
      <c r="BM107" s="1"/>
      <c r="BN107" s="1" t="str">
        <f t="shared" si="33"/>
        <v>N</v>
      </c>
      <c r="BO107" s="1" t="str">
        <f t="shared" si="34"/>
        <v>N</v>
      </c>
      <c r="BP107" s="1" t="str">
        <f t="shared" si="35"/>
        <v>N</v>
      </c>
      <c r="BQ107" s="1" t="str">
        <f t="shared" si="36"/>
        <v>N</v>
      </c>
      <c r="BR107" s="1" t="str">
        <f t="shared" si="37"/>
        <v>N</v>
      </c>
      <c r="BS107" s="32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8"/>
      <c r="FO107" s="48"/>
      <c r="FP107" s="48"/>
      <c r="FQ107" s="48"/>
      <c r="FR107" s="48"/>
    </row>
    <row r="108" spans="1:174" s="44" customFormat="1" ht="18.75" customHeight="1" x14ac:dyDescent="0.25">
      <c r="A108" s="2">
        <f>'Raw Data'!B107</f>
        <v>166</v>
      </c>
      <c r="B108" s="2">
        <f>'Raw Data'!C107</f>
        <v>170</v>
      </c>
      <c r="C108" s="2" t="str">
        <f>'Raw Data'!D107</f>
        <v>QTILT</v>
      </c>
      <c r="D108" s="15">
        <f>'%D'!AK107</f>
        <v>0.4870000000000001</v>
      </c>
      <c r="E108" s="15">
        <f>'%D'!AL107</f>
        <v>0.7076362059702711</v>
      </c>
      <c r="F108" s="15">
        <f>'%D'!AM107</f>
        <v>-0.30933333333333335</v>
      </c>
      <c r="G108" s="15">
        <f>'%D'!AN107</f>
        <v>0.62018733728876907</v>
      </c>
      <c r="H108" s="15">
        <f>'%D'!AO107</f>
        <v>6.2000000000000277E-2</v>
      </c>
      <c r="I108" s="15">
        <f>'%D'!AP107</f>
        <v>0.53053463600409678</v>
      </c>
      <c r="J108" s="15">
        <f>'%D'!AQ107</f>
        <v>0.24833333333333341</v>
      </c>
      <c r="K108" s="15">
        <f>'%D'!AR107</f>
        <v>0.37748024230856664</v>
      </c>
      <c r="L108" s="15">
        <f>'%D'!AS107</f>
        <v>0.5950000000000002</v>
      </c>
      <c r="M108" s="15">
        <f>'%D'!AT107</f>
        <v>0.42576989090352246</v>
      </c>
      <c r="N108" s="1"/>
      <c r="O108" s="15">
        <f>'# D'!AK107</f>
        <v>1.4999999999999996E-2</v>
      </c>
      <c r="P108" s="15">
        <f>'# D'!AL107</f>
        <v>2.1063396370639441E-2</v>
      </c>
      <c r="Q108" s="15">
        <f>'# D'!AM107</f>
        <v>-9.6666666666666706E-3</v>
      </c>
      <c r="R108" s="15">
        <f>'# D'!AN107</f>
        <v>1.8393839548428523E-2</v>
      </c>
      <c r="S108" s="15">
        <f>'# D'!AO107</f>
        <v>1.6666666666666635E-3</v>
      </c>
      <c r="T108" s="15">
        <f>'# D'!AP107</f>
        <v>1.5958278938114433E-2</v>
      </c>
      <c r="U108" s="15">
        <f>'# D'!AQ107</f>
        <v>7.3333333333333341E-3</v>
      </c>
      <c r="V108" s="15">
        <f>'# D'!AR107</f>
        <v>1.1105554165971778E-2</v>
      </c>
      <c r="W108" s="15">
        <f>'# D'!AS107</f>
        <v>1.8000000000000002E-2</v>
      </c>
      <c r="X108" s="15">
        <f>'# D'!AT107</f>
        <v>1.302561578838655E-2</v>
      </c>
      <c r="Y108" s="1"/>
      <c r="Z108" s="9">
        <f>'T-TEST'!V107</f>
        <v>0.30758604347543417</v>
      </c>
      <c r="AA108" s="9">
        <f>'T-TEST'!W107</f>
        <v>0.41799399338931675</v>
      </c>
      <c r="AB108" s="9">
        <f>'T-TEST'!X107</f>
        <v>0.86887836931488838</v>
      </c>
      <c r="AC108" s="9">
        <f>'T-TEST'!Y107</f>
        <v>0.31852532762040148</v>
      </c>
      <c r="AD108" s="9">
        <f>'T-TEST'!Z107</f>
        <v>8.6187980564877073E-2</v>
      </c>
      <c r="AE108" s="1"/>
      <c r="AF108" s="1" t="str">
        <f t="shared" si="28"/>
        <v>N</v>
      </c>
      <c r="AG108" s="1" t="str">
        <f t="shared" si="29"/>
        <v>N</v>
      </c>
      <c r="AH108" s="1" t="str">
        <f t="shared" si="30"/>
        <v>N</v>
      </c>
      <c r="AI108" s="1" t="str">
        <f t="shared" si="31"/>
        <v>N</v>
      </c>
      <c r="AJ108" s="1" t="str">
        <f t="shared" si="32"/>
        <v>N</v>
      </c>
      <c r="AK108" s="52"/>
      <c r="AL108" s="15">
        <f>'%D'!AV107</f>
        <v>0.53033333333333355</v>
      </c>
      <c r="AM108" s="15">
        <f>'%D'!AW107</f>
        <v>0.6170853533615368</v>
      </c>
      <c r="AN108" s="15">
        <f>'%D'!AX107</f>
        <v>-5.5666666666666642E-2</v>
      </c>
      <c r="AO108" s="15">
        <f>'%D'!AY107</f>
        <v>0.51927128426927938</v>
      </c>
      <c r="AP108" s="15">
        <f>'%D'!AZ107</f>
        <v>-0.15049999999999997</v>
      </c>
      <c r="AQ108" s="15">
        <f>'%D'!BA107</f>
        <v>0.48556719411426474</v>
      </c>
      <c r="AR108" s="15">
        <f>'%D'!BB107</f>
        <v>-4.5333333333333115E-2</v>
      </c>
      <c r="AS108" s="15">
        <f>'%D'!BC107</f>
        <v>0.34964362809390181</v>
      </c>
      <c r="AT108" s="15">
        <f>'%D'!BD107</f>
        <v>0.17166666666666686</v>
      </c>
      <c r="AU108" s="15">
        <f>'%D'!BE107</f>
        <v>0.41797288588296283</v>
      </c>
      <c r="AV108" s="15"/>
      <c r="AW108" s="15">
        <f>'# D'!AV107</f>
        <v>1.6333333333333328E-2</v>
      </c>
      <c r="AX108" s="15">
        <f>'# D'!AW107</f>
        <v>1.8257418583505543E-2</v>
      </c>
      <c r="AY108" s="15">
        <f>'# D'!AX107</f>
        <v>-1.6666666666666739E-3</v>
      </c>
      <c r="AZ108" s="15">
        <f>'# D'!AY107</f>
        <v>1.5567059238447489E-2</v>
      </c>
      <c r="BA108" s="15">
        <f>'# D'!AZ107</f>
        <v>-4.6666666666666697E-3</v>
      </c>
      <c r="BB108" s="15">
        <f>'# D'!BA107</f>
        <v>1.4640127503998505E-2</v>
      </c>
      <c r="BC108" s="15">
        <f>'# D'!BB107</f>
        <v>-1.3333333333333287E-3</v>
      </c>
      <c r="BD108" s="15">
        <f>'# D'!BC107</f>
        <v>1.0801234497346421E-2</v>
      </c>
      <c r="BE108" s="15">
        <f>'# D'!BD107</f>
        <v>4.9999999999999975E-3</v>
      </c>
      <c r="BF108" s="15">
        <f>'# D'!BE107</f>
        <v>1.255653880122495E-2</v>
      </c>
      <c r="BG108" s="1"/>
      <c r="BH108" s="9">
        <f>'T-TEST'!AB107</f>
        <v>0.21222543408987388</v>
      </c>
      <c r="BI108" s="9">
        <f>'T-TEST'!AC107</f>
        <v>0.86190769042083382</v>
      </c>
      <c r="BJ108" s="9">
        <f>'T-TEST'!AD107</f>
        <v>0.63573704268567566</v>
      </c>
      <c r="BK108" s="9">
        <f>'T-TEST'!AE107</f>
        <v>0.84133917257711976</v>
      </c>
      <c r="BL108" s="9">
        <f>'T-TEST'!AF107</f>
        <v>0.53326098212116768</v>
      </c>
      <c r="BM108" s="1"/>
      <c r="BN108" s="1" t="str">
        <f t="shared" si="33"/>
        <v>N</v>
      </c>
      <c r="BO108" s="1" t="str">
        <f t="shared" si="34"/>
        <v>N</v>
      </c>
      <c r="BP108" s="1" t="str">
        <f t="shared" si="35"/>
        <v>N</v>
      </c>
      <c r="BQ108" s="1" t="str">
        <f t="shared" si="36"/>
        <v>N</v>
      </c>
      <c r="BR108" s="1" t="str">
        <f t="shared" si="37"/>
        <v>N</v>
      </c>
      <c r="BS108" s="32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  <c r="FR108" s="48"/>
    </row>
    <row r="109" spans="1:174" s="44" customFormat="1" ht="18.75" customHeight="1" x14ac:dyDescent="0.25">
      <c r="A109" s="2">
        <f>'Raw Data'!B108</f>
        <v>166</v>
      </c>
      <c r="B109" s="2">
        <f>'Raw Data'!C108</f>
        <v>171</v>
      </c>
      <c r="C109" s="2" t="str">
        <f>'Raw Data'!D108</f>
        <v>QTILTE</v>
      </c>
      <c r="D109" s="15">
        <f>'%D'!AK108</f>
        <v>-1.5666666666666829E-2</v>
      </c>
      <c r="E109" s="15">
        <f>'%D'!AL108</f>
        <v>0.29320186447792734</v>
      </c>
      <c r="F109" s="15">
        <f>'%D'!AM108</f>
        <v>-0.18666666666666665</v>
      </c>
      <c r="G109" s="15">
        <f>'%D'!AN108</f>
        <v>0.16854771826795359</v>
      </c>
      <c r="H109" s="15">
        <f>'%D'!AO108</f>
        <v>-0.21466666666666678</v>
      </c>
      <c r="I109" s="15">
        <f>'%D'!AP108</f>
        <v>0.13067006798294198</v>
      </c>
      <c r="J109" s="15">
        <f>'%D'!AQ108</f>
        <v>-0.28600000000000003</v>
      </c>
      <c r="K109" s="15">
        <f>'%D'!AR108</f>
        <v>0.54377630204585659</v>
      </c>
      <c r="L109" s="15">
        <f>'%D'!AS108</f>
        <v>0.23433333333333328</v>
      </c>
      <c r="M109" s="15">
        <f>'%D'!AT108</f>
        <v>0.42536885954036002</v>
      </c>
      <c r="N109" s="1"/>
      <c r="O109" s="15">
        <f>'# D'!AK108</f>
        <v>-3.3333333333333132E-4</v>
      </c>
      <c r="P109" s="15">
        <f>'# D'!AL108</f>
        <v>1.1733143937865374E-2</v>
      </c>
      <c r="Q109" s="15">
        <f>'# D'!AM108</f>
        <v>-7.9999999999999932E-3</v>
      </c>
      <c r="R109" s="15">
        <f>'# D'!AN108</f>
        <v>6.8313005106397312E-3</v>
      </c>
      <c r="S109" s="15">
        <f>'# D'!AO108</f>
        <v>-8.3333333333333315E-3</v>
      </c>
      <c r="T109" s="15">
        <f>'# D'!AP108</f>
        <v>5.0332229568471661E-3</v>
      </c>
      <c r="U109" s="15">
        <f>'# D'!AQ108</f>
        <v>-1.1666666666666672E-2</v>
      </c>
      <c r="V109" s="15">
        <f>'# D'!AR108</f>
        <v>2.1832697191750423E-2</v>
      </c>
      <c r="W109" s="15">
        <f>'# D'!AS108</f>
        <v>9.3333333333333462E-3</v>
      </c>
      <c r="X109" s="15">
        <f>'# D'!AT108</f>
        <v>1.6980380835933315E-2</v>
      </c>
      <c r="Y109" s="1"/>
      <c r="Z109" s="9">
        <f>'T-TEST'!V108</f>
        <v>0.96498312449851664</v>
      </c>
      <c r="AA109" s="9">
        <f>'T-TEST'!W108</f>
        <v>0.12281703796865551</v>
      </c>
      <c r="AB109" s="9">
        <f>'T-TEST'!X108</f>
        <v>6.9896304842722551E-2</v>
      </c>
      <c r="AC109" s="9">
        <f>'T-TEST'!Y108</f>
        <v>0.40974991260561189</v>
      </c>
      <c r="AD109" s="9">
        <f>'T-TEST'!Z108</f>
        <v>0.4374519847453322</v>
      </c>
      <c r="AE109" s="1"/>
      <c r="AF109" s="1" t="str">
        <f t="shared" si="28"/>
        <v>N</v>
      </c>
      <c r="AG109" s="1" t="str">
        <f t="shared" si="29"/>
        <v>N</v>
      </c>
      <c r="AH109" s="1" t="str">
        <f t="shared" si="30"/>
        <v>N</v>
      </c>
      <c r="AI109" s="1" t="str">
        <f t="shared" si="31"/>
        <v>N</v>
      </c>
      <c r="AJ109" s="1" t="str">
        <f t="shared" si="32"/>
        <v>N</v>
      </c>
      <c r="AK109" s="52"/>
      <c r="AL109" s="15">
        <f>'%D'!AV108</f>
        <v>-0.13733333333333342</v>
      </c>
      <c r="AM109" s="15">
        <f>'%D'!AW108</f>
        <v>0.35846850163810257</v>
      </c>
      <c r="AN109" s="15">
        <f>'%D'!AX108</f>
        <v>-0.15066666666666662</v>
      </c>
      <c r="AO109" s="15">
        <f>'%D'!AY108</f>
        <v>0.55420964745602663</v>
      </c>
      <c r="AP109" s="15">
        <f>'%D'!AZ108</f>
        <v>-0.1013333333333335</v>
      </c>
      <c r="AQ109" s="15">
        <f>'%D'!BA108</f>
        <v>0.3170273384636309</v>
      </c>
      <c r="AR109" s="15">
        <f>'%D'!BB108</f>
        <v>-0.31166666666666698</v>
      </c>
      <c r="AS109" s="15">
        <f>'%D'!BC108</f>
        <v>0.52406424542543784</v>
      </c>
      <c r="AT109" s="15">
        <f>'%D'!BD108</f>
        <v>-0.41999999999999971</v>
      </c>
      <c r="AU109" s="15">
        <f>'%D'!BE108</f>
        <v>0.45993767693750265</v>
      </c>
      <c r="AV109" s="15"/>
      <c r="AW109" s="15">
        <f>'# D'!AV108</f>
        <v>-5.000000000000001E-3</v>
      </c>
      <c r="AX109" s="15">
        <f>'# D'!AW108</f>
        <v>1.423610433604176E-2</v>
      </c>
      <c r="AY109" s="15">
        <f>'# D'!AX108</f>
        <v>-5.9999999999999984E-3</v>
      </c>
      <c r="AZ109" s="15">
        <f>'# D'!AY108</f>
        <v>2.2150996967781535E-2</v>
      </c>
      <c r="BA109" s="15">
        <f>'# D'!AZ108</f>
        <v>-3.9999999999999966E-3</v>
      </c>
      <c r="BB109" s="15">
        <f>'# D'!BA108</f>
        <v>1.2206555615733689E-2</v>
      </c>
      <c r="BC109" s="15">
        <f>'# D'!BB108</f>
        <v>-1.2333333333333342E-2</v>
      </c>
      <c r="BD109" s="15">
        <f>'# D'!BC108</f>
        <v>2.1007935008784989E-2</v>
      </c>
      <c r="BE109" s="15">
        <f>'# D'!BD108</f>
        <v>-1.6666666666666663E-2</v>
      </c>
      <c r="BF109" s="15">
        <f>'# D'!BE108</f>
        <v>1.8556220879622321E-2</v>
      </c>
      <c r="BG109" s="1"/>
      <c r="BH109" s="9">
        <f>'T-TEST'!AB108</f>
        <v>0.57889085779585125</v>
      </c>
      <c r="BI109" s="9">
        <f>'T-TEST'!AC108</f>
        <v>0.68280477765568803</v>
      </c>
      <c r="BJ109" s="9">
        <f>'T-TEST'!AD108</f>
        <v>0.70579133500242364</v>
      </c>
      <c r="BK109" s="9">
        <f>'T-TEST'!AE108</f>
        <v>0.3726323945060635</v>
      </c>
      <c r="BL109" s="9">
        <f>'T-TEST'!AF108</f>
        <v>0.22221196636320042</v>
      </c>
      <c r="BM109" s="1"/>
      <c r="BN109" s="1" t="str">
        <f t="shared" si="33"/>
        <v>N</v>
      </c>
      <c r="BO109" s="1" t="str">
        <f t="shared" si="34"/>
        <v>N</v>
      </c>
      <c r="BP109" s="1" t="str">
        <f t="shared" si="35"/>
        <v>N</v>
      </c>
      <c r="BQ109" s="1" t="str">
        <f t="shared" si="36"/>
        <v>N</v>
      </c>
      <c r="BR109" s="1" t="str">
        <f t="shared" si="37"/>
        <v>N</v>
      </c>
      <c r="BS109" s="32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</row>
    <row r="110" spans="1:174" s="44" customFormat="1" ht="18.75" customHeight="1" x14ac:dyDescent="0.25">
      <c r="A110" s="2">
        <f>'Raw Data'!B109</f>
        <v>170</v>
      </c>
      <c r="B110" s="2">
        <f>'Raw Data'!C109</f>
        <v>183</v>
      </c>
      <c r="C110" s="2" t="str">
        <f>'Raw Data'!D109</f>
        <v>TEIYRIVSQKQMSD</v>
      </c>
      <c r="D110" s="15">
        <f>'%D'!AK109</f>
        <v>-0.86533333333333573</v>
      </c>
      <c r="E110" s="15">
        <f>'%D'!AL109</f>
        <v>1.8538072535550543</v>
      </c>
      <c r="F110" s="15">
        <f>'%D'!AM109</f>
        <v>0.62933333333333508</v>
      </c>
      <c r="G110" s="15">
        <f>'%D'!AN109</f>
        <v>1.5704306203501417</v>
      </c>
      <c r="H110" s="15">
        <f>'%D'!AO109</f>
        <v>1.4023333333333312</v>
      </c>
      <c r="I110" s="15">
        <f>'%D'!AP109</f>
        <v>0.73395322285097475</v>
      </c>
      <c r="J110" s="15">
        <f>'%D'!AQ109</f>
        <v>1.1170000000000044</v>
      </c>
      <c r="K110" s="15">
        <f>'%D'!AR109</f>
        <v>0.91198172496310048</v>
      </c>
      <c r="L110" s="15">
        <f>'%D'!AS109</f>
        <v>2.5416666666666714</v>
      </c>
      <c r="M110" s="15">
        <f>'%D'!AT109</f>
        <v>1.6700564860706593</v>
      </c>
      <c r="N110" s="1"/>
      <c r="O110" s="15">
        <f>'# D'!AK109</f>
        <v>-0.10366666666666724</v>
      </c>
      <c r="P110" s="15">
        <f>'# D'!AL109</f>
        <v>0.2227502338195555</v>
      </c>
      <c r="Q110" s="15">
        <f>'# D'!AM109</f>
        <v>7.533333333333303E-2</v>
      </c>
      <c r="R110" s="15">
        <f>'# D'!AN109</f>
        <v>0.18823743871327328</v>
      </c>
      <c r="S110" s="15">
        <f>'# D'!AO109</f>
        <v>0.16866666666666674</v>
      </c>
      <c r="T110" s="15">
        <f>'# D'!AP109</f>
        <v>8.7969691750435564E-2</v>
      </c>
      <c r="U110" s="15">
        <f>'# D'!AQ109</f>
        <v>0.13400000000000034</v>
      </c>
      <c r="V110" s="15">
        <f>'# D'!AR109</f>
        <v>0.10943491216243548</v>
      </c>
      <c r="W110" s="15">
        <f>'# D'!AS109</f>
        <v>0.3050000000000006</v>
      </c>
      <c r="X110" s="15">
        <f>'# D'!AT109</f>
        <v>0.20033222406792184</v>
      </c>
      <c r="Y110" s="1"/>
      <c r="Z110" s="9">
        <f>'T-TEST'!V109</f>
        <v>0.4729983437471792</v>
      </c>
      <c r="AA110" s="9">
        <f>'T-TEST'!W109</f>
        <v>0.54231353438811669</v>
      </c>
      <c r="AB110" s="9">
        <f>'T-TEST'!X109</f>
        <v>7.6177915665942411E-2</v>
      </c>
      <c r="AC110" s="9">
        <f>'T-TEST'!Y109</f>
        <v>0.10844077721172529</v>
      </c>
      <c r="AD110" s="9">
        <f>'T-TEST'!Z109</f>
        <v>0.10369221390764997</v>
      </c>
      <c r="AE110" s="1"/>
      <c r="AF110" s="1" t="str">
        <f t="shared" si="28"/>
        <v>N</v>
      </c>
      <c r="AG110" s="1" t="str">
        <f t="shared" si="29"/>
        <v>N</v>
      </c>
      <c r="AH110" s="1" t="str">
        <f t="shared" si="30"/>
        <v>N</v>
      </c>
      <c r="AI110" s="1" t="str">
        <f t="shared" si="31"/>
        <v>N</v>
      </c>
      <c r="AJ110" s="1" t="str">
        <f t="shared" si="32"/>
        <v>N</v>
      </c>
      <c r="AK110" s="52"/>
      <c r="AL110" s="15">
        <f>'%D'!AV109</f>
        <v>1.6806666666666672</v>
      </c>
      <c r="AM110" s="15">
        <f>'%D'!AW109</f>
        <v>1.2034651359027124</v>
      </c>
      <c r="AN110" s="15">
        <f>'%D'!AX109</f>
        <v>0.22000000000000242</v>
      </c>
      <c r="AO110" s="15">
        <f>'%D'!AY109</f>
        <v>1.7388164557154</v>
      </c>
      <c r="AP110" s="15">
        <f>'%D'!AZ109</f>
        <v>0.15783333333332905</v>
      </c>
      <c r="AQ110" s="15">
        <f>'%D'!BA109</f>
        <v>0.73073307940268628</v>
      </c>
      <c r="AR110" s="15">
        <f>'%D'!BB109</f>
        <v>0.75266666666666993</v>
      </c>
      <c r="AS110" s="15">
        <f>'%D'!BC109</f>
        <v>0.64907806412891356</v>
      </c>
      <c r="AT110" s="15">
        <f>'%D'!BD109</f>
        <v>0.15933333333333621</v>
      </c>
      <c r="AU110" s="15">
        <f>'%D'!BE109</f>
        <v>1.8168168133670883</v>
      </c>
      <c r="AV110" s="15"/>
      <c r="AW110" s="15">
        <f>'# D'!AV109</f>
        <v>0.20199999999999996</v>
      </c>
      <c r="AX110" s="15">
        <f>'# D'!AW109</f>
        <v>0.14448067921582686</v>
      </c>
      <c r="AY110" s="15">
        <f>'# D'!AX109</f>
        <v>2.666666666666595E-2</v>
      </c>
      <c r="AZ110" s="15">
        <f>'# D'!AY109</f>
        <v>0.2084386400518547</v>
      </c>
      <c r="BA110" s="15">
        <f>'# D'!AZ109</f>
        <v>1.933333333333298E-2</v>
      </c>
      <c r="BB110" s="15">
        <f>'# D'!BA109</f>
        <v>8.7597564654123272E-2</v>
      </c>
      <c r="BC110" s="15">
        <f>'# D'!BB109</f>
        <v>9.033333333333271E-2</v>
      </c>
      <c r="BD110" s="15">
        <f>'# D'!BC109</f>
        <v>7.786740867226391E-2</v>
      </c>
      <c r="BE110" s="15">
        <f>'# D'!BD109</f>
        <v>1.9000000000001016E-2</v>
      </c>
      <c r="BF110" s="15">
        <f>'# D'!BE109</f>
        <v>0.21814673960433154</v>
      </c>
      <c r="BG110" s="1"/>
      <c r="BH110" s="9">
        <f>'T-TEST'!AB109</f>
        <v>8.1043726713268732E-2</v>
      </c>
      <c r="BI110" s="9">
        <f>'T-TEST'!AC109</f>
        <v>0.83687225547979593</v>
      </c>
      <c r="BJ110" s="9">
        <f>'T-TEST'!AD109</f>
        <v>0.73873215663060621</v>
      </c>
      <c r="BK110" s="9">
        <f>'T-TEST'!AE109</f>
        <v>0.1228464583051727</v>
      </c>
      <c r="BL110" s="9">
        <f>'T-TEST'!AF109</f>
        <v>0.88964848465601198</v>
      </c>
      <c r="BM110" s="1"/>
      <c r="BN110" s="1" t="str">
        <f t="shared" si="33"/>
        <v>N</v>
      </c>
      <c r="BO110" s="1" t="str">
        <f t="shared" si="34"/>
        <v>N</v>
      </c>
      <c r="BP110" s="1" t="str">
        <f t="shared" si="35"/>
        <v>N</v>
      </c>
      <c r="BQ110" s="1" t="str">
        <f t="shared" si="36"/>
        <v>N</v>
      </c>
      <c r="BR110" s="1" t="str">
        <f t="shared" si="37"/>
        <v>N</v>
      </c>
      <c r="BS110" s="32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  <c r="FR110" s="48"/>
    </row>
    <row r="111" spans="1:174" s="44" customFormat="1" ht="18.75" customHeight="1" x14ac:dyDescent="0.25">
      <c r="A111" s="2">
        <f>'Raw Data'!B110</f>
        <v>170</v>
      </c>
      <c r="B111" s="2">
        <f>'Raw Data'!C110</f>
        <v>193</v>
      </c>
      <c r="C111" s="2" t="str">
        <f>'Raw Data'!D110</f>
        <v>TEIYRIVSQKQMSDRRENDMSPSN</v>
      </c>
      <c r="D111" s="15">
        <f>'%D'!AK110</f>
        <v>-1.6506666666666696</v>
      </c>
      <c r="E111" s="15">
        <f>'%D'!AL110</f>
        <v>2.8069245922658239</v>
      </c>
      <c r="F111" s="15">
        <f>'%D'!AM110</f>
        <v>1.514999999999997</v>
      </c>
      <c r="G111" s="15">
        <f>'%D'!AN110</f>
        <v>2.5797611646558818</v>
      </c>
      <c r="H111" s="15">
        <f>'%D'!AO110</f>
        <v>1.8349999999999937</v>
      </c>
      <c r="I111" s="15">
        <f>'%D'!AP110</f>
        <v>1.0839624839756516</v>
      </c>
      <c r="J111" s="15">
        <f>'%D'!AQ110</f>
        <v>0.8056666666666672</v>
      </c>
      <c r="K111" s="15">
        <f>'%D'!AR110</f>
        <v>1.0566358565434586</v>
      </c>
      <c r="L111" s="15">
        <f>'%D'!AS110</f>
        <v>1.6856666666666698</v>
      </c>
      <c r="M111" s="15">
        <f>'%D'!AT110</f>
        <v>1.0695525544201507</v>
      </c>
      <c r="N111" s="1"/>
      <c r="O111" s="15">
        <f>'# D'!AK110</f>
        <v>-0.34633333333333383</v>
      </c>
      <c r="P111" s="15">
        <f>'# D'!AL110</f>
        <v>0.58947038376269012</v>
      </c>
      <c r="Q111" s="15">
        <f>'# D'!AM110</f>
        <v>0.31799999999999873</v>
      </c>
      <c r="R111" s="15">
        <f>'# D'!AN110</f>
        <v>0.54197293905384891</v>
      </c>
      <c r="S111" s="15">
        <f>'# D'!AO110</f>
        <v>0.38566666666666549</v>
      </c>
      <c r="T111" s="15">
        <f>'# D'!AP110</f>
        <v>0.22777766937666774</v>
      </c>
      <c r="U111" s="15">
        <f>'# D'!AQ110</f>
        <v>0.16899999999999871</v>
      </c>
      <c r="V111" s="15">
        <f>'# D'!AR110</f>
        <v>0.2221793569768952</v>
      </c>
      <c r="W111" s="15">
        <f>'# D'!AS110</f>
        <v>0.3539999999999992</v>
      </c>
      <c r="X111" s="15">
        <f>'# D'!AT110</f>
        <v>0.22498148071933968</v>
      </c>
      <c r="Y111" s="1"/>
      <c r="Z111" s="9">
        <f>'T-TEST'!V110</f>
        <v>0.39421723159800376</v>
      </c>
      <c r="AA111" s="9">
        <f>'T-TEST'!W110</f>
        <v>0.39809216283193921</v>
      </c>
      <c r="AB111" s="9">
        <f>'T-TEST'!X110</f>
        <v>9.2823178854066685E-2</v>
      </c>
      <c r="AC111" s="9">
        <f>'T-TEST'!Y110</f>
        <v>0.28263291567617094</v>
      </c>
      <c r="AD111" s="9">
        <f>'T-TEST'!Z110</f>
        <v>8.8723410994686863E-2</v>
      </c>
      <c r="AE111" s="1"/>
      <c r="AF111" s="1" t="str">
        <f t="shared" si="28"/>
        <v>N</v>
      </c>
      <c r="AG111" s="1" t="str">
        <f t="shared" si="29"/>
        <v>N</v>
      </c>
      <c r="AH111" s="1" t="str">
        <f t="shared" si="30"/>
        <v>N</v>
      </c>
      <c r="AI111" s="1" t="str">
        <f t="shared" si="31"/>
        <v>N</v>
      </c>
      <c r="AJ111" s="1" t="str">
        <f t="shared" si="32"/>
        <v>N</v>
      </c>
      <c r="AK111" s="52"/>
      <c r="AL111" s="15">
        <f>'%D'!AV110</f>
        <v>1.8856666666666584</v>
      </c>
      <c r="AM111" s="15">
        <f>'%D'!AW110</f>
        <v>1.7117941854479286</v>
      </c>
      <c r="AN111" s="15">
        <f>'%D'!AX110</f>
        <v>1.0026666666666664</v>
      </c>
      <c r="AO111" s="15">
        <f>'%D'!AY110</f>
        <v>2.9434499599393011</v>
      </c>
      <c r="AP111" s="15">
        <f>'%D'!AZ110</f>
        <v>0.82783333333333786</v>
      </c>
      <c r="AQ111" s="15">
        <f>'%D'!BA110</f>
        <v>1.2382717122398177</v>
      </c>
      <c r="AR111" s="15">
        <f>'%D'!BB110</f>
        <v>1.174666666666667</v>
      </c>
      <c r="AS111" s="15">
        <f>'%D'!BC110</f>
        <v>0.61813132369532231</v>
      </c>
      <c r="AT111" s="15">
        <f>'%D'!BD110</f>
        <v>0.90766666666666396</v>
      </c>
      <c r="AU111" s="15">
        <f>'%D'!BE110</f>
        <v>1.3889178041434544</v>
      </c>
      <c r="AV111" s="15"/>
      <c r="AW111" s="15">
        <f>'# D'!AV110</f>
        <v>0.39633333333333365</v>
      </c>
      <c r="AX111" s="15">
        <f>'# D'!AW110</f>
        <v>0.35961043737170167</v>
      </c>
      <c r="AY111" s="15">
        <f>'# D'!AX110</f>
        <v>0.21033333333333193</v>
      </c>
      <c r="AZ111" s="15">
        <f>'# D'!AY110</f>
        <v>0.61826100205873169</v>
      </c>
      <c r="BA111" s="15">
        <f>'# D'!AZ110</f>
        <v>0.17433333333333323</v>
      </c>
      <c r="BB111" s="15">
        <f>'# D'!BA110</f>
        <v>0.2601986420666591</v>
      </c>
      <c r="BC111" s="15">
        <f>'# D'!BB110</f>
        <v>0.2463333333333324</v>
      </c>
      <c r="BD111" s="15">
        <f>'# D'!BC110</f>
        <v>0.12968680220695833</v>
      </c>
      <c r="BE111" s="15">
        <f>'# D'!BD110</f>
        <v>0.19066666666666521</v>
      </c>
      <c r="BF111" s="15">
        <f>'# D'!BE110</f>
        <v>0.29186355259492941</v>
      </c>
      <c r="BG111" s="1"/>
      <c r="BH111" s="9">
        <f>'T-TEST'!AB110</f>
        <v>0.13494800366563969</v>
      </c>
      <c r="BI111" s="9">
        <f>'T-TEST'!AC110</f>
        <v>0.59140226016375097</v>
      </c>
      <c r="BJ111" s="9">
        <f>'T-TEST'!AD110</f>
        <v>0.35440479526788526</v>
      </c>
      <c r="BK111" s="9">
        <f>'T-TEST'!AE110</f>
        <v>3.0727289914897191E-2</v>
      </c>
      <c r="BL111" s="9">
        <f>'T-TEST'!AF110</f>
        <v>0.32127605181390573</v>
      </c>
      <c r="BM111" s="1"/>
      <c r="BN111" s="1" t="str">
        <f t="shared" si="33"/>
        <v>N</v>
      </c>
      <c r="BO111" s="1" t="str">
        <f t="shared" si="34"/>
        <v>N</v>
      </c>
      <c r="BP111" s="1" t="str">
        <f t="shared" si="35"/>
        <v>N</v>
      </c>
      <c r="BQ111" s="1" t="str">
        <f t="shared" si="36"/>
        <v>N</v>
      </c>
      <c r="BR111" s="1" t="str">
        <f t="shared" si="37"/>
        <v>N</v>
      </c>
      <c r="BS111" s="32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8"/>
      <c r="FO111" s="48"/>
      <c r="FP111" s="48"/>
      <c r="FQ111" s="48"/>
      <c r="FR111" s="48"/>
    </row>
    <row r="112" spans="1:174" s="44" customFormat="1" ht="18.75" customHeight="1" x14ac:dyDescent="0.25">
      <c r="A112" s="2">
        <f>'Raw Data'!B111</f>
        <v>170</v>
      </c>
      <c r="B112" s="2">
        <f>'Raw Data'!C111</f>
        <v>193</v>
      </c>
      <c r="C112" s="2" t="str">
        <f>'Raw Data'!D111</f>
        <v>TEIYRIVSQKQMSDRRENDMSPSN</v>
      </c>
      <c r="D112" s="15">
        <f>'%D'!AK111</f>
        <v>-1.3353333333333381</v>
      </c>
      <c r="E112" s="15">
        <f>'%D'!AL111</f>
        <v>2.6228410804570954</v>
      </c>
      <c r="F112" s="15">
        <f>'%D'!AM111</f>
        <v>0.62566666666666748</v>
      </c>
      <c r="G112" s="15">
        <f>'%D'!AN111</f>
        <v>1.3691297722762912</v>
      </c>
      <c r="H112" s="15">
        <f>'%D'!AO111</f>
        <v>2.1943333333333328</v>
      </c>
      <c r="I112" s="15">
        <f>'%D'!AP111</f>
        <v>1.3928213572936508</v>
      </c>
      <c r="J112" s="15">
        <f>'%D'!AQ111</f>
        <v>1.4566666666666706</v>
      </c>
      <c r="K112" s="15">
        <f>'%D'!AR111</f>
        <v>0.80352763901851187</v>
      </c>
      <c r="L112" s="15">
        <f>'%D'!AS111</f>
        <v>2.5500000000000043</v>
      </c>
      <c r="M112" s="15">
        <f>'%D'!AT111</f>
        <v>1.3409011894990615</v>
      </c>
      <c r="N112" s="1"/>
      <c r="O112" s="15">
        <f>'# D'!AK111</f>
        <v>-0.2803333333333331</v>
      </c>
      <c r="P112" s="15">
        <f>'# D'!AL111</f>
        <v>0.55021420071338278</v>
      </c>
      <c r="Q112" s="15">
        <f>'# D'!AM111</f>
        <v>0.13133333333333219</v>
      </c>
      <c r="R112" s="15">
        <f>'# D'!AN111</f>
        <v>0.28763402673072808</v>
      </c>
      <c r="S112" s="15">
        <f>'# D'!AO111</f>
        <v>0.46066666666666567</v>
      </c>
      <c r="T112" s="15">
        <f>'# D'!AP111</f>
        <v>0.29291693930760204</v>
      </c>
      <c r="U112" s="15">
        <f>'# D'!AQ111</f>
        <v>0.30600000000000005</v>
      </c>
      <c r="V112" s="15">
        <f>'# D'!AR111</f>
        <v>0.16860506121308078</v>
      </c>
      <c r="W112" s="15">
        <f>'# D'!AS111</f>
        <v>0.53500000000000014</v>
      </c>
      <c r="X112" s="15">
        <f>'# D'!AT111</f>
        <v>0.28163747383234794</v>
      </c>
      <c r="Y112" s="1"/>
      <c r="Z112" s="9">
        <f>'T-TEST'!V111</f>
        <v>0.44457627261273214</v>
      </c>
      <c r="AA112" s="9">
        <f>'T-TEST'!W111</f>
        <v>0.48029846484564465</v>
      </c>
      <c r="AB112" s="9">
        <f>'T-TEST'!X111</f>
        <v>8.8966945337489778E-2</v>
      </c>
      <c r="AC112" s="9">
        <f>'T-TEST'!Y111</f>
        <v>4.1736311966703188E-2</v>
      </c>
      <c r="AD112" s="9">
        <f>'T-TEST'!Z111</f>
        <v>3.9550098459184974E-2</v>
      </c>
      <c r="AE112" s="1"/>
      <c r="AF112" s="1" t="str">
        <f t="shared" si="28"/>
        <v>N</v>
      </c>
      <c r="AG112" s="1" t="str">
        <f t="shared" si="29"/>
        <v>N</v>
      </c>
      <c r="AH112" s="1" t="str">
        <f t="shared" si="30"/>
        <v>N</v>
      </c>
      <c r="AI112" s="1" t="str">
        <f t="shared" si="31"/>
        <v>N</v>
      </c>
      <c r="AJ112" s="1" t="str">
        <f t="shared" si="32"/>
        <v>N</v>
      </c>
      <c r="AK112" s="52"/>
      <c r="AL112" s="15">
        <f>'%D'!AV111</f>
        <v>1.9280000000000008</v>
      </c>
      <c r="AM112" s="15">
        <f>'%D'!AW111</f>
        <v>1.7624116053483845</v>
      </c>
      <c r="AN112" s="15">
        <f>'%D'!AX111</f>
        <v>-0.59166666666666501</v>
      </c>
      <c r="AO112" s="15">
        <f>'%D'!AY111</f>
        <v>1.8748956415402602</v>
      </c>
      <c r="AP112" s="15">
        <f>'%D'!AZ111</f>
        <v>0.6738333333333415</v>
      </c>
      <c r="AQ112" s="15">
        <f>'%D'!BA111</f>
        <v>1.3429083488210691</v>
      </c>
      <c r="AR112" s="15">
        <f>'%D'!BB111</f>
        <v>1.0590000000000046</v>
      </c>
      <c r="AS112" s="15">
        <f>'%D'!BC111</f>
        <v>0.77150675088858944</v>
      </c>
      <c r="AT112" s="15">
        <f>'%D'!BD111</f>
        <v>0.63133333333333752</v>
      </c>
      <c r="AU112" s="15">
        <f>'%D'!BE111</f>
        <v>1.3596390452371283</v>
      </c>
      <c r="AV112" s="15"/>
      <c r="AW112" s="15">
        <f>'# D'!AV111</f>
        <v>0.40500000000000025</v>
      </c>
      <c r="AX112" s="15">
        <f>'# D'!AW111</f>
        <v>0.36948567856774428</v>
      </c>
      <c r="AY112" s="15">
        <f>'# D'!AX111</f>
        <v>-0.12400000000000055</v>
      </c>
      <c r="AZ112" s="15">
        <f>'# D'!AY111</f>
        <v>0.39373087255128969</v>
      </c>
      <c r="BA112" s="15">
        <f>'# D'!AZ111</f>
        <v>0.14100000000000001</v>
      </c>
      <c r="BB112" s="15">
        <f>'# D'!BA111</f>
        <v>0.28245530619905174</v>
      </c>
      <c r="BC112" s="15">
        <f>'# D'!BB111</f>
        <v>0.22233333333333061</v>
      </c>
      <c r="BD112" s="15">
        <f>'# D'!BC111</f>
        <v>0.16185075429749038</v>
      </c>
      <c r="BE112" s="15">
        <f>'# D'!BD111</f>
        <v>0.13199999999999967</v>
      </c>
      <c r="BF112" s="15">
        <f>'# D'!BE111</f>
        <v>0.28527647408552004</v>
      </c>
      <c r="BG112" s="1"/>
      <c r="BH112" s="9">
        <f>'T-TEST'!AB111</f>
        <v>0.13206100908143883</v>
      </c>
      <c r="BI112" s="9">
        <f>'T-TEST'!AC111</f>
        <v>0.62697997952874573</v>
      </c>
      <c r="BJ112" s="9">
        <f>'T-TEST'!AD111</f>
        <v>0.47345682739412448</v>
      </c>
      <c r="BK112" s="9">
        <f>'T-TEST'!AE111</f>
        <v>9.1965328058016479E-2</v>
      </c>
      <c r="BL112" s="9">
        <f>'T-TEST'!AF111</f>
        <v>0.47481538393142347</v>
      </c>
      <c r="BM112" s="1"/>
      <c r="BN112" s="1" t="str">
        <f t="shared" si="33"/>
        <v>N</v>
      </c>
      <c r="BO112" s="1" t="str">
        <f t="shared" si="34"/>
        <v>N</v>
      </c>
      <c r="BP112" s="1" t="str">
        <f t="shared" si="35"/>
        <v>N</v>
      </c>
      <c r="BQ112" s="1" t="str">
        <f t="shared" si="36"/>
        <v>N</v>
      </c>
      <c r="BR112" s="1" t="str">
        <f t="shared" si="37"/>
        <v>N</v>
      </c>
      <c r="BS112" s="32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8"/>
      <c r="FO112" s="48"/>
      <c r="FP112" s="48"/>
      <c r="FQ112" s="48"/>
      <c r="FR112" s="48"/>
    </row>
    <row r="113" spans="1:174" s="44" customFormat="1" ht="18.75" customHeight="1" x14ac:dyDescent="0.25">
      <c r="A113" s="2">
        <f>'Raw Data'!B112</f>
        <v>173</v>
      </c>
      <c r="B113" s="2">
        <f>'Raw Data'!C112</f>
        <v>182</v>
      </c>
      <c r="C113" s="2" t="str">
        <f>'Raw Data'!D112</f>
        <v>YRIVSQKQMS</v>
      </c>
      <c r="D113" s="15">
        <f>'%D'!AK112</f>
        <v>-0.76533333333333076</v>
      </c>
      <c r="E113" s="15">
        <f>'%D'!AL112</f>
        <v>3.437677462085897</v>
      </c>
      <c r="F113" s="15">
        <f>'%D'!AM112</f>
        <v>-0.85000000000000142</v>
      </c>
      <c r="G113" s="15">
        <f>'%D'!AN112</f>
        <v>2.2644228109314466</v>
      </c>
      <c r="H113" s="15">
        <f>'%D'!AO112</f>
        <v>1.4950000000000045</v>
      </c>
      <c r="I113" s="15">
        <f>'%D'!AP112</f>
        <v>3.0116043896899862</v>
      </c>
      <c r="J113" s="15">
        <f>'%D'!AQ112</f>
        <v>-3.1046666666666596</v>
      </c>
      <c r="K113" s="15">
        <f>'%D'!AR112</f>
        <v>4.0727529182769411</v>
      </c>
      <c r="L113" s="15">
        <f>'%D'!AS112</f>
        <v>0.17166666666665975</v>
      </c>
      <c r="M113" s="15">
        <f>'%D'!AT112</f>
        <v>6.6370396513305048</v>
      </c>
      <c r="N113" s="1"/>
      <c r="O113" s="15">
        <f>'# D'!AK112</f>
        <v>-6.133333333333324E-2</v>
      </c>
      <c r="P113" s="15">
        <f>'# D'!AL112</f>
        <v>0.27479325561835277</v>
      </c>
      <c r="Q113" s="15">
        <f>'# D'!AM112</f>
        <v>-6.7999999999999616E-2</v>
      </c>
      <c r="R113" s="15">
        <f>'# D'!AN112</f>
        <v>0.18091618685641894</v>
      </c>
      <c r="S113" s="15">
        <f>'# D'!AO112</f>
        <v>0.11933333333333307</v>
      </c>
      <c r="T113" s="15">
        <f>'# D'!AP112</f>
        <v>0.24103042684828563</v>
      </c>
      <c r="U113" s="15">
        <f>'# D'!AQ112</f>
        <v>-0.24833333333333396</v>
      </c>
      <c r="V113" s="15">
        <f>'# D'!AR112</f>
        <v>0.3256337410854922</v>
      </c>
      <c r="W113" s="15">
        <f>'# D'!AS112</f>
        <v>1.3333333333333641E-2</v>
      </c>
      <c r="X113" s="15">
        <f>'# D'!AT112</f>
        <v>0.53071806702491942</v>
      </c>
      <c r="Y113" s="1"/>
      <c r="Z113" s="9">
        <f>'T-TEST'!V112</f>
        <v>0.71885570988764957</v>
      </c>
      <c r="AA113" s="9">
        <f>'T-TEST'!W112</f>
        <v>0.55752661145322846</v>
      </c>
      <c r="AB113" s="9">
        <f>'T-TEST'!X112</f>
        <v>0.45958265355768102</v>
      </c>
      <c r="AC113" s="9">
        <f>'T-TEST'!Y112</f>
        <v>0.30427955749353208</v>
      </c>
      <c r="AD113" s="9">
        <f>'T-TEST'!Z112</f>
        <v>0.96746089519068001</v>
      </c>
      <c r="AE113" s="1"/>
      <c r="AF113" s="1" t="str">
        <f t="shared" si="28"/>
        <v>N</v>
      </c>
      <c r="AG113" s="1" t="str">
        <f t="shared" si="29"/>
        <v>N</v>
      </c>
      <c r="AH113" s="1" t="str">
        <f t="shared" si="30"/>
        <v>N</v>
      </c>
      <c r="AI113" s="1" t="str">
        <f t="shared" si="31"/>
        <v>N</v>
      </c>
      <c r="AJ113" s="1" t="str">
        <f t="shared" si="32"/>
        <v>N</v>
      </c>
      <c r="AK113" s="52"/>
      <c r="AL113" s="15">
        <f>'%D'!AV112</f>
        <v>2.8446666666666687</v>
      </c>
      <c r="AM113" s="15">
        <f>'%D'!AW112</f>
        <v>2.5515153014107779</v>
      </c>
      <c r="AN113" s="15">
        <f>'%D'!AX112</f>
        <v>-0.13266666666667248</v>
      </c>
      <c r="AO113" s="15">
        <f>'%D'!AY112</f>
        <v>2.1165508104775874</v>
      </c>
      <c r="AP113" s="15">
        <f>'%D'!AZ112</f>
        <v>-2.4044999999999987</v>
      </c>
      <c r="AQ113" s="15">
        <f>'%D'!BA112</f>
        <v>3.529341794159357</v>
      </c>
      <c r="AR113" s="15">
        <f>'%D'!BB112</f>
        <v>-1.1606666666666641</v>
      </c>
      <c r="AS113" s="15">
        <f>'%D'!BC112</f>
        <v>1.150588255343036</v>
      </c>
      <c r="AT113" s="15">
        <f>'%D'!BD112</f>
        <v>1.1376666666666608</v>
      </c>
      <c r="AU113" s="15">
        <f>'%D'!BE112</f>
        <v>4.785811669229509</v>
      </c>
      <c r="AV113" s="15"/>
      <c r="AW113" s="15">
        <f>'# D'!AV112</f>
        <v>0.22733333333333361</v>
      </c>
      <c r="AX113" s="15">
        <f>'# D'!AW112</f>
        <v>0.20396895188565672</v>
      </c>
      <c r="AY113" s="15">
        <f>'# D'!AX112</f>
        <v>-1.066666666666638E-2</v>
      </c>
      <c r="AZ113" s="15">
        <f>'# D'!AY112</f>
        <v>0.16912618563270054</v>
      </c>
      <c r="BA113" s="15">
        <f>'# D'!AZ112</f>
        <v>-0.19283333333333363</v>
      </c>
      <c r="BB113" s="15">
        <f>'# D'!BA112</f>
        <v>0.28238596518476855</v>
      </c>
      <c r="BC113" s="15">
        <f>'# D'!BB112</f>
        <v>-9.2666666666666231E-2</v>
      </c>
      <c r="BD113" s="15">
        <f>'# D'!BC112</f>
        <v>9.2253274557961937E-2</v>
      </c>
      <c r="BE113" s="15">
        <f>'# D'!BD112</f>
        <v>9.1000000000000192E-2</v>
      </c>
      <c r="BF113" s="15">
        <f>'# D'!BE112</f>
        <v>0.3825489075486514</v>
      </c>
      <c r="BG113" s="1"/>
      <c r="BH113" s="9">
        <f>'T-TEST'!AB112</f>
        <v>0.15745512865504074</v>
      </c>
      <c r="BI113" s="9">
        <f>'T-TEST'!AC112</f>
        <v>0.92046653829320668</v>
      </c>
      <c r="BJ113" s="9">
        <f>'T-TEST'!AD112</f>
        <v>0.36600002771203938</v>
      </c>
      <c r="BK113" s="9">
        <f>'T-TEST'!AE112</f>
        <v>0.17734446377272695</v>
      </c>
      <c r="BL113" s="9">
        <f>'T-TEST'!AF112</f>
        <v>0.70694748962167298</v>
      </c>
      <c r="BM113" s="1"/>
      <c r="BN113" s="1" t="str">
        <f t="shared" si="33"/>
        <v>N</v>
      </c>
      <c r="BO113" s="1" t="str">
        <f t="shared" si="34"/>
        <v>N</v>
      </c>
      <c r="BP113" s="1" t="str">
        <f t="shared" si="35"/>
        <v>N</v>
      </c>
      <c r="BQ113" s="1" t="str">
        <f t="shared" si="36"/>
        <v>N</v>
      </c>
      <c r="BR113" s="1" t="str">
        <f t="shared" si="37"/>
        <v>N</v>
      </c>
      <c r="BS113" s="32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8"/>
      <c r="FO113" s="48"/>
      <c r="FP113" s="48"/>
      <c r="FQ113" s="48"/>
      <c r="FR113" s="48"/>
    </row>
    <row r="114" spans="1:174" s="44" customFormat="1" ht="18.75" customHeight="1" x14ac:dyDescent="0.25">
      <c r="A114" s="2">
        <f>'Raw Data'!B113</f>
        <v>173</v>
      </c>
      <c r="B114" s="2">
        <f>'Raw Data'!C113</f>
        <v>183</v>
      </c>
      <c r="C114" s="2" t="str">
        <f>'Raw Data'!D113</f>
        <v>YRIVSQKQMSD</v>
      </c>
      <c r="D114" s="15">
        <f>'%D'!AK113</f>
        <v>-1.6996666666666655</v>
      </c>
      <c r="E114" s="15">
        <f>'%D'!AL113</f>
        <v>2.6058291067016142</v>
      </c>
      <c r="F114" s="15">
        <f>'%D'!AM113</f>
        <v>0.50300000000000722</v>
      </c>
      <c r="G114" s="15">
        <f>'%D'!AN113</f>
        <v>3.2553672091895689</v>
      </c>
      <c r="H114" s="15">
        <f>'%D'!AO113</f>
        <v>2.3773333333333397</v>
      </c>
      <c r="I114" s="15">
        <f>'%D'!AP113</f>
        <v>0.84292032047321364</v>
      </c>
      <c r="J114" s="15">
        <f>'%D'!AQ113</f>
        <v>0.29599999999999227</v>
      </c>
      <c r="K114" s="15">
        <f>'%D'!AR113</f>
        <v>0.91346811657550819</v>
      </c>
      <c r="L114" s="15">
        <f>'%D'!AS113</f>
        <v>2.5233333333333405</v>
      </c>
      <c r="M114" s="15">
        <f>'%D'!AT113</f>
        <v>1.6043128331677317</v>
      </c>
      <c r="N114" s="1"/>
      <c r="O114" s="15">
        <f>'# D'!AK113</f>
        <v>-0.15299999999999958</v>
      </c>
      <c r="P114" s="15">
        <f>'# D'!AL113</f>
        <v>0.23458189756813452</v>
      </c>
      <c r="Q114" s="15">
        <f>'# D'!AM113</f>
        <v>4.533333333333367E-2</v>
      </c>
      <c r="R114" s="15">
        <f>'# D'!AN113</f>
        <v>0.2926921021597042</v>
      </c>
      <c r="S114" s="15">
        <f>'# D'!AO113</f>
        <v>0.21400000000000041</v>
      </c>
      <c r="T114" s="15">
        <f>'# D'!AP113</f>
        <v>7.5756187866074839E-2</v>
      </c>
      <c r="U114" s="15">
        <f>'# D'!AQ113</f>
        <v>2.7000000000000135E-2</v>
      </c>
      <c r="V114" s="15">
        <f>'# D'!AR113</f>
        <v>8.2393365428696033E-2</v>
      </c>
      <c r="W114" s="15">
        <f>'# D'!AS113</f>
        <v>0.22733333333333228</v>
      </c>
      <c r="X114" s="15">
        <f>'# D'!AT113</f>
        <v>0.14412725858305436</v>
      </c>
      <c r="Y114" s="1"/>
      <c r="Z114" s="9">
        <f>'T-TEST'!V113</f>
        <v>0.32850298188179861</v>
      </c>
      <c r="AA114" s="9">
        <f>'T-TEST'!W113</f>
        <v>0.80329642498772758</v>
      </c>
      <c r="AB114" s="9">
        <f>'T-TEST'!X113</f>
        <v>1.3866915619766605E-2</v>
      </c>
      <c r="AC114" s="9">
        <f>'T-TEST'!Y113</f>
        <v>0.61686085255910716</v>
      </c>
      <c r="AD114" s="9">
        <f>'T-TEST'!Z113</f>
        <v>5.4600583843424914E-2</v>
      </c>
      <c r="AE114" s="1"/>
      <c r="AF114" s="1" t="str">
        <f t="shared" si="28"/>
        <v>N</v>
      </c>
      <c r="AG114" s="1" t="str">
        <f t="shared" si="29"/>
        <v>N</v>
      </c>
      <c r="AH114" s="1" t="str">
        <f t="shared" si="30"/>
        <v>N</v>
      </c>
      <c r="AI114" s="1" t="str">
        <f t="shared" si="31"/>
        <v>N</v>
      </c>
      <c r="AJ114" s="1" t="str">
        <f t="shared" si="32"/>
        <v>N</v>
      </c>
      <c r="AK114" s="52"/>
      <c r="AL114" s="15">
        <f>'%D'!AV113</f>
        <v>2.9103333333333339</v>
      </c>
      <c r="AM114" s="15">
        <f>'%D'!AW113</f>
        <v>2.0329302332675687</v>
      </c>
      <c r="AN114" s="15">
        <f>'%D'!AX113</f>
        <v>1.0330000000000084</v>
      </c>
      <c r="AO114" s="15">
        <f>'%D'!AY113</f>
        <v>2.9874829985569242</v>
      </c>
      <c r="AP114" s="15">
        <f>'%D'!AZ113</f>
        <v>9.3666666666671006E-2</v>
      </c>
      <c r="AQ114" s="15">
        <f>'%D'!BA113</f>
        <v>1.1514514029403651</v>
      </c>
      <c r="AR114" s="15">
        <f>'%D'!BB113</f>
        <v>0.34166666666666146</v>
      </c>
      <c r="AS114" s="15">
        <f>'%D'!BC113</f>
        <v>0.91326465678538793</v>
      </c>
      <c r="AT114" s="15">
        <f>'%D'!BD113</f>
        <v>8.0666666666665776E-2</v>
      </c>
      <c r="AU114" s="15">
        <f>'%D'!BE113</f>
        <v>1.3843100567912305</v>
      </c>
      <c r="AV114" s="15"/>
      <c r="AW114" s="15">
        <f>'# D'!AV113</f>
        <v>0.26166666666666671</v>
      </c>
      <c r="AX114" s="15">
        <f>'# D'!AW113</f>
        <v>0.18318660795301975</v>
      </c>
      <c r="AY114" s="15">
        <f>'# D'!AX113</f>
        <v>9.2666666666667119E-2</v>
      </c>
      <c r="AZ114" s="15">
        <f>'# D'!AY113</f>
        <v>0.26877003801267252</v>
      </c>
      <c r="BA114" s="15">
        <f>'# D'!AZ113</f>
        <v>9.0000000000012292E-3</v>
      </c>
      <c r="BB114" s="15">
        <f>'# D'!BA113</f>
        <v>0.10385085459446167</v>
      </c>
      <c r="BC114" s="15">
        <f>'# D'!BB113</f>
        <v>3.0666666666666842E-2</v>
      </c>
      <c r="BD114" s="15">
        <f>'# D'!BC113</f>
        <v>8.1949171238436855E-2</v>
      </c>
      <c r="BE114" s="15">
        <f>'# D'!BD113</f>
        <v>7.3333333333334139E-3</v>
      </c>
      <c r="BF114" s="15">
        <f>'# D'!BE113</f>
        <v>0.12415178881782842</v>
      </c>
      <c r="BG114" s="1"/>
      <c r="BH114" s="9">
        <f>'T-TEST'!AB113</f>
        <v>6.9055323737193058E-2</v>
      </c>
      <c r="BI114" s="9">
        <f>'T-TEST'!AC113</f>
        <v>0.59327590330177982</v>
      </c>
      <c r="BJ114" s="9">
        <f>'T-TEST'!AD113</f>
        <v>0.90796866715720359</v>
      </c>
      <c r="BK114" s="9">
        <f>'T-TEST'!AE113</f>
        <v>0.57088240948512925</v>
      </c>
      <c r="BL114" s="9">
        <f>'T-TEST'!AF113</f>
        <v>0.92517306803257537</v>
      </c>
      <c r="BM114" s="1"/>
      <c r="BN114" s="1" t="str">
        <f t="shared" si="33"/>
        <v>N</v>
      </c>
      <c r="BO114" s="1" t="str">
        <f t="shared" si="34"/>
        <v>N</v>
      </c>
      <c r="BP114" s="1" t="str">
        <f t="shared" si="35"/>
        <v>N</v>
      </c>
      <c r="BQ114" s="1" t="str">
        <f t="shared" si="36"/>
        <v>N</v>
      </c>
      <c r="BR114" s="1" t="str">
        <f t="shared" si="37"/>
        <v>N</v>
      </c>
      <c r="BS114" s="32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8"/>
      <c r="FO114" s="48"/>
      <c r="FP114" s="48"/>
      <c r="FQ114" s="48"/>
      <c r="FR114" s="48"/>
    </row>
    <row r="115" spans="1:174" s="44" customFormat="1" ht="18.75" customHeight="1" x14ac:dyDescent="0.25">
      <c r="A115" s="2">
        <f>'Raw Data'!B114</f>
        <v>173</v>
      </c>
      <c r="B115" s="2">
        <f>'Raw Data'!C114</f>
        <v>183</v>
      </c>
      <c r="C115" s="2" t="str">
        <f>'Raw Data'!D114</f>
        <v>YRIVSQKQMSD</v>
      </c>
      <c r="D115" s="15">
        <f>'%D'!AK114</f>
        <v>-2.0456666666666692</v>
      </c>
      <c r="E115" s="15">
        <f>'%D'!AL114</f>
        <v>2.7411277484519623</v>
      </c>
      <c r="F115" s="15">
        <f>'%D'!AM114</f>
        <v>0.47266666666666879</v>
      </c>
      <c r="G115" s="15">
        <f>'%D'!AN114</f>
        <v>2.4944541152992441</v>
      </c>
      <c r="H115" s="15">
        <f>'%D'!AO114</f>
        <v>2.127666666666677</v>
      </c>
      <c r="I115" s="15">
        <f>'%D'!AP114</f>
        <v>0.95995555452669934</v>
      </c>
      <c r="J115" s="15">
        <f>'%D'!AQ114</f>
        <v>1.1856666666666626</v>
      </c>
      <c r="K115" s="15">
        <f>'%D'!AR114</f>
        <v>1.2109984860986955</v>
      </c>
      <c r="L115" s="15">
        <f>'%D'!AS114</f>
        <v>1.8106666666666698</v>
      </c>
      <c r="M115" s="15">
        <f>'%D'!AT114</f>
        <v>1.8122001361144777</v>
      </c>
      <c r="N115" s="1"/>
      <c r="O115" s="15">
        <f>'# D'!AK114</f>
        <v>-0.1843333333333339</v>
      </c>
      <c r="P115" s="15">
        <f>'# D'!AL114</f>
        <v>0.2467718244316667</v>
      </c>
      <c r="Q115" s="15">
        <f>'# D'!AM114</f>
        <v>4.2666666666666409E-2</v>
      </c>
      <c r="R115" s="15">
        <f>'# D'!AN114</f>
        <v>0.22422607639017669</v>
      </c>
      <c r="S115" s="15">
        <f>'# D'!AO114</f>
        <v>0.19133333333333447</v>
      </c>
      <c r="T115" s="15">
        <f>'# D'!AP114</f>
        <v>8.6589067824215937E-2</v>
      </c>
      <c r="U115" s="15">
        <f>'# D'!AQ114</f>
        <v>0.10633333333333184</v>
      </c>
      <c r="V115" s="15">
        <f>'# D'!AR114</f>
        <v>0.10876733578300647</v>
      </c>
      <c r="W115" s="15">
        <f>'# D'!AS114</f>
        <v>0.16300000000000114</v>
      </c>
      <c r="X115" s="15">
        <f>'# D'!AT114</f>
        <v>0.16275953633095272</v>
      </c>
      <c r="Y115" s="1"/>
      <c r="Z115" s="9">
        <f>'T-TEST'!V114</f>
        <v>0.28551746246944248</v>
      </c>
      <c r="AA115" s="9">
        <f>'T-TEST'!W114</f>
        <v>0.75866915989826067</v>
      </c>
      <c r="AB115" s="9">
        <f>'T-TEST'!X114</f>
        <v>5.5197200640350635E-2</v>
      </c>
      <c r="AC115" s="9">
        <f>'T-TEST'!Y114</f>
        <v>0.17269360328318703</v>
      </c>
      <c r="AD115" s="9">
        <f>'T-TEST'!Z114</f>
        <v>0.16305414399633594</v>
      </c>
      <c r="AE115" s="1"/>
      <c r="AF115" s="1" t="str">
        <f t="shared" si="28"/>
        <v>N</v>
      </c>
      <c r="AG115" s="1" t="str">
        <f t="shared" si="29"/>
        <v>N</v>
      </c>
      <c r="AH115" s="1" t="str">
        <f t="shared" si="30"/>
        <v>N</v>
      </c>
      <c r="AI115" s="1" t="str">
        <f t="shared" si="31"/>
        <v>N</v>
      </c>
      <c r="AJ115" s="1" t="str">
        <f t="shared" si="32"/>
        <v>N</v>
      </c>
      <c r="AK115" s="52"/>
      <c r="AL115" s="15">
        <f>'%D'!AV114</f>
        <v>2.8479999999999919</v>
      </c>
      <c r="AM115" s="15">
        <f>'%D'!AW114</f>
        <v>1.6804487495904172</v>
      </c>
      <c r="AN115" s="15">
        <f>'%D'!AX114</f>
        <v>0.79333333333333655</v>
      </c>
      <c r="AO115" s="15">
        <f>'%D'!AY114</f>
        <v>2.1899729069861431</v>
      </c>
      <c r="AP115" s="15">
        <f>'%D'!AZ114</f>
        <v>0.46333333333333826</v>
      </c>
      <c r="AQ115" s="15">
        <f>'%D'!BA114</f>
        <v>1.1923851447134544</v>
      </c>
      <c r="AR115" s="15">
        <f>'%D'!BB114</f>
        <v>0.60466666666666669</v>
      </c>
      <c r="AS115" s="15">
        <f>'%D'!BC114</f>
        <v>1.0026197351605108</v>
      </c>
      <c r="AT115" s="15">
        <f>'%D'!BD114</f>
        <v>0.22700000000000387</v>
      </c>
      <c r="AU115" s="15">
        <f>'%D'!BE114</f>
        <v>1.6976937297404386</v>
      </c>
      <c r="AV115" s="15"/>
      <c r="AW115" s="15">
        <f>'# D'!AV114</f>
        <v>0.25633333333333308</v>
      </c>
      <c r="AX115" s="15">
        <f>'# D'!AW114</f>
        <v>0.1511941356887451</v>
      </c>
      <c r="AY115" s="15">
        <f>'# D'!AX114</f>
        <v>7.1333333333333471E-2</v>
      </c>
      <c r="AZ115" s="15">
        <f>'# D'!AY114</f>
        <v>0.19695769427299201</v>
      </c>
      <c r="BA115" s="15">
        <f>'# D'!AZ114</f>
        <v>4.1666666666666963E-2</v>
      </c>
      <c r="BB115" s="15">
        <f>'# D'!BA114</f>
        <v>0.10703893372662759</v>
      </c>
      <c r="BC115" s="15">
        <f>'# D'!BB114</f>
        <v>5.400000000000027E-2</v>
      </c>
      <c r="BD115" s="15">
        <f>'# D'!BC114</f>
        <v>9.0421236443658584E-2</v>
      </c>
      <c r="BE115" s="15">
        <f>'# D'!BD114</f>
        <v>2.0666666666667055E-2</v>
      </c>
      <c r="BF115" s="15">
        <f>'# D'!BE114</f>
        <v>0.15268704376381545</v>
      </c>
      <c r="BG115" s="1"/>
      <c r="BH115" s="9">
        <f>'T-TEST'!AB114</f>
        <v>4.3834701945900306E-2</v>
      </c>
      <c r="BI115" s="9">
        <f>'T-TEST'!AC114</f>
        <v>0.5726097216658349</v>
      </c>
      <c r="BJ115" s="9">
        <f>'T-TEST'!AD114</f>
        <v>0.58273950234545535</v>
      </c>
      <c r="BK115" s="9">
        <f>'T-TEST'!AE114</f>
        <v>0.35939348978568181</v>
      </c>
      <c r="BL115" s="9">
        <f>'T-TEST'!AF114</f>
        <v>0.82828746213051518</v>
      </c>
      <c r="BM115" s="1"/>
      <c r="BN115" s="1" t="str">
        <f t="shared" si="33"/>
        <v>N</v>
      </c>
      <c r="BO115" s="1" t="str">
        <f t="shared" si="34"/>
        <v>N</v>
      </c>
      <c r="BP115" s="1" t="str">
        <f t="shared" si="35"/>
        <v>N</v>
      </c>
      <c r="BQ115" s="1" t="str">
        <f t="shared" si="36"/>
        <v>N</v>
      </c>
      <c r="BR115" s="1" t="str">
        <f t="shared" si="37"/>
        <v>N</v>
      </c>
      <c r="BS115" s="32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8"/>
      <c r="FE115" s="48"/>
      <c r="FF115" s="48"/>
      <c r="FG115" s="48"/>
      <c r="FH115" s="48"/>
      <c r="FI115" s="48"/>
      <c r="FJ115" s="48"/>
      <c r="FK115" s="48"/>
      <c r="FL115" s="48"/>
      <c r="FM115" s="48"/>
      <c r="FN115" s="48"/>
      <c r="FO115" s="48"/>
      <c r="FP115" s="48"/>
      <c r="FQ115" s="48"/>
      <c r="FR115" s="48"/>
    </row>
    <row r="116" spans="1:174" s="44" customFormat="1" ht="18.75" customHeight="1" x14ac:dyDescent="0.25">
      <c r="A116" s="2">
        <f>'Raw Data'!B115</f>
        <v>173</v>
      </c>
      <c r="B116" s="2">
        <f>'Raw Data'!C115</f>
        <v>193</v>
      </c>
      <c r="C116" s="2" t="str">
        <f>'Raw Data'!D115</f>
        <v>YRIVSQKQMSDRRENDMSPSN</v>
      </c>
      <c r="D116" s="15">
        <f>'%D'!AK115</f>
        <v>-2.0816666666666706</v>
      </c>
      <c r="E116" s="15">
        <f>'%D'!AL115</f>
        <v>3.6951365784410912</v>
      </c>
      <c r="F116" s="15">
        <f>'%D'!AM115</f>
        <v>1.6823333333333395</v>
      </c>
      <c r="G116" s="15">
        <f>'%D'!AN115</f>
        <v>4.1303312619369068</v>
      </c>
      <c r="H116" s="15">
        <f>'%D'!AO115</f>
        <v>1.549666666666667</v>
      </c>
      <c r="I116" s="15">
        <f>'%D'!AP115</f>
        <v>0.72869518089985263</v>
      </c>
      <c r="J116" s="15">
        <f>'%D'!AQ115</f>
        <v>0.73399999999999466</v>
      </c>
      <c r="K116" s="15">
        <f>'%D'!AR115</f>
        <v>0.83522192659595984</v>
      </c>
      <c r="L116" s="15">
        <f>'%D'!AS115</f>
        <v>1.5436666666666738</v>
      </c>
      <c r="M116" s="15">
        <f>'%D'!AT115</f>
        <v>1.7561905743208344</v>
      </c>
      <c r="N116" s="1"/>
      <c r="O116" s="15">
        <f>'# D'!AK115</f>
        <v>-0.37466666666666715</v>
      </c>
      <c r="P116" s="15">
        <f>'# D'!AL115</f>
        <v>0.66489347517729003</v>
      </c>
      <c r="Q116" s="15">
        <f>'# D'!AM115</f>
        <v>0.30299999999999994</v>
      </c>
      <c r="R116" s="15">
        <f>'# D'!AN115</f>
        <v>0.74346194701993085</v>
      </c>
      <c r="S116" s="15">
        <f>'# D'!AO115</f>
        <v>0.27899999999999991</v>
      </c>
      <c r="T116" s="15">
        <f>'# D'!AP115</f>
        <v>0.13090454537562857</v>
      </c>
      <c r="U116" s="15">
        <f>'# D'!AQ115</f>
        <v>0.13233333333333164</v>
      </c>
      <c r="V116" s="15">
        <f>'# D'!AR115</f>
        <v>0.15034404987671893</v>
      </c>
      <c r="W116" s="15">
        <f>'# D'!AS115</f>
        <v>0.27766666666666673</v>
      </c>
      <c r="X116" s="15">
        <f>'# D'!AT115</f>
        <v>0.3162256578247038</v>
      </c>
      <c r="Y116" s="1"/>
      <c r="Z116" s="9">
        <f>'T-TEST'!V115</f>
        <v>0.39669468389707391</v>
      </c>
      <c r="AA116" s="9">
        <f>'T-TEST'!W115</f>
        <v>0.53052989813585971</v>
      </c>
      <c r="AB116" s="9">
        <f>'T-TEST'!X115</f>
        <v>5.7112092682633897E-2</v>
      </c>
      <c r="AC116" s="9">
        <f>'T-TEST'!Y115</f>
        <v>0.22839588139115122</v>
      </c>
      <c r="AD116" s="9">
        <f>'T-TEST'!Z115</f>
        <v>0.20312852024978728</v>
      </c>
      <c r="AE116" s="1"/>
      <c r="AF116" s="1" t="str">
        <f t="shared" si="28"/>
        <v>N</v>
      </c>
      <c r="AG116" s="1" t="str">
        <f t="shared" si="29"/>
        <v>N</v>
      </c>
      <c r="AH116" s="1" t="str">
        <f t="shared" si="30"/>
        <v>N</v>
      </c>
      <c r="AI116" s="1" t="str">
        <f t="shared" si="31"/>
        <v>N</v>
      </c>
      <c r="AJ116" s="1" t="str">
        <f t="shared" si="32"/>
        <v>N</v>
      </c>
      <c r="AK116" s="52"/>
      <c r="AL116" s="15">
        <f>'%D'!AV115</f>
        <v>1.9329999999999927</v>
      </c>
      <c r="AM116" s="15">
        <f>'%D'!AW115</f>
        <v>2.0561816553991514</v>
      </c>
      <c r="AN116" s="15">
        <f>'%D'!AX115</f>
        <v>1.610666666666674</v>
      </c>
      <c r="AO116" s="15">
        <f>'%D'!AY115</f>
        <v>3.8147149740620634</v>
      </c>
      <c r="AP116" s="15">
        <f>'%D'!AZ115</f>
        <v>-0.36316666666666464</v>
      </c>
      <c r="AQ116" s="15">
        <f>'%D'!BA115</f>
        <v>0.72868843364865887</v>
      </c>
      <c r="AR116" s="15">
        <f>'%D'!BB115</f>
        <v>0.2846666666666664</v>
      </c>
      <c r="AS116" s="15">
        <f>'%D'!BC115</f>
        <v>0.85615107701075044</v>
      </c>
      <c r="AT116" s="15">
        <f>'%D'!BD115</f>
        <v>0.15633333333334321</v>
      </c>
      <c r="AU116" s="15">
        <f>'%D'!BE115</f>
        <v>1.3144509626963401</v>
      </c>
      <c r="AV116" s="15"/>
      <c r="AW116" s="15">
        <f>'# D'!AV115</f>
        <v>0.34799999999999898</v>
      </c>
      <c r="AX116" s="15">
        <f>'# D'!AW115</f>
        <v>0.36991080005860871</v>
      </c>
      <c r="AY116" s="15">
        <f>'# D'!AX115</f>
        <v>0.28966666666666629</v>
      </c>
      <c r="AZ116" s="15">
        <f>'# D'!AY115</f>
        <v>0.68657580304969457</v>
      </c>
      <c r="BA116" s="15">
        <f>'# D'!AZ115</f>
        <v>-6.5500000000000114E-2</v>
      </c>
      <c r="BB116" s="15">
        <f>'# D'!BA115</f>
        <v>0.13098664054017112</v>
      </c>
      <c r="BC116" s="15">
        <f>'# D'!BB115</f>
        <v>5.1333333333332121E-2</v>
      </c>
      <c r="BD116" s="15">
        <f>'# D'!BC115</f>
        <v>0.15447761434374063</v>
      </c>
      <c r="BE116" s="15">
        <f>'# D'!BD115</f>
        <v>2.8000000000000469E-2</v>
      </c>
      <c r="BF116" s="15">
        <f>'# D'!BE115</f>
        <v>0.23659388552256927</v>
      </c>
      <c r="BG116" s="1"/>
      <c r="BH116" s="9">
        <f>'T-TEST'!AB115</f>
        <v>0.20613746670420127</v>
      </c>
      <c r="BI116" s="9">
        <f>'T-TEST'!AC115</f>
        <v>0.53054593822418972</v>
      </c>
      <c r="BJ116" s="9">
        <f>'T-TEST'!AD115</f>
        <v>0.47217540996945673</v>
      </c>
      <c r="BK116" s="9">
        <f>'T-TEST'!AE115</f>
        <v>0.6074647047814008</v>
      </c>
      <c r="BL116" s="9">
        <f>'T-TEST'!AF115</f>
        <v>0.85204192687745572</v>
      </c>
      <c r="BM116" s="1"/>
      <c r="BN116" s="1" t="str">
        <f t="shared" si="33"/>
        <v>N</v>
      </c>
      <c r="BO116" s="1" t="str">
        <f t="shared" si="34"/>
        <v>N</v>
      </c>
      <c r="BP116" s="1" t="str">
        <f t="shared" si="35"/>
        <v>N</v>
      </c>
      <c r="BQ116" s="1" t="str">
        <f t="shared" si="36"/>
        <v>N</v>
      </c>
      <c r="BR116" s="1" t="str">
        <f t="shared" si="37"/>
        <v>N</v>
      </c>
      <c r="BS116" s="32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8"/>
      <c r="FO116" s="48"/>
      <c r="FP116" s="48"/>
      <c r="FQ116" s="48"/>
      <c r="FR116" s="48"/>
    </row>
    <row r="117" spans="1:174" s="44" customFormat="1" ht="18.75" customHeight="1" x14ac:dyDescent="0.25">
      <c r="A117" s="2">
        <f>'Raw Data'!B116</f>
        <v>173</v>
      </c>
      <c r="B117" s="2">
        <f>'Raw Data'!C116</f>
        <v>212</v>
      </c>
      <c r="C117" s="2" t="str">
        <f>'Raw Data'!D116</f>
        <v>YRIVSQKQMSDRRENDMSPSNNVVPIHVPPTTENKPKVQC</v>
      </c>
      <c r="D117" s="15">
        <f>'%D'!AK116</f>
        <v>-7.5000000000002842E-2</v>
      </c>
      <c r="E117" s="15">
        <f>'%D'!AL116</f>
        <v>5.039566912609323</v>
      </c>
      <c r="F117" s="15">
        <f>'%D'!AM116</f>
        <v>7.6306666666666629</v>
      </c>
      <c r="G117" s="15">
        <f>'%D'!AN116</f>
        <v>7.0689891545161307</v>
      </c>
      <c r="H117" s="15">
        <f>'%D'!AO116</f>
        <v>1.231666666666662</v>
      </c>
      <c r="I117" s="15">
        <f>'%D'!AP116</f>
        <v>1.1353671946408646</v>
      </c>
      <c r="J117" s="15">
        <f>'%D'!AQ116</f>
        <v>6.4250000000000043</v>
      </c>
      <c r="K117" s="15">
        <f>'%D'!AR116</f>
        <v>4.6122185550990551</v>
      </c>
      <c r="L117" s="15">
        <f>'%D'!AS116</f>
        <v>3.8530000000000015</v>
      </c>
      <c r="M117" s="15">
        <f>'%D'!AT116</f>
        <v>6.2653808343946684</v>
      </c>
      <c r="N117" s="1"/>
      <c r="O117" s="15">
        <f>'# D'!AK116</f>
        <v>-2.4999999999998579E-2</v>
      </c>
      <c r="P117" s="15">
        <f>'# D'!AL116</f>
        <v>1.6629442764767159</v>
      </c>
      <c r="Q117" s="15">
        <f>'# D'!AM116</f>
        <v>2.5180000000000025</v>
      </c>
      <c r="R117" s="15">
        <f>'# D'!AN116</f>
        <v>2.3325716852149831</v>
      </c>
      <c r="S117" s="15">
        <f>'# D'!AO116</f>
        <v>0.40633333333333255</v>
      </c>
      <c r="T117" s="15">
        <f>'# D'!AP116</f>
        <v>0.37449521581278705</v>
      </c>
      <c r="U117" s="15">
        <f>'# D'!AQ116</f>
        <v>2.120000000000001</v>
      </c>
      <c r="V117" s="15">
        <f>'# D'!AR116</f>
        <v>1.5222081548417301</v>
      </c>
      <c r="W117" s="15">
        <f>'# D'!AS116</f>
        <v>1.2713333333333345</v>
      </c>
      <c r="X117" s="15">
        <f>'# D'!AT116</f>
        <v>2.0673317746957465</v>
      </c>
      <c r="Y117" s="1"/>
      <c r="Z117" s="9">
        <f>'T-TEST'!V116</f>
        <v>0.98139322660798467</v>
      </c>
      <c r="AA117" s="9">
        <f>'T-TEST'!W116</f>
        <v>0.15124719550058333</v>
      </c>
      <c r="AB117" s="9">
        <f>'T-TEST'!X116</f>
        <v>0.14393970134080733</v>
      </c>
      <c r="AC117" s="9">
        <f>'T-TEST'!Y116</f>
        <v>0.12434192656112775</v>
      </c>
      <c r="AD117" s="9">
        <f>'T-TEST'!Z116</f>
        <v>0.38785194897572267</v>
      </c>
      <c r="AE117" s="1"/>
      <c r="AF117" s="1" t="str">
        <f t="shared" si="28"/>
        <v>N</v>
      </c>
      <c r="AG117" s="1" t="str">
        <f t="shared" si="29"/>
        <v>N</v>
      </c>
      <c r="AH117" s="1" t="str">
        <f t="shared" si="30"/>
        <v>N</v>
      </c>
      <c r="AI117" s="1" t="str">
        <f t="shared" si="31"/>
        <v>N</v>
      </c>
      <c r="AJ117" s="1" t="str">
        <f t="shared" si="32"/>
        <v>N</v>
      </c>
      <c r="AK117" s="52"/>
      <c r="AL117" s="15">
        <f>'%D'!AV116</f>
        <v>2.4733333333333292</v>
      </c>
      <c r="AM117" s="15">
        <f>'%D'!AW116</f>
        <v>1.8652268852161993</v>
      </c>
      <c r="AN117" s="15">
        <f>'%D'!AX116</f>
        <v>3.8513333333333293</v>
      </c>
      <c r="AO117" s="15">
        <f>'%D'!AY116</f>
        <v>4.082148494767595</v>
      </c>
      <c r="AP117" s="15">
        <f>'%D'!AZ116</f>
        <v>-0.774166666666666</v>
      </c>
      <c r="AQ117" s="15">
        <f>'%D'!BA116</f>
        <v>1.0953742891511247</v>
      </c>
      <c r="AR117" s="15">
        <f>'%D'!BB116</f>
        <v>0.66033333333333388</v>
      </c>
      <c r="AS117" s="15">
        <f>'%D'!BC116</f>
        <v>1.2256224269053393</v>
      </c>
      <c r="AT117" s="15">
        <f>'%D'!BD116</f>
        <v>-3.463000000000001</v>
      </c>
      <c r="AU117" s="15">
        <f>'%D'!BE116</f>
        <v>3.0955862126582749</v>
      </c>
      <c r="AV117" s="15"/>
      <c r="AW117" s="15">
        <f>'# D'!AV116</f>
        <v>0.8160000000000025</v>
      </c>
      <c r="AX117" s="15">
        <f>'# D'!AW116</f>
        <v>0.61552145914392553</v>
      </c>
      <c r="AY117" s="15">
        <f>'# D'!AX116</f>
        <v>1.2706666666666671</v>
      </c>
      <c r="AZ117" s="15">
        <f>'# D'!AY116</f>
        <v>1.3470016085117837</v>
      </c>
      <c r="BA117" s="15">
        <f>'# D'!AZ116</f>
        <v>-0.25583333333333336</v>
      </c>
      <c r="BB117" s="15">
        <f>'# D'!BA116</f>
        <v>0.36154229812476052</v>
      </c>
      <c r="BC117" s="15">
        <f>'# D'!BB116</f>
        <v>0.21799999999999642</v>
      </c>
      <c r="BD117" s="15">
        <f>'# D'!BC116</f>
        <v>0.40438801498890514</v>
      </c>
      <c r="BE117" s="15">
        <f>'# D'!BD116</f>
        <v>-1.1429999999999971</v>
      </c>
      <c r="BF117" s="15">
        <f>'# D'!BE116</f>
        <v>1.0210659462868532</v>
      </c>
      <c r="BG117" s="1"/>
      <c r="BH117" s="9">
        <f>'T-TEST'!AB116</f>
        <v>8.8656412526549405E-2</v>
      </c>
      <c r="BI117" s="9">
        <f>'T-TEST'!AC116</f>
        <v>0.19906721366989702</v>
      </c>
      <c r="BJ117" s="9">
        <f>'T-TEST'!AD116</f>
        <v>0.33216432945543511</v>
      </c>
      <c r="BK117" s="9">
        <f>'T-TEST'!AE116</f>
        <v>0.4175999052231425</v>
      </c>
      <c r="BL117" s="9">
        <f>'T-TEST'!AF116</f>
        <v>0.14400830640479403</v>
      </c>
      <c r="BM117" s="1"/>
      <c r="BN117" s="1" t="str">
        <f t="shared" si="33"/>
        <v>N</v>
      </c>
      <c r="BO117" s="1" t="str">
        <f t="shared" si="34"/>
        <v>N</v>
      </c>
      <c r="BP117" s="1" t="str">
        <f t="shared" si="35"/>
        <v>N</v>
      </c>
      <c r="BQ117" s="1" t="str">
        <f t="shared" si="36"/>
        <v>N</v>
      </c>
      <c r="BR117" s="1" t="str">
        <f t="shared" si="37"/>
        <v>N</v>
      </c>
      <c r="BS117" s="32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48"/>
      <c r="FG117" s="48"/>
      <c r="FH117" s="48"/>
      <c r="FI117" s="48"/>
      <c r="FJ117" s="48"/>
      <c r="FK117" s="48"/>
      <c r="FL117" s="48"/>
      <c r="FM117" s="48"/>
      <c r="FN117" s="48"/>
      <c r="FO117" s="48"/>
      <c r="FP117" s="48"/>
      <c r="FQ117" s="48"/>
      <c r="FR117" s="48"/>
    </row>
    <row r="118" spans="1:174" s="44" customFormat="1" ht="18.75" customHeight="1" x14ac:dyDescent="0.25">
      <c r="A118" s="2">
        <f>'Raw Data'!B117</f>
        <v>173</v>
      </c>
      <c r="B118" s="2">
        <f>'Raw Data'!C117</f>
        <v>216</v>
      </c>
      <c r="C118" s="2" t="str">
        <f>'Raw Data'!D117</f>
        <v>YRIVSQKQMSDRRENDMSPSNNVVPIHVPPTTENKPKVQCCQNI</v>
      </c>
      <c r="D118" s="15">
        <f>'%D'!AK117</f>
        <v>0.22933333333332939</v>
      </c>
      <c r="E118" s="15">
        <f>'%D'!AL117</f>
        <v>2.458836581258161</v>
      </c>
      <c r="F118" s="15">
        <f>'%D'!AM117</f>
        <v>3.6403333333333379</v>
      </c>
      <c r="G118" s="15">
        <f>'%D'!AN117</f>
        <v>3.4410270753560379</v>
      </c>
      <c r="H118" s="15">
        <f>'%D'!AO117</f>
        <v>1.9736666666666665</v>
      </c>
      <c r="I118" s="15">
        <f>'%D'!AP117</f>
        <v>0.80271310773733862</v>
      </c>
      <c r="J118" s="15">
        <f>'%D'!AQ117</f>
        <v>3.0089999999999932</v>
      </c>
      <c r="K118" s="15">
        <f>'%D'!AR117</f>
        <v>0.94758675944035153</v>
      </c>
      <c r="L118" s="15">
        <f>'%D'!AS117</f>
        <v>3.3073333333333252</v>
      </c>
      <c r="M118" s="15">
        <f>'%D'!AT117</f>
        <v>1.7789219581907865</v>
      </c>
      <c r="N118" s="1"/>
      <c r="O118" s="15">
        <f>'# D'!AK117</f>
        <v>8.5000000000000853E-2</v>
      </c>
      <c r="P118" s="15">
        <f>'# D'!AL117</f>
        <v>0.90956033334793152</v>
      </c>
      <c r="Q118" s="15">
        <f>'# D'!AM117</f>
        <v>1.346666666666664</v>
      </c>
      <c r="R118" s="15">
        <f>'# D'!AN117</f>
        <v>1.2733311954606834</v>
      </c>
      <c r="S118" s="15">
        <f>'# D'!AO117</f>
        <v>0.73000000000000043</v>
      </c>
      <c r="T118" s="15">
        <f>'# D'!AP117</f>
        <v>0.29743682802683719</v>
      </c>
      <c r="U118" s="15">
        <f>'# D'!AQ117</f>
        <v>1.113666666666667</v>
      </c>
      <c r="V118" s="15">
        <f>'# D'!AR117</f>
        <v>0.35090834510833169</v>
      </c>
      <c r="W118" s="15">
        <f>'# D'!AS117</f>
        <v>1.2236666666666665</v>
      </c>
      <c r="X118" s="15">
        <f>'# D'!AT117</f>
        <v>0.65803166083910258</v>
      </c>
      <c r="Y118" s="1"/>
      <c r="Z118" s="9">
        <f>'T-TEST'!V117</f>
        <v>0.88042993378363332</v>
      </c>
      <c r="AA118" s="9">
        <f>'T-TEST'!W117</f>
        <v>0.16205378090975733</v>
      </c>
      <c r="AB118" s="9">
        <f>'T-TEST'!X117</f>
        <v>1.5181915185032572E-2</v>
      </c>
      <c r="AC118" s="9">
        <f>'T-TEST'!Y117</f>
        <v>1.7284349287314652E-2</v>
      </c>
      <c r="AD118" s="9">
        <f>'T-TEST'!Z117</f>
        <v>4.3884723148830643E-2</v>
      </c>
      <c r="AE118" s="1"/>
      <c r="AF118" s="1" t="str">
        <f t="shared" si="28"/>
        <v>N</v>
      </c>
      <c r="AG118" s="1" t="str">
        <f t="shared" si="29"/>
        <v>N</v>
      </c>
      <c r="AH118" s="1" t="str">
        <f t="shared" si="30"/>
        <v>N</v>
      </c>
      <c r="AI118" s="1" t="str">
        <f t="shared" si="31"/>
        <v>N</v>
      </c>
      <c r="AJ118" s="1" t="str">
        <f t="shared" si="32"/>
        <v>N</v>
      </c>
      <c r="AK118" s="52"/>
      <c r="AL118" s="15">
        <f>'%D'!AV117</f>
        <v>2.5543333333333393</v>
      </c>
      <c r="AM118" s="15">
        <f>'%D'!AW117</f>
        <v>2.4296537476219355</v>
      </c>
      <c r="AN118" s="15">
        <f>'%D'!AX117</f>
        <v>1.679000000000002</v>
      </c>
      <c r="AO118" s="15">
        <f>'%D'!AY117</f>
        <v>3.3064715332208747</v>
      </c>
      <c r="AP118" s="15">
        <f>'%D'!AZ117</f>
        <v>0.24716666666666498</v>
      </c>
      <c r="AQ118" s="15">
        <f>'%D'!BA117</f>
        <v>0.82300475899798586</v>
      </c>
      <c r="AR118" s="15">
        <f>'%D'!BB117</f>
        <v>1.5866666666666731</v>
      </c>
      <c r="AS118" s="15">
        <f>'%D'!BC117</f>
        <v>1.17852846097722</v>
      </c>
      <c r="AT118" s="15">
        <f>'%D'!BD117</f>
        <v>0.7566666666666606</v>
      </c>
      <c r="AU118" s="15">
        <f>'%D'!BE117</f>
        <v>1.9091292081295432</v>
      </c>
      <c r="AV118" s="15"/>
      <c r="AW118" s="15">
        <f>'# D'!AV117</f>
        <v>0.94500000000000028</v>
      </c>
      <c r="AX118" s="15">
        <f>'# D'!AW117</f>
        <v>0.89927248373337798</v>
      </c>
      <c r="AY118" s="15">
        <f>'# D'!AX117</f>
        <v>0.62066666666666492</v>
      </c>
      <c r="AZ118" s="15">
        <f>'# D'!AY117</f>
        <v>1.2234182985934667</v>
      </c>
      <c r="BA118" s="15">
        <f>'# D'!AZ117</f>
        <v>9.1666666666668561E-2</v>
      </c>
      <c r="BB118" s="15">
        <f>'# D'!BA117</f>
        <v>0.30485789039047956</v>
      </c>
      <c r="BC118" s="15">
        <f>'# D'!BB117</f>
        <v>0.58733333333333348</v>
      </c>
      <c r="BD118" s="15">
        <f>'# D'!BC117</f>
        <v>0.43629500722943659</v>
      </c>
      <c r="BE118" s="15">
        <f>'# D'!BD117</f>
        <v>0.2796666666666674</v>
      </c>
      <c r="BF118" s="15">
        <f>'# D'!BE117</f>
        <v>0.70622918848392702</v>
      </c>
      <c r="BG118" s="1"/>
      <c r="BH118" s="9">
        <f>'T-TEST'!AB117</f>
        <v>0.1533215377565996</v>
      </c>
      <c r="BI118" s="9">
        <f>'T-TEST'!AC117</f>
        <v>0.44968043743130143</v>
      </c>
      <c r="BJ118" s="9">
        <f>'T-TEST'!AD117</f>
        <v>0.67045935022264391</v>
      </c>
      <c r="BK118" s="9">
        <f>'T-TEST'!AE117</f>
        <v>8.1130834671459554E-2</v>
      </c>
      <c r="BL118" s="9">
        <f>'T-TEST'!AF117</f>
        <v>0.53352874456772192</v>
      </c>
      <c r="BM118" s="1"/>
      <c r="BN118" s="1" t="str">
        <f t="shared" si="33"/>
        <v>N</v>
      </c>
      <c r="BO118" s="1" t="str">
        <f t="shared" si="34"/>
        <v>N</v>
      </c>
      <c r="BP118" s="1" t="str">
        <f t="shared" si="35"/>
        <v>N</v>
      </c>
      <c r="BQ118" s="1" t="str">
        <f t="shared" si="36"/>
        <v>N</v>
      </c>
      <c r="BR118" s="1" t="str">
        <f t="shared" si="37"/>
        <v>N</v>
      </c>
      <c r="BS118" s="32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8"/>
      <c r="FO118" s="48"/>
      <c r="FP118" s="48"/>
      <c r="FQ118" s="48"/>
      <c r="FR118" s="48"/>
    </row>
    <row r="119" spans="1:174" s="44" customFormat="1" ht="18.75" customHeight="1" x14ac:dyDescent="0.25">
      <c r="A119" s="2">
        <f>'Raw Data'!B118</f>
        <v>184</v>
      </c>
      <c r="B119" s="2">
        <f>'Raw Data'!C118</f>
        <v>216</v>
      </c>
      <c r="C119" s="2" t="str">
        <f>'Raw Data'!D118</f>
        <v>RRENDMSPSNNVVPIHVPPTTENKPKVQCCQNI</v>
      </c>
      <c r="D119" s="15">
        <f>'%D'!AK118</f>
        <v>-0.14900000000000091</v>
      </c>
      <c r="E119" s="15">
        <f>'%D'!AL118</f>
        <v>3.9443443054581326</v>
      </c>
      <c r="F119" s="15">
        <f>'%D'!AM118</f>
        <v>3.8226666666666773</v>
      </c>
      <c r="G119" s="15">
        <f>'%D'!AN118</f>
        <v>3.387013482898074</v>
      </c>
      <c r="H119" s="15">
        <f>'%D'!AO118</f>
        <v>2.0026666666666628</v>
      </c>
      <c r="I119" s="15">
        <f>'%D'!AP118</f>
        <v>0.8307125455495038</v>
      </c>
      <c r="J119" s="15">
        <f>'%D'!AQ118</f>
        <v>3.1830000000000069</v>
      </c>
      <c r="K119" s="15">
        <f>'%D'!AR118</f>
        <v>0.98727233662585112</v>
      </c>
      <c r="L119" s="15">
        <f>'%D'!AS118</f>
        <v>3.2196666666666687</v>
      </c>
      <c r="M119" s="15">
        <f>'%D'!AT118</f>
        <v>1.9401201852806265</v>
      </c>
      <c r="N119" s="1"/>
      <c r="O119" s="15">
        <f>'# D'!AK118</f>
        <v>-3.8666666666665961E-2</v>
      </c>
      <c r="P119" s="15">
        <f>'# D'!AL118</f>
        <v>1.0251621010032184</v>
      </c>
      <c r="Q119" s="15">
        <f>'# D'!AM118</f>
        <v>0.99399999999999977</v>
      </c>
      <c r="R119" s="15">
        <f>'# D'!AN118</f>
        <v>0.88082953326206381</v>
      </c>
      <c r="S119" s="15">
        <f>'# D'!AO118</f>
        <v>0.52066666666666528</v>
      </c>
      <c r="T119" s="15">
        <f>'# D'!AP118</f>
        <v>0.21591510677424428</v>
      </c>
      <c r="U119" s="15">
        <f>'# D'!AQ118</f>
        <v>0.82766666666666566</v>
      </c>
      <c r="V119" s="15">
        <f>'# D'!AR118</f>
        <v>0.25708040246843644</v>
      </c>
      <c r="W119" s="15">
        <f>'# D'!AS118</f>
        <v>0.83666666666666778</v>
      </c>
      <c r="X119" s="15">
        <f>'# D'!AT118</f>
        <v>0.50451098435349551</v>
      </c>
      <c r="Y119" s="1"/>
      <c r="Z119" s="9">
        <f>'T-TEST'!V118</f>
        <v>0.95231320169475575</v>
      </c>
      <c r="AA119" s="9">
        <f>'T-TEST'!W118</f>
        <v>0.12823396554896374</v>
      </c>
      <c r="AB119" s="9">
        <f>'T-TEST'!X118</f>
        <v>1.4335755456775139E-2</v>
      </c>
      <c r="AC119" s="9">
        <f>'T-TEST'!Y118</f>
        <v>1.2522702138092543E-2</v>
      </c>
      <c r="AD119" s="9">
        <f>'T-TEST'!Z118</f>
        <v>5.6252086963397931E-2</v>
      </c>
      <c r="AE119" s="1"/>
      <c r="AF119" s="1" t="str">
        <f t="shared" si="28"/>
        <v>N</v>
      </c>
      <c r="AG119" s="1" t="str">
        <f t="shared" si="29"/>
        <v>N</v>
      </c>
      <c r="AH119" s="1" t="str">
        <f t="shared" si="30"/>
        <v>N</v>
      </c>
      <c r="AI119" s="1" t="str">
        <f t="shared" si="31"/>
        <v>N</v>
      </c>
      <c r="AJ119" s="1" t="str">
        <f t="shared" si="32"/>
        <v>N</v>
      </c>
      <c r="AK119" s="52"/>
      <c r="AL119" s="15">
        <f>'%D'!AV118</f>
        <v>3.0339999999999918</v>
      </c>
      <c r="AM119" s="15">
        <f>'%D'!AW118</f>
        <v>2.7768672996742194</v>
      </c>
      <c r="AN119" s="15">
        <f>'%D'!AX118</f>
        <v>0.59566666666668056</v>
      </c>
      <c r="AO119" s="15">
        <f>'%D'!AY118</f>
        <v>3.1887407127788445</v>
      </c>
      <c r="AP119" s="15">
        <f>'%D'!AZ118</f>
        <v>0.31066666666666265</v>
      </c>
      <c r="AQ119" s="15">
        <f>'%D'!BA118</f>
        <v>0.96116405120735315</v>
      </c>
      <c r="AR119" s="15">
        <f>'%D'!BB118</f>
        <v>1.6026666666666785</v>
      </c>
      <c r="AS119" s="15">
        <f>'%D'!BC118</f>
        <v>1.2542996717956483</v>
      </c>
      <c r="AT119" s="15">
        <f>'%D'!BD118</f>
        <v>0.9723333333333386</v>
      </c>
      <c r="AU119" s="15">
        <f>'%D'!BE118</f>
        <v>2.0770561699995813</v>
      </c>
      <c r="AV119" s="15"/>
      <c r="AW119" s="15">
        <f>'# D'!AV118</f>
        <v>0.78866666666666774</v>
      </c>
      <c r="AX119" s="15">
        <f>'# D'!AW118</f>
        <v>0.72181276427247143</v>
      </c>
      <c r="AY119" s="15">
        <f>'# D'!AX118</f>
        <v>0.1543333333333301</v>
      </c>
      <c r="AZ119" s="15">
        <f>'# D'!AY118</f>
        <v>0.82921689965090895</v>
      </c>
      <c r="BA119" s="15">
        <f>'# D'!AZ118</f>
        <v>8.0666666666665776E-2</v>
      </c>
      <c r="BB119" s="15">
        <f>'# D'!BA118</f>
        <v>0.24983261062826251</v>
      </c>
      <c r="BC119" s="15">
        <f>'# D'!BB118</f>
        <v>0.41666666666666607</v>
      </c>
      <c r="BD119" s="15">
        <f>'# D'!BC118</f>
        <v>0.32630251812288175</v>
      </c>
      <c r="BE119" s="15">
        <f>'# D'!BD118</f>
        <v>0.25233333333333441</v>
      </c>
      <c r="BF119" s="15">
        <f>'# D'!BE118</f>
        <v>0.53985306642949937</v>
      </c>
      <c r="BG119" s="1"/>
      <c r="BH119" s="9">
        <f>'T-TEST'!AB118</f>
        <v>0.13838320588711889</v>
      </c>
      <c r="BI119" s="9">
        <f>'T-TEST'!AC118</f>
        <v>0.76645637732595351</v>
      </c>
      <c r="BJ119" s="9">
        <f>'T-TEST'!AD118</f>
        <v>0.67239809602287215</v>
      </c>
      <c r="BK119" s="9">
        <f>'T-TEST'!AE118</f>
        <v>9.1452829360160054E-2</v>
      </c>
      <c r="BL119" s="9">
        <f>'T-TEST'!AF118</f>
        <v>0.46649186609051319</v>
      </c>
      <c r="BM119" s="1"/>
      <c r="BN119" s="1" t="str">
        <f t="shared" si="33"/>
        <v>N</v>
      </c>
      <c r="BO119" s="1" t="str">
        <f t="shared" si="34"/>
        <v>N</v>
      </c>
      <c r="BP119" s="1" t="str">
        <f t="shared" si="35"/>
        <v>N</v>
      </c>
      <c r="BQ119" s="1" t="str">
        <f t="shared" si="36"/>
        <v>N</v>
      </c>
      <c r="BR119" s="1" t="str">
        <f t="shared" si="37"/>
        <v>N</v>
      </c>
      <c r="BS119" s="32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8"/>
      <c r="FO119" s="48"/>
      <c r="FP119" s="48"/>
      <c r="FQ119" s="48"/>
      <c r="FR119" s="48"/>
    </row>
    <row r="120" spans="1:174" s="44" customFormat="1" ht="18.75" customHeight="1" x14ac:dyDescent="0.25">
      <c r="A120" s="2">
        <f>'Raw Data'!B119</f>
        <v>194</v>
      </c>
      <c r="B120" s="2">
        <f>'Raw Data'!C119</f>
        <v>213</v>
      </c>
      <c r="C120" s="2" t="str">
        <f>'Raw Data'!D119</f>
        <v>NVVPIHVPPTTENKPKVQCC</v>
      </c>
      <c r="D120" s="15">
        <f>'%D'!AK119</f>
        <v>-4.3586666666666716</v>
      </c>
      <c r="E120" s="15">
        <f>'%D'!AL119</f>
        <v>3.6039940806462676</v>
      </c>
      <c r="F120" s="15">
        <f>'%D'!AM119</f>
        <v>2.5030000000000072</v>
      </c>
      <c r="G120" s="15">
        <f>'%D'!AN119</f>
        <v>5.2471722543353438</v>
      </c>
      <c r="H120" s="15">
        <f>'%D'!AO119</f>
        <v>2.6769999999999996</v>
      </c>
      <c r="I120" s="15">
        <f>'%D'!AP119</f>
        <v>2.8379298793310594</v>
      </c>
      <c r="J120" s="15">
        <f>'%D'!AQ119</f>
        <v>0.82933333333335213</v>
      </c>
      <c r="K120" s="15">
        <f>'%D'!AR119</f>
        <v>0.97921822559291416</v>
      </c>
      <c r="L120" s="15">
        <f>'%D'!AS119</f>
        <v>1.8836666666666559</v>
      </c>
      <c r="M120" s="15">
        <f>'%D'!AT119</f>
        <v>2.2242269068899754</v>
      </c>
      <c r="N120" s="1"/>
      <c r="O120" s="15">
        <f>'# D'!AK119</f>
        <v>-0.61033333333333495</v>
      </c>
      <c r="P120" s="15">
        <f>'# D'!AL119</f>
        <v>0.50488876662752791</v>
      </c>
      <c r="Q120" s="15">
        <f>'# D'!AM119</f>
        <v>0.35033333333333161</v>
      </c>
      <c r="R120" s="15">
        <f>'# D'!AN119</f>
        <v>0.73463959417753488</v>
      </c>
      <c r="S120" s="15">
        <f>'# D'!AO119</f>
        <v>0.37500000000000178</v>
      </c>
      <c r="T120" s="15">
        <f>'# D'!AP119</f>
        <v>0.39728914743127164</v>
      </c>
      <c r="U120" s="15">
        <f>'# D'!AQ119</f>
        <v>0.11566666666666592</v>
      </c>
      <c r="V120" s="15">
        <f>'# D'!AR119</f>
        <v>0.13735113153277345</v>
      </c>
      <c r="W120" s="15">
        <f>'# D'!AS119</f>
        <v>0.26400000000000112</v>
      </c>
      <c r="X120" s="15">
        <f>'# D'!AT119</f>
        <v>0.31140755717655116</v>
      </c>
      <c r="Y120" s="1"/>
      <c r="Z120" s="9">
        <f>'T-TEST'!V119</f>
        <v>0.11735182156810932</v>
      </c>
      <c r="AA120" s="9">
        <f>'T-TEST'!W119</f>
        <v>0.46897755639500993</v>
      </c>
      <c r="AB120" s="9">
        <f>'T-TEST'!X119</f>
        <v>0.22101887510776513</v>
      </c>
      <c r="AC120" s="9">
        <f>'T-TEST'!Y119</f>
        <v>0.22476567432816316</v>
      </c>
      <c r="AD120" s="9">
        <f>'T-TEST'!Z119</f>
        <v>0.21598191067276598</v>
      </c>
      <c r="AE120" s="1"/>
      <c r="AF120" s="1" t="str">
        <f t="shared" si="28"/>
        <v>N</v>
      </c>
      <c r="AG120" s="1" t="str">
        <f t="shared" si="29"/>
        <v>N</v>
      </c>
      <c r="AH120" s="1" t="str">
        <f t="shared" si="30"/>
        <v>N</v>
      </c>
      <c r="AI120" s="1" t="str">
        <f t="shared" si="31"/>
        <v>N</v>
      </c>
      <c r="AJ120" s="1" t="str">
        <f t="shared" si="32"/>
        <v>N</v>
      </c>
      <c r="AK120" s="52"/>
      <c r="AL120" s="15">
        <f>'%D'!AV119</f>
        <v>3.8386666666666613</v>
      </c>
      <c r="AM120" s="15">
        <f>'%D'!AW119</f>
        <v>2.6510721730399296</v>
      </c>
      <c r="AN120" s="15">
        <f>'%D'!AX119</f>
        <v>2.0243333333333382</v>
      </c>
      <c r="AO120" s="15">
        <f>'%D'!AY119</f>
        <v>5.032390949306965</v>
      </c>
      <c r="AP120" s="15">
        <f>'%D'!AZ119</f>
        <v>1.7275000000000134</v>
      </c>
      <c r="AQ120" s="15">
        <f>'%D'!BA119</f>
        <v>2.8040737329820726</v>
      </c>
      <c r="AR120" s="15">
        <f>'%D'!BB119</f>
        <v>1.1833333333333513</v>
      </c>
      <c r="AS120" s="15">
        <f>'%D'!BC119</f>
        <v>0.92400667385757218</v>
      </c>
      <c r="AT120" s="15">
        <f>'%D'!BD119</f>
        <v>1.2049999999999841</v>
      </c>
      <c r="AU120" s="15">
        <f>'%D'!BE119</f>
        <v>2.3070556993709572</v>
      </c>
      <c r="AV120" s="15"/>
      <c r="AW120" s="15">
        <f>'# D'!AV119</f>
        <v>0.53733333333333189</v>
      </c>
      <c r="AX120" s="15">
        <f>'# D'!AW119</f>
        <v>0.37153644953534931</v>
      </c>
      <c r="AY120" s="15">
        <f>'# D'!AX119</f>
        <v>0.28333333333333499</v>
      </c>
      <c r="AZ120" s="15">
        <f>'# D'!AY119</f>
        <v>0.70469946312831333</v>
      </c>
      <c r="BA120" s="15">
        <f>'# D'!AZ119</f>
        <v>0.24183333333333401</v>
      </c>
      <c r="BB120" s="15">
        <f>'# D'!BA119</f>
        <v>0.39257716863482162</v>
      </c>
      <c r="BC120" s="15">
        <f>'# D'!BB119</f>
        <v>0.16566666666666663</v>
      </c>
      <c r="BD120" s="15">
        <f>'# D'!BC119</f>
        <v>0.12942694206900382</v>
      </c>
      <c r="BE120" s="15">
        <f>'# D'!BD119</f>
        <v>0.16899999999999871</v>
      </c>
      <c r="BF120" s="15">
        <f>'# D'!BE119</f>
        <v>0.32273157060731916</v>
      </c>
      <c r="BG120" s="1"/>
      <c r="BH120" s="9">
        <f>'T-TEST'!AB119</f>
        <v>6.6547874877773208E-2</v>
      </c>
      <c r="BI120" s="9">
        <f>'T-TEST'!AC119</f>
        <v>0.54187557115637985</v>
      </c>
      <c r="BJ120" s="9">
        <f>'T-TEST'!AD119</f>
        <v>0.38700365211388421</v>
      </c>
      <c r="BK120" s="9">
        <f>'T-TEST'!AE119</f>
        <v>0.10577294945244206</v>
      </c>
      <c r="BL120" s="9">
        <f>'T-TEST'!AF119</f>
        <v>0.41578971786823909</v>
      </c>
      <c r="BM120" s="1"/>
      <c r="BN120" s="1" t="str">
        <f t="shared" si="33"/>
        <v>N</v>
      </c>
      <c r="BO120" s="1" t="str">
        <f t="shared" si="34"/>
        <v>N</v>
      </c>
      <c r="BP120" s="1" t="str">
        <f t="shared" si="35"/>
        <v>N</v>
      </c>
      <c r="BQ120" s="1" t="str">
        <f t="shared" si="36"/>
        <v>N</v>
      </c>
      <c r="BR120" s="1" t="str">
        <f t="shared" si="37"/>
        <v>N</v>
      </c>
      <c r="BS120" s="32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48"/>
      <c r="FG120" s="48"/>
      <c r="FH120" s="48"/>
      <c r="FI120" s="48"/>
      <c r="FJ120" s="48"/>
      <c r="FK120" s="48"/>
      <c r="FL120" s="48"/>
      <c r="FM120" s="48"/>
      <c r="FN120" s="48"/>
      <c r="FO120" s="48"/>
      <c r="FP120" s="48"/>
      <c r="FQ120" s="48"/>
      <c r="FR120" s="48"/>
    </row>
    <row r="121" spans="1:174" s="48" customFormat="1" ht="18.75" customHeight="1" x14ac:dyDescent="0.2"/>
    <row r="122" spans="1:174" s="48" customFormat="1" ht="18.75" customHeight="1" x14ac:dyDescent="0.2"/>
    <row r="123" spans="1:174" s="48" customFormat="1" ht="18.75" customHeight="1" x14ac:dyDescent="0.2"/>
    <row r="124" spans="1:174" s="48" customFormat="1" ht="18.75" customHeight="1" x14ac:dyDescent="0.2"/>
    <row r="125" spans="1:174" s="48" customFormat="1" ht="18.75" customHeight="1" x14ac:dyDescent="0.2"/>
    <row r="126" spans="1:174" s="48" customFormat="1" ht="18.75" customHeight="1" x14ac:dyDescent="0.2"/>
    <row r="127" spans="1:174" s="48" customFormat="1" ht="18.75" customHeight="1" x14ac:dyDescent="0.2"/>
    <row r="128" spans="1:174" s="48" customFormat="1" ht="18.75" customHeight="1" x14ac:dyDescent="0.2"/>
    <row r="129" s="48" customFormat="1" ht="18.75" customHeight="1" x14ac:dyDescent="0.2"/>
    <row r="130" s="48" customFormat="1" ht="18.75" customHeight="1" x14ac:dyDescent="0.2"/>
    <row r="131" s="48" customFormat="1" ht="18.75" customHeight="1" x14ac:dyDescent="0.2"/>
    <row r="132" s="48" customFormat="1" ht="18.75" customHeight="1" x14ac:dyDescent="0.2"/>
    <row r="133" s="48" customFormat="1" ht="18.75" customHeight="1" x14ac:dyDescent="0.2"/>
    <row r="134" s="48" customFormat="1" ht="18.75" customHeight="1" x14ac:dyDescent="0.2"/>
    <row r="135" s="48" customFormat="1" ht="18.75" customHeight="1" x14ac:dyDescent="0.2"/>
    <row r="136" s="48" customFormat="1" ht="18.75" customHeight="1" x14ac:dyDescent="0.2"/>
    <row r="137" s="48" customFormat="1" ht="18.75" customHeight="1" x14ac:dyDescent="0.2"/>
    <row r="138" s="48" customFormat="1" ht="18.75" customHeight="1" x14ac:dyDescent="0.2"/>
    <row r="139" s="48" customFormat="1" ht="18.75" customHeight="1" x14ac:dyDescent="0.2"/>
    <row r="140" s="48" customFormat="1" ht="18.75" customHeight="1" x14ac:dyDescent="0.2"/>
    <row r="141" s="48" customFormat="1" ht="18.75" customHeight="1" x14ac:dyDescent="0.2"/>
    <row r="142" s="48" customFormat="1" ht="18.75" customHeight="1" x14ac:dyDescent="0.2"/>
    <row r="143" s="48" customFormat="1" ht="18.75" customHeight="1" x14ac:dyDescent="0.2"/>
    <row r="144" s="48" customFormat="1" ht="18.75" customHeight="1" x14ac:dyDescent="0.2"/>
    <row r="145" s="48" customFormat="1" ht="18.75" customHeight="1" x14ac:dyDescent="0.2"/>
    <row r="146" s="48" customFormat="1" ht="18.75" customHeight="1" x14ac:dyDescent="0.2"/>
    <row r="147" s="48" customFormat="1" ht="18.75" customHeight="1" x14ac:dyDescent="0.2"/>
    <row r="148" s="48" customFormat="1" ht="18.75" customHeight="1" x14ac:dyDescent="0.2"/>
    <row r="149" s="48" customFormat="1" ht="18.75" customHeight="1" x14ac:dyDescent="0.2"/>
    <row r="150" s="48" customFormat="1" ht="18.75" customHeight="1" x14ac:dyDescent="0.2"/>
    <row r="151" s="48" customFormat="1" ht="18.75" customHeight="1" x14ac:dyDescent="0.2"/>
    <row r="152" s="48" customFormat="1" ht="18.75" customHeight="1" x14ac:dyDescent="0.2"/>
    <row r="153" s="48" customFormat="1" ht="18.75" customHeight="1" x14ac:dyDescent="0.2"/>
    <row r="154" s="48" customFormat="1" ht="18.75" customHeight="1" x14ac:dyDescent="0.2"/>
    <row r="155" s="48" customFormat="1" ht="18.75" customHeight="1" x14ac:dyDescent="0.2"/>
    <row r="156" s="48" customFormat="1" ht="18.75" customHeight="1" x14ac:dyDescent="0.2"/>
    <row r="157" s="48" customFormat="1" ht="18.75" customHeight="1" x14ac:dyDescent="0.2"/>
    <row r="158" s="48" customFormat="1" ht="18.75" customHeight="1" x14ac:dyDescent="0.2"/>
    <row r="159" s="48" customFormat="1" ht="18.75" customHeight="1" x14ac:dyDescent="0.2"/>
    <row r="160" s="48" customFormat="1" ht="18.75" customHeight="1" x14ac:dyDescent="0.2"/>
    <row r="161" s="48" customFormat="1" ht="18.75" customHeight="1" x14ac:dyDescent="0.2"/>
    <row r="162" s="48" customFormat="1" ht="18.75" customHeight="1" x14ac:dyDescent="0.2"/>
    <row r="163" s="48" customFormat="1" ht="18.75" customHeight="1" x14ac:dyDescent="0.2"/>
    <row r="164" s="48" customFormat="1" ht="18.75" customHeight="1" x14ac:dyDescent="0.2"/>
    <row r="165" s="48" customFormat="1" ht="18.75" customHeight="1" x14ac:dyDescent="0.2"/>
    <row r="166" s="48" customFormat="1" ht="18.75" customHeight="1" x14ac:dyDescent="0.2"/>
    <row r="167" s="48" customFormat="1" ht="18.75" customHeight="1" x14ac:dyDescent="0.2"/>
    <row r="168" s="48" customFormat="1" ht="18.75" customHeight="1" x14ac:dyDescent="0.2"/>
    <row r="169" s="48" customFormat="1" ht="18.75" customHeight="1" x14ac:dyDescent="0.2"/>
    <row r="170" s="48" customFormat="1" ht="18.75" customHeight="1" x14ac:dyDescent="0.2"/>
    <row r="171" s="48" customFormat="1" ht="18.75" customHeight="1" x14ac:dyDescent="0.2"/>
    <row r="172" s="48" customFormat="1" ht="18.75" customHeight="1" x14ac:dyDescent="0.2"/>
    <row r="173" s="48" customFormat="1" ht="18.75" customHeight="1" x14ac:dyDescent="0.2"/>
    <row r="174" s="48" customFormat="1" ht="18.75" customHeight="1" x14ac:dyDescent="0.2"/>
    <row r="175" s="48" customFormat="1" ht="18.75" customHeight="1" x14ac:dyDescent="0.2"/>
    <row r="176" s="48" customFormat="1" ht="18.75" customHeight="1" x14ac:dyDescent="0.2"/>
    <row r="177" s="48" customFormat="1" ht="18.75" customHeight="1" x14ac:dyDescent="0.2"/>
    <row r="178" s="48" customFormat="1" ht="18.75" customHeight="1" x14ac:dyDescent="0.2"/>
    <row r="179" s="48" customFormat="1" ht="18.75" customHeight="1" x14ac:dyDescent="0.2"/>
    <row r="180" s="48" customFormat="1" ht="18.75" customHeight="1" x14ac:dyDescent="0.2"/>
    <row r="181" s="48" customFormat="1" ht="18.75" customHeight="1" x14ac:dyDescent="0.2"/>
    <row r="182" s="48" customFormat="1" ht="18.75" customHeight="1" x14ac:dyDescent="0.2"/>
    <row r="183" s="48" customFormat="1" ht="18.75" customHeight="1" x14ac:dyDescent="0.2"/>
    <row r="184" s="48" customFormat="1" ht="18.75" customHeight="1" x14ac:dyDescent="0.2"/>
    <row r="185" s="48" customFormat="1" ht="18.75" customHeight="1" x14ac:dyDescent="0.2"/>
    <row r="186" s="48" customFormat="1" ht="18.75" customHeight="1" x14ac:dyDescent="0.2"/>
    <row r="187" s="48" customFormat="1" ht="18.75" customHeight="1" x14ac:dyDescent="0.2"/>
    <row r="188" s="48" customFormat="1" ht="18.75" customHeight="1" x14ac:dyDescent="0.2"/>
    <row r="189" s="48" customFormat="1" ht="18.75" customHeight="1" x14ac:dyDescent="0.2"/>
    <row r="190" s="48" customFormat="1" ht="18.75" customHeight="1" x14ac:dyDescent="0.2"/>
    <row r="191" s="48" customFormat="1" ht="18.75" customHeight="1" x14ac:dyDescent="0.2"/>
    <row r="192" s="48" customFormat="1" ht="18.75" customHeight="1" x14ac:dyDescent="0.2"/>
    <row r="193" s="48" customFormat="1" ht="18.75" customHeight="1" x14ac:dyDescent="0.2"/>
    <row r="194" s="48" customFormat="1" ht="18.75" customHeight="1" x14ac:dyDescent="0.2"/>
    <row r="195" s="48" customFormat="1" ht="18.75" customHeight="1" x14ac:dyDescent="0.2"/>
    <row r="196" s="48" customFormat="1" ht="18.75" customHeight="1" x14ac:dyDescent="0.2"/>
    <row r="197" s="48" customFormat="1" ht="18.75" customHeight="1" x14ac:dyDescent="0.2"/>
    <row r="198" s="48" customFormat="1" ht="18.75" customHeight="1" x14ac:dyDescent="0.2"/>
    <row r="199" s="48" customFormat="1" ht="18.75" customHeight="1" x14ac:dyDescent="0.2"/>
    <row r="200" s="48" customFormat="1" ht="18.75" customHeight="1" x14ac:dyDescent="0.2"/>
    <row r="201" s="48" customFormat="1" ht="18.75" customHeight="1" x14ac:dyDescent="0.2"/>
    <row r="202" s="48" customFormat="1" ht="18.75" customHeight="1" x14ac:dyDescent="0.2"/>
    <row r="203" s="48" customFormat="1" ht="18.75" customHeight="1" x14ac:dyDescent="0.2"/>
    <row r="204" s="48" customFormat="1" ht="18.75" customHeight="1" x14ac:dyDescent="0.2"/>
    <row r="205" s="48" customFormat="1" ht="18.75" customHeight="1" x14ac:dyDescent="0.2"/>
    <row r="206" s="48" customFormat="1" ht="18.75" customHeight="1" x14ac:dyDescent="0.2"/>
    <row r="207" s="48" customFormat="1" ht="18.75" customHeight="1" x14ac:dyDescent="0.2"/>
    <row r="208" s="48" customFormat="1" ht="18.75" customHeight="1" x14ac:dyDescent="0.2"/>
    <row r="209" s="48" customFormat="1" ht="18.75" customHeight="1" x14ac:dyDescent="0.2"/>
    <row r="210" s="48" customFormat="1" ht="18.75" customHeight="1" x14ac:dyDescent="0.2"/>
    <row r="211" s="48" customFormat="1" ht="18.75" customHeight="1" x14ac:dyDescent="0.2"/>
    <row r="212" s="48" customFormat="1" ht="18.75" customHeight="1" x14ac:dyDescent="0.2"/>
    <row r="213" s="48" customFormat="1" ht="18.75" customHeight="1" x14ac:dyDescent="0.2"/>
    <row r="214" s="48" customFormat="1" ht="18.75" customHeight="1" x14ac:dyDescent="0.2"/>
    <row r="215" s="48" customFormat="1" ht="18.75" customHeight="1" x14ac:dyDescent="0.2"/>
    <row r="216" s="48" customFormat="1" ht="18.75" customHeight="1" x14ac:dyDescent="0.2"/>
    <row r="217" s="48" customFormat="1" ht="18.75" customHeight="1" x14ac:dyDescent="0.2"/>
    <row r="218" s="48" customFormat="1" ht="18.75" customHeight="1" x14ac:dyDescent="0.2"/>
    <row r="219" s="48" customFormat="1" ht="18.75" customHeight="1" x14ac:dyDescent="0.2"/>
    <row r="220" s="48" customFormat="1" ht="18.75" customHeight="1" x14ac:dyDescent="0.2"/>
    <row r="221" s="48" customFormat="1" ht="18.75" customHeight="1" x14ac:dyDescent="0.2"/>
    <row r="222" s="48" customFormat="1" ht="18.75" customHeight="1" x14ac:dyDescent="0.2"/>
    <row r="223" s="48" customFormat="1" ht="18.75" customHeight="1" x14ac:dyDescent="0.2"/>
    <row r="224" s="48" customFormat="1" ht="18.75" customHeight="1" x14ac:dyDescent="0.2"/>
    <row r="225" s="48" customFormat="1" ht="18.75" customHeight="1" x14ac:dyDescent="0.2"/>
    <row r="226" s="48" customFormat="1" ht="18.75" customHeight="1" x14ac:dyDescent="0.2"/>
    <row r="227" s="48" customFormat="1" ht="18.75" customHeight="1" x14ac:dyDescent="0.2"/>
    <row r="228" s="48" customFormat="1" ht="18.75" customHeight="1" x14ac:dyDescent="0.2"/>
    <row r="229" s="48" customFormat="1" ht="18.75" customHeight="1" x14ac:dyDescent="0.2"/>
    <row r="230" s="48" customFormat="1" ht="18.75" customHeight="1" x14ac:dyDescent="0.2"/>
    <row r="231" s="48" customFormat="1" ht="18.75" customHeight="1" x14ac:dyDescent="0.2"/>
    <row r="232" s="48" customFormat="1" ht="18.75" customHeight="1" x14ac:dyDescent="0.2"/>
    <row r="233" s="48" customFormat="1" ht="18.75" customHeight="1" x14ac:dyDescent="0.2"/>
    <row r="234" s="48" customFormat="1" ht="18.75" customHeight="1" x14ac:dyDescent="0.2"/>
    <row r="235" s="48" customFormat="1" ht="18.75" customHeight="1" x14ac:dyDescent="0.2"/>
    <row r="236" s="48" customFormat="1" ht="18.75" customHeight="1" x14ac:dyDescent="0.2"/>
    <row r="237" s="48" customFormat="1" ht="18.75" customHeight="1" x14ac:dyDescent="0.2"/>
    <row r="238" s="48" customFormat="1" ht="18.75" customHeight="1" x14ac:dyDescent="0.2"/>
    <row r="239" s="48" customFormat="1" ht="18.75" customHeight="1" x14ac:dyDescent="0.2"/>
    <row r="240" s="48" customFormat="1" ht="18.75" customHeight="1" x14ac:dyDescent="0.2"/>
    <row r="241" s="48" customFormat="1" ht="18.75" customHeight="1" x14ac:dyDescent="0.2"/>
    <row r="242" s="48" customFormat="1" ht="18.75" customHeight="1" x14ac:dyDescent="0.2"/>
    <row r="243" s="48" customFormat="1" ht="18.75" customHeight="1" x14ac:dyDescent="0.2"/>
    <row r="244" s="48" customFormat="1" ht="18.75" customHeight="1" x14ac:dyDescent="0.2"/>
    <row r="245" s="48" customFormat="1" ht="18.75" customHeight="1" x14ac:dyDescent="0.2"/>
    <row r="246" s="48" customFormat="1" ht="18.75" customHeight="1" x14ac:dyDescent="0.2"/>
    <row r="247" s="48" customFormat="1" ht="18.75" customHeight="1" x14ac:dyDescent="0.2"/>
    <row r="248" s="48" customFormat="1" ht="18.75" customHeight="1" x14ac:dyDescent="0.2"/>
    <row r="249" s="48" customFormat="1" ht="18.75" customHeight="1" x14ac:dyDescent="0.2"/>
    <row r="250" s="48" customFormat="1" ht="18.75" customHeight="1" x14ac:dyDescent="0.2"/>
    <row r="251" s="48" customFormat="1" ht="18.75" customHeight="1" x14ac:dyDescent="0.2"/>
    <row r="252" s="48" customFormat="1" ht="18.75" customHeight="1" x14ac:dyDescent="0.2"/>
    <row r="253" s="48" customFormat="1" ht="18.75" customHeight="1" x14ac:dyDescent="0.2"/>
    <row r="254" s="48" customFormat="1" ht="18.75" customHeight="1" x14ac:dyDescent="0.2"/>
    <row r="255" s="48" customFormat="1" ht="18.75" customHeight="1" x14ac:dyDescent="0.2"/>
    <row r="256" s="48" customFormat="1" ht="18.75" customHeight="1" x14ac:dyDescent="0.2"/>
    <row r="257" s="48" customFormat="1" ht="18.75" customHeight="1" x14ac:dyDescent="0.2"/>
    <row r="258" s="48" customFormat="1" ht="18.75" customHeight="1" x14ac:dyDescent="0.2"/>
    <row r="259" s="48" customFormat="1" ht="18.75" customHeight="1" x14ac:dyDescent="0.2"/>
    <row r="260" s="48" customFormat="1" ht="18.75" customHeight="1" x14ac:dyDescent="0.2"/>
    <row r="261" s="48" customFormat="1" ht="18.75" customHeight="1" x14ac:dyDescent="0.2"/>
    <row r="262" s="48" customFormat="1" ht="18.75" customHeight="1" x14ac:dyDescent="0.2"/>
    <row r="263" s="48" customFormat="1" ht="18.75" customHeight="1" x14ac:dyDescent="0.2"/>
    <row r="264" s="48" customFormat="1" ht="18.75" customHeight="1" x14ac:dyDescent="0.2"/>
    <row r="265" s="48" customFormat="1" ht="18.75" customHeight="1" x14ac:dyDescent="0.2"/>
    <row r="266" s="48" customFormat="1" ht="18.75" customHeight="1" x14ac:dyDescent="0.2"/>
    <row r="267" s="48" customFormat="1" ht="18.75" customHeight="1" x14ac:dyDescent="0.2"/>
    <row r="268" s="48" customFormat="1" ht="18.75" customHeight="1" x14ac:dyDescent="0.2"/>
    <row r="269" s="48" customFormat="1" ht="18.75" customHeight="1" x14ac:dyDescent="0.2"/>
    <row r="270" s="48" customFormat="1" ht="18.75" customHeight="1" x14ac:dyDescent="0.2"/>
    <row r="271" s="48" customFormat="1" ht="18.75" customHeight="1" x14ac:dyDescent="0.2"/>
    <row r="272" s="48" customFormat="1" ht="18.75" customHeight="1" x14ac:dyDescent="0.2"/>
    <row r="273" s="48" customFormat="1" ht="18.75" customHeight="1" x14ac:dyDescent="0.2"/>
    <row r="274" s="48" customFormat="1" ht="18.75" customHeight="1" x14ac:dyDescent="0.2"/>
    <row r="275" s="48" customFormat="1" ht="18.75" customHeight="1" x14ac:dyDescent="0.2"/>
    <row r="276" s="48" customFormat="1" ht="18.75" customHeight="1" x14ac:dyDescent="0.2"/>
    <row r="277" s="48" customFormat="1" ht="18.75" customHeight="1" x14ac:dyDescent="0.2"/>
    <row r="278" s="48" customFormat="1" ht="18.75" customHeight="1" x14ac:dyDescent="0.2"/>
    <row r="279" s="48" customFormat="1" ht="18.75" customHeight="1" x14ac:dyDescent="0.2"/>
    <row r="280" s="48" customFormat="1" ht="18.75" customHeight="1" x14ac:dyDescent="0.2"/>
    <row r="281" s="48" customFormat="1" ht="18.75" customHeight="1" x14ac:dyDescent="0.2"/>
    <row r="282" s="48" customFormat="1" ht="18.75" customHeight="1" x14ac:dyDescent="0.2"/>
    <row r="283" s="48" customFormat="1" ht="18.75" customHeight="1" x14ac:dyDescent="0.2"/>
    <row r="284" s="48" customFormat="1" ht="18.75" customHeight="1" x14ac:dyDescent="0.2"/>
    <row r="285" s="48" customFormat="1" ht="18.75" customHeight="1" x14ac:dyDescent="0.2"/>
    <row r="286" s="48" customFormat="1" ht="18.75" customHeight="1" x14ac:dyDescent="0.2"/>
    <row r="287" s="48" customFormat="1" ht="18.75" customHeight="1" x14ac:dyDescent="0.2"/>
    <row r="288" s="48" customFormat="1" ht="18.75" customHeight="1" x14ac:dyDescent="0.2"/>
    <row r="289" s="48" customFormat="1" ht="18.75" customHeight="1" x14ac:dyDescent="0.2"/>
    <row r="290" s="48" customFormat="1" ht="18.75" customHeight="1" x14ac:dyDescent="0.2"/>
    <row r="291" s="48" customFormat="1" ht="18.75" customHeight="1" x14ac:dyDescent="0.2"/>
    <row r="292" s="48" customFormat="1" ht="18.75" customHeight="1" x14ac:dyDescent="0.2"/>
    <row r="293" s="48" customFormat="1" ht="18.75" customHeight="1" x14ac:dyDescent="0.2"/>
    <row r="294" s="48" customFormat="1" ht="18.75" customHeight="1" x14ac:dyDescent="0.2"/>
    <row r="295" s="48" customFormat="1" ht="18.75" customHeight="1" x14ac:dyDescent="0.2"/>
    <row r="296" s="48" customFormat="1" ht="18.75" customHeight="1" x14ac:dyDescent="0.2"/>
    <row r="297" s="48" customFormat="1" ht="18.75" customHeight="1" x14ac:dyDescent="0.2"/>
    <row r="298" s="48" customFormat="1" ht="18.75" customHeight="1" x14ac:dyDescent="0.2"/>
    <row r="299" s="48" customFormat="1" ht="18.75" customHeight="1" x14ac:dyDescent="0.2"/>
    <row r="300" s="48" customFormat="1" ht="18.75" customHeight="1" x14ac:dyDescent="0.2"/>
    <row r="301" s="48" customFormat="1" ht="18.75" customHeight="1" x14ac:dyDescent="0.2"/>
    <row r="302" s="48" customFormat="1" ht="18.75" customHeight="1" x14ac:dyDescent="0.2"/>
    <row r="303" s="48" customFormat="1" ht="18.75" customHeight="1" x14ac:dyDescent="0.2"/>
    <row r="304" s="48" customFormat="1" ht="18.75" customHeight="1" x14ac:dyDescent="0.2"/>
    <row r="305" s="48" customFormat="1" ht="18.75" customHeight="1" x14ac:dyDescent="0.2"/>
    <row r="306" s="48" customFormat="1" ht="18.75" customHeight="1" x14ac:dyDescent="0.2"/>
    <row r="307" s="48" customFormat="1" ht="18.75" customHeight="1" x14ac:dyDescent="0.2"/>
    <row r="308" s="48" customFormat="1" ht="18.75" customHeight="1" x14ac:dyDescent="0.2"/>
    <row r="309" s="48" customFormat="1" ht="18.75" customHeight="1" x14ac:dyDescent="0.2"/>
    <row r="310" s="48" customFormat="1" ht="18.75" customHeight="1" x14ac:dyDescent="0.2"/>
    <row r="311" s="48" customFormat="1" ht="18.75" customHeight="1" x14ac:dyDescent="0.2"/>
    <row r="312" s="48" customFormat="1" ht="18.75" customHeight="1" x14ac:dyDescent="0.2"/>
    <row r="313" s="48" customFormat="1" ht="18.75" customHeight="1" x14ac:dyDescent="0.2"/>
    <row r="314" s="48" customFormat="1" ht="18.75" customHeight="1" x14ac:dyDescent="0.2"/>
    <row r="315" s="48" customFormat="1" ht="18.75" customHeight="1" x14ac:dyDescent="0.2"/>
    <row r="316" s="48" customFormat="1" ht="18.75" customHeight="1" x14ac:dyDescent="0.2"/>
    <row r="317" s="48" customFormat="1" ht="18.75" customHeight="1" x14ac:dyDescent="0.2"/>
    <row r="318" s="48" customFormat="1" ht="18.75" customHeight="1" x14ac:dyDescent="0.2"/>
    <row r="319" s="48" customFormat="1" ht="18.75" customHeight="1" x14ac:dyDescent="0.2"/>
    <row r="320" s="48" customFormat="1" ht="18.75" customHeight="1" x14ac:dyDescent="0.2"/>
    <row r="321" s="48" customFormat="1" ht="18.75" customHeight="1" x14ac:dyDescent="0.2"/>
    <row r="322" s="48" customFormat="1" ht="18.75" customHeight="1" x14ac:dyDescent="0.2"/>
    <row r="323" s="48" customFormat="1" ht="18.75" customHeight="1" x14ac:dyDescent="0.2"/>
    <row r="324" s="48" customFormat="1" ht="18.75" customHeight="1" x14ac:dyDescent="0.2"/>
    <row r="325" s="48" customFormat="1" ht="18.75" customHeight="1" x14ac:dyDescent="0.2"/>
    <row r="326" s="48" customFormat="1" ht="18.75" customHeight="1" x14ac:dyDescent="0.2"/>
    <row r="327" s="48" customFormat="1" ht="18.75" customHeight="1" x14ac:dyDescent="0.2"/>
    <row r="328" s="48" customFormat="1" ht="18.75" customHeight="1" x14ac:dyDescent="0.2"/>
    <row r="329" s="48" customFormat="1" ht="18.75" customHeight="1" x14ac:dyDescent="0.2"/>
    <row r="330" s="48" customFormat="1" ht="18.75" customHeight="1" x14ac:dyDescent="0.2"/>
    <row r="331" s="48" customFormat="1" ht="18.75" customHeight="1" x14ac:dyDescent="0.2"/>
    <row r="332" s="48" customFormat="1" ht="18.75" customHeight="1" x14ac:dyDescent="0.2"/>
    <row r="333" s="48" customFormat="1" ht="18.75" customHeight="1" x14ac:dyDescent="0.2"/>
    <row r="334" s="48" customFormat="1" ht="18.75" customHeight="1" x14ac:dyDescent="0.2"/>
    <row r="335" s="48" customFormat="1" ht="18.75" customHeight="1" x14ac:dyDescent="0.2"/>
    <row r="336" s="48" customFormat="1" ht="18.75" customHeight="1" x14ac:dyDescent="0.2"/>
    <row r="337" s="48" customFormat="1" ht="18.75" customHeight="1" x14ac:dyDescent="0.2"/>
    <row r="338" s="48" customFormat="1" ht="18.75" customHeight="1" x14ac:dyDescent="0.2"/>
    <row r="339" s="48" customFormat="1" ht="18.75" customHeight="1" x14ac:dyDescent="0.2"/>
    <row r="340" s="48" customFormat="1" ht="18.75" customHeight="1" x14ac:dyDescent="0.2"/>
    <row r="341" s="48" customFormat="1" ht="18.75" customHeight="1" x14ac:dyDescent="0.2"/>
    <row r="342" s="48" customFormat="1" ht="18.75" customHeight="1" x14ac:dyDescent="0.2"/>
    <row r="343" s="48" customFormat="1" ht="18.75" customHeight="1" x14ac:dyDescent="0.2"/>
    <row r="344" s="48" customFormat="1" ht="18.75" customHeight="1" x14ac:dyDescent="0.2"/>
    <row r="345" s="48" customFormat="1" ht="18.75" customHeight="1" x14ac:dyDescent="0.2"/>
    <row r="346" s="48" customFormat="1" ht="18.75" customHeight="1" x14ac:dyDescent="0.2"/>
    <row r="347" s="48" customFormat="1" ht="18.75" customHeight="1" x14ac:dyDescent="0.2"/>
    <row r="348" s="48" customFormat="1" ht="18.75" customHeight="1" x14ac:dyDescent="0.2"/>
    <row r="349" s="48" customFormat="1" ht="18.75" customHeight="1" x14ac:dyDescent="0.2"/>
    <row r="350" s="48" customFormat="1" ht="18.75" customHeight="1" x14ac:dyDescent="0.2"/>
    <row r="351" s="48" customFormat="1" ht="18.75" customHeight="1" x14ac:dyDescent="0.2"/>
    <row r="352" s="48" customFormat="1" ht="18.75" customHeight="1" x14ac:dyDescent="0.2"/>
    <row r="353" s="48" customFormat="1" ht="18.75" customHeight="1" x14ac:dyDescent="0.2"/>
    <row r="354" s="48" customFormat="1" ht="18.75" customHeight="1" x14ac:dyDescent="0.2"/>
    <row r="355" s="48" customFormat="1" ht="18.75" customHeight="1" x14ac:dyDescent="0.2"/>
    <row r="356" s="48" customFormat="1" ht="18.75" customHeight="1" x14ac:dyDescent="0.2"/>
    <row r="357" s="48" customFormat="1" ht="18.75" customHeight="1" x14ac:dyDescent="0.2"/>
    <row r="358" s="48" customFormat="1" ht="18.75" customHeight="1" x14ac:dyDescent="0.2"/>
    <row r="359" s="48" customFormat="1" ht="18.75" customHeight="1" x14ac:dyDescent="0.2"/>
    <row r="360" s="48" customFormat="1" ht="18.75" customHeight="1" x14ac:dyDescent="0.2"/>
    <row r="361" s="48" customFormat="1" ht="18.75" customHeight="1" x14ac:dyDescent="0.2"/>
    <row r="362" s="48" customFormat="1" ht="18.75" customHeight="1" x14ac:dyDescent="0.2"/>
    <row r="363" s="48" customFormat="1" ht="18.75" customHeight="1" x14ac:dyDescent="0.2"/>
    <row r="364" s="48" customFormat="1" ht="18.75" customHeight="1" x14ac:dyDescent="0.2"/>
    <row r="365" s="48" customFormat="1" ht="18.75" customHeight="1" x14ac:dyDescent="0.2"/>
    <row r="366" s="48" customFormat="1" ht="18.75" customHeight="1" x14ac:dyDescent="0.2"/>
    <row r="367" s="48" customFormat="1" ht="18.75" customHeight="1" x14ac:dyDescent="0.2"/>
    <row r="368" s="48" customFormat="1" ht="18.75" customHeight="1" x14ac:dyDescent="0.2"/>
    <row r="369" s="48" customFormat="1" ht="18.75" customHeight="1" x14ac:dyDescent="0.2"/>
    <row r="370" s="48" customFormat="1" ht="18.75" customHeight="1" x14ac:dyDescent="0.2"/>
    <row r="371" s="48" customFormat="1" ht="18.75" customHeight="1" x14ac:dyDescent="0.2"/>
    <row r="372" s="48" customFormat="1" ht="18.75" customHeight="1" x14ac:dyDescent="0.2"/>
    <row r="373" s="48" customFormat="1" ht="18.75" customHeight="1" x14ac:dyDescent="0.2"/>
    <row r="374" s="48" customFormat="1" ht="18.75" customHeight="1" x14ac:dyDescent="0.2"/>
    <row r="375" s="48" customFormat="1" ht="18.75" customHeight="1" x14ac:dyDescent="0.2"/>
    <row r="376" s="48" customFormat="1" ht="18.75" customHeight="1" x14ac:dyDescent="0.2"/>
    <row r="377" s="48" customFormat="1" ht="18.75" customHeight="1" x14ac:dyDescent="0.2"/>
    <row r="378" s="48" customFormat="1" ht="18.75" customHeight="1" x14ac:dyDescent="0.2"/>
    <row r="379" s="48" customFormat="1" ht="18.75" customHeight="1" x14ac:dyDescent="0.2"/>
    <row r="380" s="48" customFormat="1" ht="18.75" customHeight="1" x14ac:dyDescent="0.2"/>
    <row r="381" s="48" customFormat="1" ht="18.75" customHeight="1" x14ac:dyDescent="0.2"/>
    <row r="382" s="48" customFormat="1" ht="18.75" customHeight="1" x14ac:dyDescent="0.2"/>
    <row r="383" s="48" customFormat="1" ht="18.75" customHeight="1" x14ac:dyDescent="0.2"/>
    <row r="384" s="48" customFormat="1" ht="18.75" customHeight="1" x14ac:dyDescent="0.2"/>
    <row r="385" s="48" customFormat="1" ht="18.75" customHeight="1" x14ac:dyDescent="0.2"/>
    <row r="386" s="48" customFormat="1" ht="18.75" customHeight="1" x14ac:dyDescent="0.2"/>
    <row r="387" s="48" customFormat="1" ht="18.75" customHeight="1" x14ac:dyDescent="0.2"/>
    <row r="388" s="48" customFormat="1" ht="18.75" customHeight="1" x14ac:dyDescent="0.2"/>
    <row r="389" s="48" customFormat="1" ht="18.75" customHeight="1" x14ac:dyDescent="0.2"/>
    <row r="390" s="48" customFormat="1" ht="18.75" customHeight="1" x14ac:dyDescent="0.2"/>
    <row r="391" s="48" customFormat="1" ht="18.75" customHeight="1" x14ac:dyDescent="0.2"/>
    <row r="392" s="48" customFormat="1" ht="18.75" customHeight="1" x14ac:dyDescent="0.2"/>
    <row r="393" s="48" customFormat="1" ht="18.75" customHeight="1" x14ac:dyDescent="0.2"/>
    <row r="394" s="48" customFormat="1" ht="18.75" customHeight="1" x14ac:dyDescent="0.2"/>
    <row r="395" s="48" customFormat="1" ht="18.75" customHeight="1" x14ac:dyDescent="0.2"/>
    <row r="396" s="48" customFormat="1" ht="18.75" customHeight="1" x14ac:dyDescent="0.2"/>
    <row r="397" s="48" customFormat="1" ht="18.75" customHeight="1" x14ac:dyDescent="0.2"/>
    <row r="398" s="48" customFormat="1" ht="18.75" customHeight="1" x14ac:dyDescent="0.2"/>
    <row r="399" s="48" customFormat="1" ht="18.75" customHeight="1" x14ac:dyDescent="0.2"/>
    <row r="400" s="48" customFormat="1" ht="18.75" customHeight="1" x14ac:dyDescent="0.2"/>
    <row r="401" s="48" customFormat="1" ht="18.75" customHeight="1" x14ac:dyDescent="0.2"/>
    <row r="402" s="48" customFormat="1" ht="18.75" customHeight="1" x14ac:dyDescent="0.2"/>
    <row r="403" s="48" customFormat="1" ht="18.75" customHeight="1" x14ac:dyDescent="0.2"/>
    <row r="404" s="48" customFormat="1" ht="18.75" customHeight="1" x14ac:dyDescent="0.2"/>
    <row r="405" s="48" customFormat="1" ht="18.75" customHeight="1" x14ac:dyDescent="0.2"/>
    <row r="406" s="48" customFormat="1" ht="18.75" customHeight="1" x14ac:dyDescent="0.2"/>
    <row r="407" s="48" customFormat="1" ht="18.75" customHeight="1" x14ac:dyDescent="0.2"/>
    <row r="408" s="48" customFormat="1" ht="18.75" customHeight="1" x14ac:dyDescent="0.2"/>
    <row r="409" s="48" customFormat="1" ht="18.75" customHeight="1" x14ac:dyDescent="0.2"/>
    <row r="410" s="48" customFormat="1" ht="18.75" customHeight="1" x14ac:dyDescent="0.2"/>
    <row r="411" s="48" customFormat="1" ht="18.75" customHeight="1" x14ac:dyDescent="0.2"/>
    <row r="412" s="48" customFormat="1" ht="18.75" customHeight="1" x14ac:dyDescent="0.2"/>
    <row r="413" s="48" customFormat="1" ht="18.75" customHeight="1" x14ac:dyDescent="0.2"/>
    <row r="414" s="48" customFormat="1" ht="18.75" customHeight="1" x14ac:dyDescent="0.2"/>
    <row r="415" s="48" customFormat="1" ht="18.75" customHeight="1" x14ac:dyDescent="0.2"/>
    <row r="416" s="48" customFormat="1" ht="18.75" customHeight="1" x14ac:dyDescent="0.2"/>
    <row r="417" s="48" customFormat="1" ht="18.75" customHeight="1" x14ac:dyDescent="0.2"/>
    <row r="418" s="48" customFormat="1" ht="18.75" customHeight="1" x14ac:dyDescent="0.2"/>
    <row r="419" s="48" customFormat="1" ht="18.75" customHeight="1" x14ac:dyDescent="0.2"/>
    <row r="420" s="48" customFormat="1" ht="18.75" customHeight="1" x14ac:dyDescent="0.2"/>
    <row r="421" s="48" customFormat="1" ht="18.75" customHeight="1" x14ac:dyDescent="0.2"/>
    <row r="422" s="48" customFormat="1" ht="18.75" customHeight="1" x14ac:dyDescent="0.2"/>
    <row r="423" s="48" customFormat="1" ht="18.75" customHeight="1" x14ac:dyDescent="0.2"/>
    <row r="424" s="48" customFormat="1" ht="18.75" customHeight="1" x14ac:dyDescent="0.2"/>
    <row r="425" s="48" customFormat="1" ht="18.75" customHeight="1" x14ac:dyDescent="0.2"/>
    <row r="426" s="48" customFormat="1" ht="18.75" customHeight="1" x14ac:dyDescent="0.2"/>
    <row r="427" s="48" customFormat="1" ht="18.75" customHeight="1" x14ac:dyDescent="0.2"/>
    <row r="428" s="48" customFormat="1" ht="18.75" customHeight="1" x14ac:dyDescent="0.2"/>
    <row r="429" s="48" customFormat="1" ht="18.75" customHeight="1" x14ac:dyDescent="0.2"/>
    <row r="430" s="48" customFormat="1" ht="18.75" customHeight="1" x14ac:dyDescent="0.2"/>
    <row r="431" s="48" customFormat="1" ht="18.75" customHeight="1" x14ac:dyDescent="0.2"/>
    <row r="432" s="48" customFormat="1" ht="18.75" customHeight="1" x14ac:dyDescent="0.2"/>
    <row r="433" s="48" customFormat="1" ht="18.75" customHeight="1" x14ac:dyDescent="0.2"/>
    <row r="434" s="48" customFormat="1" ht="18.75" customHeight="1" x14ac:dyDescent="0.2"/>
    <row r="435" s="48" customFormat="1" ht="18.75" customHeight="1" x14ac:dyDescent="0.2"/>
    <row r="436" s="48" customFormat="1" ht="18.75" customHeight="1" x14ac:dyDescent="0.2"/>
    <row r="437" s="48" customFormat="1" ht="18.75" customHeight="1" x14ac:dyDescent="0.2"/>
    <row r="438" s="48" customFormat="1" ht="18.75" customHeight="1" x14ac:dyDescent="0.2"/>
    <row r="439" s="48" customFormat="1" ht="18.75" customHeight="1" x14ac:dyDescent="0.2"/>
    <row r="440" s="48" customFormat="1" ht="18.75" customHeight="1" x14ac:dyDescent="0.2"/>
    <row r="441" s="48" customFormat="1" ht="18.75" customHeight="1" x14ac:dyDescent="0.2"/>
    <row r="442" s="48" customFormat="1" ht="18.75" customHeight="1" x14ac:dyDescent="0.2"/>
    <row r="443" s="48" customFormat="1" ht="18.75" customHeight="1" x14ac:dyDescent="0.2"/>
    <row r="444" s="48" customFormat="1" ht="18.75" customHeight="1" x14ac:dyDescent="0.2"/>
    <row r="445" s="48" customFormat="1" ht="18.75" customHeight="1" x14ac:dyDescent="0.2"/>
    <row r="446" s="48" customFormat="1" ht="18.75" customHeight="1" x14ac:dyDescent="0.2"/>
    <row r="447" s="48" customFormat="1" ht="18.75" customHeight="1" x14ac:dyDescent="0.2"/>
    <row r="448" s="48" customFormat="1" ht="18.75" customHeight="1" x14ac:dyDescent="0.2"/>
    <row r="449" s="48" customFormat="1" ht="18.75" customHeight="1" x14ac:dyDescent="0.2"/>
    <row r="450" s="48" customFormat="1" ht="18.75" customHeight="1" x14ac:dyDescent="0.2"/>
    <row r="451" s="48" customFormat="1" ht="18.75" customHeight="1" x14ac:dyDescent="0.2"/>
    <row r="452" s="48" customFormat="1" ht="18.75" customHeight="1" x14ac:dyDescent="0.2"/>
    <row r="453" s="48" customFormat="1" ht="18.75" customHeight="1" x14ac:dyDescent="0.2"/>
    <row r="454" s="48" customFormat="1" ht="18.75" customHeight="1" x14ac:dyDescent="0.2"/>
    <row r="455" s="48" customFormat="1" ht="18.75" customHeight="1" x14ac:dyDescent="0.2"/>
    <row r="456" s="48" customFormat="1" ht="18.75" customHeight="1" x14ac:dyDescent="0.2"/>
    <row r="457" s="48" customFormat="1" ht="18.75" customHeight="1" x14ac:dyDescent="0.2"/>
    <row r="458" s="48" customFormat="1" ht="18.75" customHeight="1" x14ac:dyDescent="0.2"/>
    <row r="459" s="48" customFormat="1" ht="18.75" customHeight="1" x14ac:dyDescent="0.2"/>
    <row r="460" s="48" customFormat="1" ht="18.75" customHeight="1" x14ac:dyDescent="0.2"/>
    <row r="461" s="48" customFormat="1" ht="18.75" customHeight="1" x14ac:dyDescent="0.2"/>
    <row r="462" s="48" customFormat="1" ht="18.75" customHeight="1" x14ac:dyDescent="0.2"/>
    <row r="463" s="48" customFormat="1" ht="18.75" customHeight="1" x14ac:dyDescent="0.2"/>
    <row r="464" s="48" customFormat="1" ht="18.75" customHeight="1" x14ac:dyDescent="0.2"/>
    <row r="465" s="48" customFormat="1" ht="18.75" customHeight="1" x14ac:dyDescent="0.2"/>
    <row r="466" s="48" customFormat="1" ht="18.75" customHeight="1" x14ac:dyDescent="0.2"/>
    <row r="467" s="48" customFormat="1" ht="18.75" customHeight="1" x14ac:dyDescent="0.2"/>
    <row r="468" s="48" customFormat="1" ht="18.75" customHeight="1" x14ac:dyDescent="0.2"/>
    <row r="469" s="48" customFormat="1" ht="18.75" customHeight="1" x14ac:dyDescent="0.2"/>
    <row r="470" s="48" customFormat="1" ht="18.75" customHeight="1" x14ac:dyDescent="0.2"/>
    <row r="471" s="48" customFormat="1" ht="18.75" customHeight="1" x14ac:dyDescent="0.2"/>
    <row r="472" s="48" customFormat="1" ht="18.75" customHeight="1" x14ac:dyDescent="0.2"/>
    <row r="473" s="48" customFormat="1" ht="18.75" customHeight="1" x14ac:dyDescent="0.2"/>
    <row r="474" s="48" customFormat="1" ht="18.75" customHeight="1" x14ac:dyDescent="0.2"/>
    <row r="475" s="48" customFormat="1" ht="18.75" customHeight="1" x14ac:dyDescent="0.2"/>
    <row r="476" s="48" customFormat="1" ht="18.75" customHeight="1" x14ac:dyDescent="0.2"/>
    <row r="477" s="48" customFormat="1" ht="18.75" customHeight="1" x14ac:dyDescent="0.2"/>
    <row r="478" s="48" customFormat="1" ht="18.75" customHeight="1" x14ac:dyDescent="0.2"/>
    <row r="479" s="48" customFormat="1" ht="18.75" customHeight="1" x14ac:dyDescent="0.2"/>
    <row r="480" s="48" customFormat="1" ht="18.75" customHeight="1" x14ac:dyDescent="0.2"/>
    <row r="481" s="48" customFormat="1" ht="18.75" customHeight="1" x14ac:dyDescent="0.2"/>
    <row r="482" s="48" customFormat="1" ht="18.75" customHeight="1" x14ac:dyDescent="0.2"/>
    <row r="483" s="48" customFormat="1" ht="18.75" customHeight="1" x14ac:dyDescent="0.2"/>
    <row r="484" s="48" customFormat="1" ht="18.75" customHeight="1" x14ac:dyDescent="0.2"/>
    <row r="485" s="48" customFormat="1" ht="18.75" customHeight="1" x14ac:dyDescent="0.2"/>
    <row r="486" s="48" customFormat="1" ht="18.75" customHeight="1" x14ac:dyDescent="0.2"/>
    <row r="487" s="48" customFormat="1" ht="18.75" customHeight="1" x14ac:dyDescent="0.2"/>
    <row r="488" s="48" customFormat="1" ht="18.75" customHeight="1" x14ac:dyDescent="0.2"/>
    <row r="489" s="48" customFormat="1" ht="18.75" customHeight="1" x14ac:dyDescent="0.2"/>
    <row r="490" s="48" customFormat="1" ht="18.75" customHeight="1" x14ac:dyDescent="0.2"/>
    <row r="491" s="48" customFormat="1" ht="18.75" customHeight="1" x14ac:dyDescent="0.2"/>
    <row r="492" s="48" customFormat="1" ht="18.75" customHeight="1" x14ac:dyDescent="0.2"/>
    <row r="493" s="48" customFormat="1" ht="18.75" customHeight="1" x14ac:dyDescent="0.2"/>
    <row r="494" s="48" customFormat="1" ht="18.75" customHeight="1" x14ac:dyDescent="0.2"/>
    <row r="495" s="48" customFormat="1" ht="18.75" customHeight="1" x14ac:dyDescent="0.2"/>
    <row r="496" s="48" customFormat="1" ht="18.75" customHeight="1" x14ac:dyDescent="0.2"/>
    <row r="497" s="48" customFormat="1" ht="18.75" customHeight="1" x14ac:dyDescent="0.2"/>
    <row r="498" s="48" customFormat="1" ht="18.75" customHeight="1" x14ac:dyDescent="0.2"/>
    <row r="499" s="48" customFormat="1" ht="18.75" customHeight="1" x14ac:dyDescent="0.2"/>
    <row r="500" s="48" customFormat="1" ht="18.75" customHeight="1" x14ac:dyDescent="0.2"/>
    <row r="501" s="48" customFormat="1" ht="18.75" customHeight="1" x14ac:dyDescent="0.2"/>
    <row r="502" s="48" customFormat="1" ht="18.75" customHeight="1" x14ac:dyDescent="0.2"/>
    <row r="503" s="48" customFormat="1" ht="18.75" customHeight="1" x14ac:dyDescent="0.2"/>
    <row r="504" s="48" customFormat="1" ht="18.75" customHeight="1" x14ac:dyDescent="0.2"/>
    <row r="505" s="48" customFormat="1" ht="18.75" customHeight="1" x14ac:dyDescent="0.2"/>
    <row r="506" s="48" customFormat="1" ht="18.75" customHeight="1" x14ac:dyDescent="0.2"/>
    <row r="507" s="48" customFormat="1" ht="18.75" customHeight="1" x14ac:dyDescent="0.2"/>
    <row r="508" s="48" customFormat="1" ht="18.75" customHeight="1" x14ac:dyDescent="0.2"/>
    <row r="509" s="48" customFormat="1" ht="18.75" customHeight="1" x14ac:dyDescent="0.2"/>
    <row r="510" s="48" customFormat="1" ht="18.75" customHeight="1" x14ac:dyDescent="0.2"/>
    <row r="511" s="48" customFormat="1" ht="18.75" customHeight="1" x14ac:dyDescent="0.2"/>
    <row r="512" s="48" customFormat="1" ht="18.75" customHeight="1" x14ac:dyDescent="0.2"/>
    <row r="513" s="48" customFormat="1" ht="18.75" customHeight="1" x14ac:dyDescent="0.2"/>
    <row r="514" s="48" customFormat="1" ht="18.75" customHeight="1" x14ac:dyDescent="0.2"/>
    <row r="515" s="48" customFormat="1" ht="18.75" customHeight="1" x14ac:dyDescent="0.2"/>
    <row r="516" s="48" customFormat="1" ht="18.75" customHeight="1" x14ac:dyDescent="0.2"/>
    <row r="517" s="48" customFormat="1" ht="18.75" customHeight="1" x14ac:dyDescent="0.2"/>
    <row r="518" s="48" customFormat="1" ht="18.75" customHeight="1" x14ac:dyDescent="0.2"/>
    <row r="519" s="48" customFormat="1" ht="18.75" customHeight="1" x14ac:dyDescent="0.2"/>
    <row r="520" s="48" customFormat="1" ht="18.75" customHeight="1" x14ac:dyDescent="0.2"/>
    <row r="521" s="48" customFormat="1" ht="18.75" customHeight="1" x14ac:dyDescent="0.2"/>
    <row r="522" s="48" customFormat="1" ht="18.75" customHeight="1" x14ac:dyDescent="0.2"/>
    <row r="523" s="48" customFormat="1" ht="18.75" customHeight="1" x14ac:dyDescent="0.2"/>
    <row r="524" s="48" customFormat="1" ht="18.75" customHeight="1" x14ac:dyDescent="0.2"/>
    <row r="525" s="48" customFormat="1" ht="18.75" customHeight="1" x14ac:dyDescent="0.2"/>
    <row r="526" s="48" customFormat="1" ht="18.75" customHeight="1" x14ac:dyDescent="0.2"/>
    <row r="527" s="48" customFormat="1" ht="18.75" customHeight="1" x14ac:dyDescent="0.2"/>
    <row r="528" s="48" customFormat="1" ht="18.75" customHeight="1" x14ac:dyDescent="0.2"/>
    <row r="529" s="48" customFormat="1" ht="18.75" customHeight="1" x14ac:dyDescent="0.2"/>
    <row r="530" s="48" customFormat="1" ht="18.75" customHeight="1" x14ac:dyDescent="0.2"/>
    <row r="531" s="48" customFormat="1" ht="18.75" customHeight="1" x14ac:dyDescent="0.2"/>
    <row r="532" s="48" customFormat="1" ht="18.75" customHeight="1" x14ac:dyDescent="0.2"/>
    <row r="533" s="48" customFormat="1" ht="18.75" customHeight="1" x14ac:dyDescent="0.2"/>
    <row r="534" s="48" customFormat="1" ht="18.75" customHeight="1" x14ac:dyDescent="0.2"/>
    <row r="535" s="48" customFormat="1" ht="18.75" customHeight="1" x14ac:dyDescent="0.2"/>
    <row r="536" s="48" customFormat="1" ht="18.75" customHeight="1" x14ac:dyDescent="0.2"/>
    <row r="537" s="48" customFormat="1" ht="18.75" customHeight="1" x14ac:dyDescent="0.2"/>
    <row r="538" s="48" customFormat="1" ht="18.75" customHeight="1" x14ac:dyDescent="0.2"/>
    <row r="539" s="48" customFormat="1" ht="18.75" customHeight="1" x14ac:dyDescent="0.2"/>
    <row r="540" s="48" customFormat="1" ht="18.75" customHeight="1" x14ac:dyDescent="0.2"/>
    <row r="541" s="48" customFormat="1" ht="18.75" customHeight="1" x14ac:dyDescent="0.2"/>
    <row r="542" s="48" customFormat="1" ht="18.75" customHeight="1" x14ac:dyDescent="0.2"/>
    <row r="543" s="48" customFormat="1" ht="18.75" customHeight="1" x14ac:dyDescent="0.2"/>
    <row r="544" s="48" customFormat="1" ht="18.75" customHeight="1" x14ac:dyDescent="0.2"/>
    <row r="545" s="48" customFormat="1" ht="18.75" customHeight="1" x14ac:dyDescent="0.2"/>
    <row r="546" s="48" customFormat="1" ht="18.75" customHeight="1" x14ac:dyDescent="0.2"/>
    <row r="547" s="48" customFormat="1" ht="18.75" customHeight="1" x14ac:dyDescent="0.2"/>
    <row r="548" s="48" customFormat="1" ht="18.75" customHeight="1" x14ac:dyDescent="0.2"/>
    <row r="549" s="48" customFormat="1" ht="18.75" customHeight="1" x14ac:dyDescent="0.2"/>
    <row r="550" s="48" customFormat="1" ht="18.75" customHeight="1" x14ac:dyDescent="0.2"/>
    <row r="551" s="48" customFormat="1" ht="18.75" customHeight="1" x14ac:dyDescent="0.2"/>
    <row r="552" s="48" customFormat="1" ht="18.75" customHeight="1" x14ac:dyDescent="0.2"/>
    <row r="553" s="48" customFormat="1" ht="18.75" customHeight="1" x14ac:dyDescent="0.2"/>
    <row r="554" s="48" customFormat="1" ht="18.75" customHeight="1" x14ac:dyDescent="0.2"/>
    <row r="555" s="48" customFormat="1" ht="18.75" customHeight="1" x14ac:dyDescent="0.2"/>
    <row r="556" s="48" customFormat="1" ht="18.75" customHeight="1" x14ac:dyDescent="0.2"/>
    <row r="557" s="48" customFormat="1" ht="18.75" customHeight="1" x14ac:dyDescent="0.2"/>
    <row r="558" s="48" customFormat="1" ht="18.75" customHeight="1" x14ac:dyDescent="0.2"/>
    <row r="559" s="48" customFormat="1" ht="18.75" customHeight="1" x14ac:dyDescent="0.2"/>
    <row r="560" s="48" customFormat="1" ht="18.75" customHeight="1" x14ac:dyDescent="0.2"/>
    <row r="561" s="48" customFormat="1" ht="18.75" customHeight="1" x14ac:dyDescent="0.2"/>
    <row r="562" s="48" customFormat="1" ht="18.75" customHeight="1" x14ac:dyDescent="0.2"/>
    <row r="563" s="48" customFormat="1" ht="18.75" customHeight="1" x14ac:dyDescent="0.2"/>
    <row r="564" s="48" customFormat="1" ht="18.75" customHeight="1" x14ac:dyDescent="0.2"/>
    <row r="565" s="48" customFormat="1" ht="18.75" customHeight="1" x14ac:dyDescent="0.2"/>
    <row r="566" s="48" customFormat="1" ht="18.75" customHeight="1" x14ac:dyDescent="0.2"/>
    <row r="567" s="48" customFormat="1" ht="18.75" customHeight="1" x14ac:dyDescent="0.2"/>
    <row r="568" s="48" customFormat="1" ht="18.75" customHeight="1" x14ac:dyDescent="0.2"/>
    <row r="569" s="48" customFormat="1" ht="18.75" customHeight="1" x14ac:dyDescent="0.2"/>
    <row r="570" s="48" customFormat="1" ht="18.75" customHeight="1" x14ac:dyDescent="0.2"/>
    <row r="571" s="48" customFormat="1" ht="18.75" customHeight="1" x14ac:dyDescent="0.2"/>
    <row r="572" s="48" customFormat="1" ht="18.75" customHeight="1" x14ac:dyDescent="0.2"/>
    <row r="573" s="48" customFormat="1" ht="18.75" customHeight="1" x14ac:dyDescent="0.2"/>
    <row r="574" s="48" customFormat="1" ht="18.75" customHeight="1" x14ac:dyDescent="0.2"/>
    <row r="575" s="48" customFormat="1" ht="18.75" customHeight="1" x14ac:dyDescent="0.2"/>
    <row r="576" s="48" customFormat="1" ht="18.75" customHeight="1" x14ac:dyDescent="0.2"/>
    <row r="577" s="48" customFormat="1" ht="18.75" customHeight="1" x14ac:dyDescent="0.2"/>
    <row r="578" s="48" customFormat="1" ht="18.75" customHeight="1" x14ac:dyDescent="0.2"/>
    <row r="579" s="48" customFormat="1" ht="18.75" customHeight="1" x14ac:dyDescent="0.2"/>
    <row r="580" s="48" customFormat="1" ht="18.75" customHeight="1" x14ac:dyDescent="0.2"/>
    <row r="581" s="48" customFormat="1" ht="18.75" customHeight="1" x14ac:dyDescent="0.2"/>
    <row r="582" s="48" customFormat="1" ht="18.75" customHeight="1" x14ac:dyDescent="0.2"/>
    <row r="583" s="48" customFormat="1" ht="18.75" customHeight="1" x14ac:dyDescent="0.2"/>
    <row r="584" s="48" customFormat="1" ht="18.75" customHeight="1" x14ac:dyDescent="0.2"/>
    <row r="585" s="48" customFormat="1" ht="18.75" customHeight="1" x14ac:dyDescent="0.2"/>
    <row r="586" s="48" customFormat="1" ht="18.75" customHeight="1" x14ac:dyDescent="0.2"/>
    <row r="587" s="48" customFormat="1" ht="18.75" customHeight="1" x14ac:dyDescent="0.2"/>
    <row r="588" s="48" customFormat="1" ht="18.75" customHeight="1" x14ac:dyDescent="0.2"/>
    <row r="589" s="48" customFormat="1" ht="18.75" customHeight="1" x14ac:dyDescent="0.2"/>
    <row r="590" s="48" customFormat="1" ht="18.75" customHeight="1" x14ac:dyDescent="0.2"/>
    <row r="591" s="48" customFormat="1" ht="18.75" customHeight="1" x14ac:dyDescent="0.2"/>
    <row r="592" s="48" customFormat="1" ht="18.75" customHeight="1" x14ac:dyDescent="0.2"/>
    <row r="593" s="48" customFormat="1" ht="18.75" customHeight="1" x14ac:dyDescent="0.2"/>
    <row r="594" s="48" customFormat="1" ht="18.75" customHeight="1" x14ac:dyDescent="0.2"/>
    <row r="595" s="48" customFormat="1" ht="18.75" customHeight="1" x14ac:dyDescent="0.2"/>
    <row r="596" s="48" customFormat="1" ht="18.75" customHeight="1" x14ac:dyDescent="0.2"/>
    <row r="597" s="48" customFormat="1" ht="18.75" customHeight="1" x14ac:dyDescent="0.2"/>
    <row r="598" s="48" customFormat="1" ht="18.75" customHeight="1" x14ac:dyDescent="0.2"/>
    <row r="599" s="48" customFormat="1" ht="18.75" customHeight="1" x14ac:dyDescent="0.2"/>
    <row r="600" s="48" customFormat="1" ht="18.75" customHeight="1" x14ac:dyDescent="0.2"/>
    <row r="601" s="48" customFormat="1" ht="18.75" customHeight="1" x14ac:dyDescent="0.2"/>
    <row r="602" s="48" customFormat="1" ht="18.75" customHeight="1" x14ac:dyDescent="0.2"/>
    <row r="603" s="48" customFormat="1" ht="18.75" customHeight="1" x14ac:dyDescent="0.2"/>
    <row r="604" s="48" customFormat="1" ht="18.75" customHeight="1" x14ac:dyDescent="0.2"/>
    <row r="605" s="48" customFormat="1" ht="18.75" customHeight="1" x14ac:dyDescent="0.2"/>
    <row r="606" s="48" customFormat="1" ht="18.75" customHeight="1" x14ac:dyDescent="0.2"/>
    <row r="607" s="48" customFormat="1" ht="18.75" customHeight="1" x14ac:dyDescent="0.2"/>
    <row r="608" s="48" customFormat="1" ht="18.75" customHeight="1" x14ac:dyDescent="0.2"/>
    <row r="609" s="48" customFormat="1" ht="18.75" customHeight="1" x14ac:dyDescent="0.2"/>
    <row r="610" s="48" customFormat="1" ht="18.75" customHeight="1" x14ac:dyDescent="0.2"/>
    <row r="611" s="48" customFormat="1" ht="18.75" customHeight="1" x14ac:dyDescent="0.2"/>
    <row r="612" s="48" customFormat="1" ht="18.75" customHeight="1" x14ac:dyDescent="0.2"/>
    <row r="613" s="48" customFormat="1" ht="18.75" customHeight="1" x14ac:dyDescent="0.2"/>
    <row r="614" s="48" customFormat="1" ht="18.75" customHeight="1" x14ac:dyDescent="0.2"/>
    <row r="615" s="48" customFormat="1" ht="18.75" customHeight="1" x14ac:dyDescent="0.2"/>
    <row r="616" s="48" customFormat="1" ht="18.75" customHeight="1" x14ac:dyDescent="0.2"/>
    <row r="617" s="48" customFormat="1" ht="18.75" customHeight="1" x14ac:dyDescent="0.2"/>
    <row r="618" s="48" customFormat="1" ht="18.75" customHeight="1" x14ac:dyDescent="0.2"/>
    <row r="619" s="48" customFormat="1" ht="18.75" customHeight="1" x14ac:dyDescent="0.2"/>
    <row r="620" s="48" customFormat="1" ht="18.75" customHeight="1" x14ac:dyDescent="0.2"/>
    <row r="621" s="48" customFormat="1" ht="18.75" customHeight="1" x14ac:dyDescent="0.2"/>
    <row r="622" s="48" customFormat="1" ht="18.75" customHeight="1" x14ac:dyDescent="0.2"/>
    <row r="623" s="48" customFormat="1" ht="18.75" customHeight="1" x14ac:dyDescent="0.2"/>
    <row r="624" s="48" customFormat="1" ht="18.75" customHeight="1" x14ac:dyDescent="0.2"/>
    <row r="625" s="48" customFormat="1" ht="18.75" customHeight="1" x14ac:dyDescent="0.2"/>
    <row r="626" s="48" customFormat="1" ht="18.75" customHeight="1" x14ac:dyDescent="0.2"/>
    <row r="627" s="48" customFormat="1" ht="18.75" customHeight="1" x14ac:dyDescent="0.2"/>
    <row r="628" s="48" customFormat="1" ht="18.75" customHeight="1" x14ac:dyDescent="0.2"/>
    <row r="629" s="48" customFormat="1" ht="18.75" customHeight="1" x14ac:dyDescent="0.2"/>
    <row r="630" s="48" customFormat="1" ht="18.75" customHeight="1" x14ac:dyDescent="0.2"/>
    <row r="631" s="48" customFormat="1" ht="18.75" customHeight="1" x14ac:dyDescent="0.2"/>
    <row r="632" s="48" customFormat="1" ht="18.75" customHeight="1" x14ac:dyDescent="0.2"/>
    <row r="633" s="48" customFormat="1" ht="18.75" customHeight="1" x14ac:dyDescent="0.2"/>
    <row r="634" s="48" customFormat="1" ht="18.75" customHeight="1" x14ac:dyDescent="0.2"/>
    <row r="635" s="48" customFormat="1" ht="18.75" customHeight="1" x14ac:dyDescent="0.2"/>
    <row r="636" s="48" customFormat="1" ht="18.75" customHeight="1" x14ac:dyDescent="0.2"/>
    <row r="637" s="48" customFormat="1" ht="18.75" customHeight="1" x14ac:dyDescent="0.2"/>
    <row r="638" s="48" customFormat="1" ht="18.75" customHeight="1" x14ac:dyDescent="0.2"/>
    <row r="639" s="48" customFormat="1" ht="18.75" customHeight="1" x14ac:dyDescent="0.2"/>
    <row r="640" s="48" customFormat="1" ht="18.75" customHeight="1" x14ac:dyDescent="0.2"/>
    <row r="641" s="48" customFormat="1" ht="18.75" customHeight="1" x14ac:dyDescent="0.2"/>
    <row r="642" s="48" customFormat="1" ht="18.75" customHeight="1" x14ac:dyDescent="0.2"/>
    <row r="643" s="48" customFormat="1" ht="18.75" customHeight="1" x14ac:dyDescent="0.2"/>
    <row r="644" s="48" customFormat="1" ht="18.75" customHeight="1" x14ac:dyDescent="0.2"/>
    <row r="645" s="48" customFormat="1" ht="18.75" customHeight="1" x14ac:dyDescent="0.2"/>
    <row r="646" s="48" customFormat="1" ht="18.75" customHeight="1" x14ac:dyDescent="0.2"/>
    <row r="647" s="48" customFormat="1" ht="18.75" customHeight="1" x14ac:dyDescent="0.2"/>
    <row r="648" s="48" customFormat="1" ht="18.75" customHeight="1" x14ac:dyDescent="0.2"/>
    <row r="649" s="48" customFormat="1" ht="18.75" customHeight="1" x14ac:dyDescent="0.2"/>
    <row r="650" s="48" customFormat="1" ht="18.75" customHeight="1" x14ac:dyDescent="0.2"/>
    <row r="651" s="48" customFormat="1" ht="18.75" customHeight="1" x14ac:dyDescent="0.2"/>
    <row r="652" s="48" customFormat="1" ht="18.75" customHeight="1" x14ac:dyDescent="0.2"/>
    <row r="653" s="48" customFormat="1" ht="18.75" customHeight="1" x14ac:dyDescent="0.2"/>
    <row r="654" s="48" customFormat="1" ht="18.75" customHeight="1" x14ac:dyDescent="0.2"/>
    <row r="655" s="48" customFormat="1" ht="18.75" customHeight="1" x14ac:dyDescent="0.2"/>
    <row r="656" s="48" customFormat="1" ht="18.75" customHeight="1" x14ac:dyDescent="0.2"/>
    <row r="657" s="48" customFormat="1" ht="18.75" customHeight="1" x14ac:dyDescent="0.2"/>
    <row r="658" s="48" customFormat="1" ht="18.75" customHeight="1" x14ac:dyDescent="0.2"/>
    <row r="659" s="48" customFormat="1" ht="18.75" customHeight="1" x14ac:dyDescent="0.2"/>
    <row r="660" s="48" customFormat="1" ht="18.75" customHeight="1" x14ac:dyDescent="0.2"/>
    <row r="661" s="48" customFormat="1" ht="18.75" customHeight="1" x14ac:dyDescent="0.2"/>
    <row r="662" s="48" customFormat="1" ht="18.75" customHeight="1" x14ac:dyDescent="0.2"/>
    <row r="663" s="48" customFormat="1" ht="18.75" customHeight="1" x14ac:dyDescent="0.2"/>
    <row r="664" s="48" customFormat="1" ht="18.75" customHeight="1" x14ac:dyDescent="0.2"/>
    <row r="665" s="48" customFormat="1" ht="18.75" customHeight="1" x14ac:dyDescent="0.2"/>
    <row r="666" s="48" customFormat="1" ht="18.75" customHeight="1" x14ac:dyDescent="0.2"/>
    <row r="667" s="48" customFormat="1" ht="18.75" customHeight="1" x14ac:dyDescent="0.2"/>
    <row r="668" s="48" customFormat="1" ht="18.75" customHeight="1" x14ac:dyDescent="0.2"/>
    <row r="669" s="48" customFormat="1" ht="18.75" customHeight="1" x14ac:dyDescent="0.2"/>
    <row r="670" s="48" customFormat="1" ht="18.75" customHeight="1" x14ac:dyDescent="0.2"/>
    <row r="671" s="48" customFormat="1" ht="18.75" customHeight="1" x14ac:dyDescent="0.2"/>
    <row r="672" s="48" customFormat="1" ht="18.75" customHeight="1" x14ac:dyDescent="0.2"/>
    <row r="673" s="48" customFormat="1" ht="18.75" customHeight="1" x14ac:dyDescent="0.2"/>
    <row r="674" s="48" customFormat="1" ht="18.75" customHeight="1" x14ac:dyDescent="0.2"/>
    <row r="675" s="48" customFormat="1" ht="18.75" customHeight="1" x14ac:dyDescent="0.2"/>
    <row r="676" s="48" customFormat="1" ht="18.75" customHeight="1" x14ac:dyDescent="0.2"/>
    <row r="677" s="48" customFormat="1" ht="18.75" customHeight="1" x14ac:dyDescent="0.2"/>
    <row r="678" s="48" customFormat="1" ht="18.75" customHeight="1" x14ac:dyDescent="0.2"/>
    <row r="679" s="48" customFormat="1" ht="18.75" customHeight="1" x14ac:dyDescent="0.2"/>
    <row r="680" s="48" customFormat="1" ht="18.75" customHeight="1" x14ac:dyDescent="0.2"/>
    <row r="681" s="48" customFormat="1" ht="18.75" customHeight="1" x14ac:dyDescent="0.2"/>
    <row r="682" s="48" customFormat="1" ht="18.75" customHeight="1" x14ac:dyDescent="0.2"/>
    <row r="683" s="48" customFormat="1" ht="18.75" customHeight="1" x14ac:dyDescent="0.2"/>
    <row r="684" s="48" customFormat="1" ht="18.75" customHeight="1" x14ac:dyDescent="0.2"/>
    <row r="685" s="48" customFormat="1" ht="18.75" customHeight="1" x14ac:dyDescent="0.2"/>
    <row r="686" s="48" customFormat="1" ht="18.75" customHeight="1" x14ac:dyDescent="0.2"/>
    <row r="687" s="48" customFormat="1" ht="18.75" customHeight="1" x14ac:dyDescent="0.2"/>
    <row r="688" s="48" customFormat="1" ht="18.75" customHeight="1" x14ac:dyDescent="0.2"/>
    <row r="689" s="48" customFormat="1" ht="18.75" customHeight="1" x14ac:dyDescent="0.2"/>
    <row r="690" s="48" customFormat="1" ht="18.75" customHeight="1" x14ac:dyDescent="0.2"/>
    <row r="691" s="48" customFormat="1" ht="18.75" customHeight="1" x14ac:dyDescent="0.2"/>
    <row r="692" s="48" customFormat="1" ht="18.75" customHeight="1" x14ac:dyDescent="0.2"/>
    <row r="693" s="48" customFormat="1" ht="18.75" customHeight="1" x14ac:dyDescent="0.2"/>
    <row r="694" s="48" customFormat="1" ht="18.75" customHeight="1" x14ac:dyDescent="0.2"/>
    <row r="695" s="48" customFormat="1" ht="18.75" customHeight="1" x14ac:dyDescent="0.2"/>
    <row r="696" s="48" customFormat="1" ht="18.75" customHeight="1" x14ac:dyDescent="0.2"/>
    <row r="697" s="48" customFormat="1" ht="18.75" customHeight="1" x14ac:dyDescent="0.2"/>
    <row r="698" s="48" customFormat="1" ht="18.75" customHeight="1" x14ac:dyDescent="0.2"/>
    <row r="699" s="48" customFormat="1" ht="18.75" customHeight="1" x14ac:dyDescent="0.2"/>
    <row r="700" s="48" customFormat="1" ht="18.75" customHeight="1" x14ac:dyDescent="0.2"/>
    <row r="701" s="48" customFormat="1" ht="18.75" customHeight="1" x14ac:dyDescent="0.2"/>
    <row r="702" s="48" customFormat="1" ht="18.75" customHeight="1" x14ac:dyDescent="0.2"/>
    <row r="703" s="48" customFormat="1" ht="18.75" customHeight="1" x14ac:dyDescent="0.2"/>
    <row r="704" s="48" customFormat="1" ht="18.75" customHeight="1" x14ac:dyDescent="0.2"/>
    <row r="705" s="48" customFormat="1" ht="18.75" customHeight="1" x14ac:dyDescent="0.2"/>
    <row r="706" s="48" customFormat="1" ht="18.75" customHeight="1" x14ac:dyDescent="0.2"/>
    <row r="707" s="48" customFormat="1" ht="18.75" customHeight="1" x14ac:dyDescent="0.2"/>
    <row r="708" s="48" customFormat="1" ht="18.75" customHeight="1" x14ac:dyDescent="0.2"/>
    <row r="709" s="48" customFormat="1" ht="18.75" customHeight="1" x14ac:dyDescent="0.2"/>
    <row r="710" s="48" customFormat="1" ht="18.75" customHeight="1" x14ac:dyDescent="0.2"/>
    <row r="711" s="48" customFormat="1" ht="18.75" customHeight="1" x14ac:dyDescent="0.2"/>
    <row r="712" s="48" customFormat="1" ht="18.75" customHeight="1" x14ac:dyDescent="0.2"/>
    <row r="713" s="48" customFormat="1" ht="18.75" customHeight="1" x14ac:dyDescent="0.2"/>
    <row r="714" s="48" customFormat="1" ht="18.75" customHeight="1" x14ac:dyDescent="0.2"/>
    <row r="715" s="48" customFormat="1" ht="18.75" customHeight="1" x14ac:dyDescent="0.2"/>
    <row r="716" s="48" customFormat="1" ht="18.75" customHeight="1" x14ac:dyDescent="0.2"/>
    <row r="717" s="48" customFormat="1" ht="18.75" customHeight="1" x14ac:dyDescent="0.2"/>
    <row r="718" s="48" customFormat="1" ht="18.75" customHeight="1" x14ac:dyDescent="0.2"/>
    <row r="719" s="48" customFormat="1" ht="18.75" customHeight="1" x14ac:dyDescent="0.2"/>
    <row r="720" s="48" customFormat="1" ht="18.75" customHeight="1" x14ac:dyDescent="0.2"/>
    <row r="721" s="48" customFormat="1" ht="18.75" customHeight="1" x14ac:dyDescent="0.2"/>
    <row r="722" s="48" customFormat="1" ht="18.75" customHeight="1" x14ac:dyDescent="0.2"/>
    <row r="723" s="48" customFormat="1" ht="18.75" customHeight="1" x14ac:dyDescent="0.2"/>
    <row r="724" s="48" customFormat="1" ht="18.75" customHeight="1" x14ac:dyDescent="0.2"/>
    <row r="725" s="48" customFormat="1" ht="18.75" customHeight="1" x14ac:dyDescent="0.2"/>
    <row r="726" s="48" customFormat="1" ht="18.75" customHeight="1" x14ac:dyDescent="0.2"/>
    <row r="727" s="48" customFormat="1" ht="18.75" customHeight="1" x14ac:dyDescent="0.2"/>
    <row r="728" s="48" customFormat="1" ht="18.75" customHeight="1" x14ac:dyDescent="0.2"/>
    <row r="729" s="48" customFormat="1" ht="18.75" customHeight="1" x14ac:dyDescent="0.2"/>
    <row r="730" s="48" customFormat="1" ht="18.75" customHeight="1" x14ac:dyDescent="0.2"/>
    <row r="731" s="48" customFormat="1" ht="18.75" customHeight="1" x14ac:dyDescent="0.2"/>
    <row r="732" s="48" customFormat="1" ht="18.75" customHeight="1" x14ac:dyDescent="0.2"/>
    <row r="733" s="48" customFormat="1" ht="18.75" customHeight="1" x14ac:dyDescent="0.2"/>
    <row r="734" s="48" customFormat="1" ht="18.75" customHeight="1" x14ac:dyDescent="0.2"/>
    <row r="735" s="48" customFormat="1" ht="18.75" customHeight="1" x14ac:dyDescent="0.2"/>
    <row r="736" s="48" customFormat="1" ht="18.75" customHeight="1" x14ac:dyDescent="0.2"/>
    <row r="737" s="48" customFormat="1" ht="18.75" customHeight="1" x14ac:dyDescent="0.2"/>
    <row r="738" s="48" customFormat="1" ht="18.75" customHeight="1" x14ac:dyDescent="0.2"/>
    <row r="739" s="48" customFormat="1" ht="18.75" customHeight="1" x14ac:dyDescent="0.2"/>
    <row r="740" s="48" customFormat="1" ht="18.75" customHeight="1" x14ac:dyDescent="0.2"/>
    <row r="741" s="48" customFormat="1" ht="18.75" customHeight="1" x14ac:dyDescent="0.2"/>
    <row r="742" s="48" customFormat="1" ht="18.75" customHeight="1" x14ac:dyDescent="0.2"/>
    <row r="743" s="48" customFormat="1" ht="18.75" customHeight="1" x14ac:dyDescent="0.2"/>
    <row r="744" s="48" customFormat="1" ht="18.75" customHeight="1" x14ac:dyDescent="0.2"/>
    <row r="745" s="48" customFormat="1" ht="18.75" customHeight="1" x14ac:dyDescent="0.2"/>
    <row r="746" s="48" customFormat="1" ht="18.75" customHeight="1" x14ac:dyDescent="0.2"/>
    <row r="747" s="48" customFormat="1" ht="18.75" customHeight="1" x14ac:dyDescent="0.2"/>
    <row r="748" s="48" customFormat="1" ht="18.75" customHeight="1" x14ac:dyDescent="0.2"/>
    <row r="749" s="48" customFormat="1" ht="18.75" customHeight="1" x14ac:dyDescent="0.2"/>
    <row r="750" s="48" customFormat="1" ht="18.75" customHeight="1" x14ac:dyDescent="0.2"/>
    <row r="751" s="48" customFormat="1" ht="18.75" customHeight="1" x14ac:dyDescent="0.2"/>
    <row r="752" s="48" customFormat="1" ht="18.75" customHeight="1" x14ac:dyDescent="0.2"/>
    <row r="753" s="48" customFormat="1" ht="18.75" customHeight="1" x14ac:dyDescent="0.2"/>
    <row r="754" s="48" customFormat="1" ht="18.75" customHeight="1" x14ac:dyDescent="0.2"/>
    <row r="755" s="48" customFormat="1" ht="18.75" customHeight="1" x14ac:dyDescent="0.2"/>
    <row r="756" s="48" customFormat="1" ht="18.75" customHeight="1" x14ac:dyDescent="0.2"/>
    <row r="757" s="48" customFormat="1" ht="18.75" customHeight="1" x14ac:dyDescent="0.2"/>
    <row r="758" s="48" customFormat="1" ht="18.75" customHeight="1" x14ac:dyDescent="0.2"/>
    <row r="759" s="48" customFormat="1" ht="18.75" customHeight="1" x14ac:dyDescent="0.2"/>
    <row r="760" s="48" customFormat="1" ht="18.75" customHeight="1" x14ac:dyDescent="0.2"/>
    <row r="761" s="48" customFormat="1" ht="18.75" customHeight="1" x14ac:dyDescent="0.2"/>
    <row r="762" s="48" customFormat="1" ht="18.75" customHeight="1" x14ac:dyDescent="0.2"/>
    <row r="763" s="48" customFormat="1" ht="18.75" customHeight="1" x14ac:dyDescent="0.2"/>
    <row r="764" s="48" customFormat="1" ht="18.75" customHeight="1" x14ac:dyDescent="0.2"/>
    <row r="765" s="48" customFormat="1" ht="18.75" customHeight="1" x14ac:dyDescent="0.2"/>
    <row r="766" s="48" customFormat="1" ht="18.75" customHeight="1" x14ac:dyDescent="0.2"/>
    <row r="767" s="48" customFormat="1" ht="18.75" customHeight="1" x14ac:dyDescent="0.2"/>
    <row r="768" s="48" customFormat="1" ht="18.75" customHeight="1" x14ac:dyDescent="0.2"/>
    <row r="769" s="48" customFormat="1" ht="18.75" customHeight="1" x14ac:dyDescent="0.2"/>
    <row r="770" s="48" customFormat="1" ht="18.75" customHeight="1" x14ac:dyDescent="0.2"/>
    <row r="771" s="48" customFormat="1" ht="18.75" customHeight="1" x14ac:dyDescent="0.2"/>
    <row r="772" s="48" customFormat="1" ht="18.75" customHeight="1" x14ac:dyDescent="0.2"/>
    <row r="773" s="48" customFormat="1" ht="18.75" customHeight="1" x14ac:dyDescent="0.2"/>
    <row r="774" s="48" customFormat="1" ht="18.75" customHeight="1" x14ac:dyDescent="0.2"/>
    <row r="775" s="48" customFormat="1" ht="18.75" customHeight="1" x14ac:dyDescent="0.2"/>
    <row r="776" s="48" customFormat="1" ht="18.75" customHeight="1" x14ac:dyDescent="0.2"/>
    <row r="777" s="48" customFormat="1" ht="18.75" customHeight="1" x14ac:dyDescent="0.2"/>
    <row r="778" s="48" customFormat="1" ht="18.75" customHeight="1" x14ac:dyDescent="0.2"/>
    <row r="779" s="48" customFormat="1" ht="18.75" customHeight="1" x14ac:dyDescent="0.2"/>
    <row r="780" s="48" customFormat="1" ht="18.75" customHeight="1" x14ac:dyDescent="0.2"/>
    <row r="781" s="48" customFormat="1" ht="18.75" customHeight="1" x14ac:dyDescent="0.2"/>
    <row r="782" s="48" customFormat="1" ht="18.75" customHeight="1" x14ac:dyDescent="0.2"/>
    <row r="783" s="48" customFormat="1" ht="18.75" customHeight="1" x14ac:dyDescent="0.2"/>
    <row r="784" s="48" customFormat="1" ht="18.75" customHeight="1" x14ac:dyDescent="0.2"/>
    <row r="785" s="48" customFormat="1" ht="18.75" customHeight="1" x14ac:dyDescent="0.2"/>
    <row r="786" s="48" customFormat="1" ht="18.75" customHeight="1" x14ac:dyDescent="0.2"/>
    <row r="787" s="48" customFormat="1" ht="18.75" customHeight="1" x14ac:dyDescent="0.2"/>
    <row r="788" s="48" customFormat="1" ht="18.75" customHeight="1" x14ac:dyDescent="0.2"/>
    <row r="789" s="48" customFormat="1" ht="18.75" customHeight="1" x14ac:dyDescent="0.2"/>
    <row r="790" s="48" customFormat="1" ht="18.75" customHeight="1" x14ac:dyDescent="0.2"/>
    <row r="791" s="48" customFormat="1" ht="18.75" customHeight="1" x14ac:dyDescent="0.2"/>
    <row r="792" s="48" customFormat="1" ht="18.75" customHeight="1" x14ac:dyDescent="0.2"/>
    <row r="793" s="48" customFormat="1" ht="18.75" customHeight="1" x14ac:dyDescent="0.2"/>
    <row r="794" s="48" customFormat="1" ht="18.75" customHeight="1" x14ac:dyDescent="0.2"/>
    <row r="795" s="48" customFormat="1" ht="18.75" customHeight="1" x14ac:dyDescent="0.2"/>
    <row r="796" s="48" customFormat="1" ht="18.75" customHeight="1" x14ac:dyDescent="0.2"/>
    <row r="797" s="48" customFormat="1" ht="18.75" customHeight="1" x14ac:dyDescent="0.2"/>
    <row r="798" s="48" customFormat="1" ht="18.75" customHeight="1" x14ac:dyDescent="0.2"/>
    <row r="799" s="48" customFormat="1" ht="18.75" customHeight="1" x14ac:dyDescent="0.2"/>
    <row r="800" s="48" customFormat="1" ht="18.75" customHeight="1" x14ac:dyDescent="0.2"/>
    <row r="801" s="48" customFormat="1" ht="18.75" customHeight="1" x14ac:dyDescent="0.2"/>
    <row r="802" s="48" customFormat="1" ht="18.75" customHeight="1" x14ac:dyDescent="0.2"/>
    <row r="803" s="48" customFormat="1" ht="18.75" customHeight="1" x14ac:dyDescent="0.2"/>
    <row r="804" s="48" customFormat="1" ht="18.75" customHeight="1" x14ac:dyDescent="0.2"/>
    <row r="805" s="48" customFormat="1" ht="18.75" customHeight="1" x14ac:dyDescent="0.2"/>
    <row r="806" s="48" customFormat="1" ht="18.75" customHeight="1" x14ac:dyDescent="0.2"/>
    <row r="807" s="48" customFormat="1" ht="18.75" customHeight="1" x14ac:dyDescent="0.2"/>
    <row r="808" s="48" customFormat="1" ht="18.75" customHeight="1" x14ac:dyDescent="0.2"/>
    <row r="809" s="48" customFormat="1" ht="18.75" customHeight="1" x14ac:dyDescent="0.2"/>
    <row r="810" s="48" customFormat="1" ht="18.75" customHeight="1" x14ac:dyDescent="0.2"/>
    <row r="811" s="48" customFormat="1" ht="18.75" customHeight="1" x14ac:dyDescent="0.2"/>
    <row r="812" s="48" customFormat="1" ht="18.75" customHeight="1" x14ac:dyDescent="0.2"/>
    <row r="813" s="48" customFormat="1" ht="18.75" customHeight="1" x14ac:dyDescent="0.2"/>
    <row r="814" s="48" customFormat="1" ht="18.75" customHeight="1" x14ac:dyDescent="0.2"/>
    <row r="815" s="48" customFormat="1" ht="18.75" customHeight="1" x14ac:dyDescent="0.2"/>
    <row r="816" s="48" customFormat="1" ht="18.75" customHeight="1" x14ac:dyDescent="0.2"/>
    <row r="817" s="48" customFormat="1" ht="18.75" customHeight="1" x14ac:dyDescent="0.2"/>
    <row r="818" s="48" customFormat="1" ht="18.75" customHeight="1" x14ac:dyDescent="0.2"/>
    <row r="819" s="48" customFormat="1" ht="18.75" customHeight="1" x14ac:dyDescent="0.2"/>
    <row r="820" s="48" customFormat="1" ht="18.75" customHeight="1" x14ac:dyDescent="0.2"/>
    <row r="821" s="48" customFormat="1" ht="18.75" customHeight="1" x14ac:dyDescent="0.2"/>
    <row r="822" s="48" customFormat="1" ht="18.75" customHeight="1" x14ac:dyDescent="0.2"/>
    <row r="823" s="48" customFormat="1" ht="18.75" customHeight="1" x14ac:dyDescent="0.2"/>
    <row r="824" s="48" customFormat="1" ht="18.75" customHeight="1" x14ac:dyDescent="0.2"/>
    <row r="825" s="48" customFormat="1" ht="18.75" customHeight="1" x14ac:dyDescent="0.2"/>
    <row r="826" s="48" customFormat="1" ht="18.75" customHeight="1" x14ac:dyDescent="0.2"/>
    <row r="827" s="48" customFormat="1" ht="18.75" customHeight="1" x14ac:dyDescent="0.2"/>
    <row r="828" s="48" customFormat="1" ht="18.75" customHeight="1" x14ac:dyDescent="0.2"/>
    <row r="829" s="48" customFormat="1" ht="18.75" customHeight="1" x14ac:dyDescent="0.2"/>
    <row r="830" s="48" customFormat="1" ht="18.75" customHeight="1" x14ac:dyDescent="0.2"/>
    <row r="831" s="48" customFormat="1" ht="18.75" customHeight="1" x14ac:dyDescent="0.2"/>
    <row r="832" s="48" customFormat="1" ht="18.75" customHeight="1" x14ac:dyDescent="0.2"/>
    <row r="833" s="48" customFormat="1" ht="18.75" customHeight="1" x14ac:dyDescent="0.2"/>
    <row r="834" s="48" customFormat="1" ht="18.75" customHeight="1" x14ac:dyDescent="0.2"/>
    <row r="835" s="48" customFormat="1" ht="18.75" customHeight="1" x14ac:dyDescent="0.2"/>
    <row r="836" s="48" customFormat="1" ht="18.75" customHeight="1" x14ac:dyDescent="0.2"/>
    <row r="837" s="48" customFormat="1" ht="18.75" customHeight="1" x14ac:dyDescent="0.2"/>
    <row r="838" s="48" customFormat="1" ht="18.75" customHeight="1" x14ac:dyDescent="0.2"/>
    <row r="839" s="48" customFormat="1" ht="18.75" customHeight="1" x14ac:dyDescent="0.2"/>
    <row r="840" s="48" customFormat="1" ht="18.75" customHeight="1" x14ac:dyDescent="0.2"/>
    <row r="841" s="48" customFormat="1" ht="18.75" customHeight="1" x14ac:dyDescent="0.2"/>
    <row r="842" s="48" customFormat="1" ht="18.75" customHeight="1" x14ac:dyDescent="0.2"/>
    <row r="843" s="48" customFormat="1" ht="18.75" customHeight="1" x14ac:dyDescent="0.2"/>
    <row r="844" s="48" customFormat="1" ht="18.75" customHeight="1" x14ac:dyDescent="0.2"/>
    <row r="845" s="48" customFormat="1" ht="18.75" customHeight="1" x14ac:dyDescent="0.2"/>
    <row r="846" s="48" customFormat="1" ht="18.75" customHeight="1" x14ac:dyDescent="0.2"/>
    <row r="847" s="48" customFormat="1" ht="18.75" customHeight="1" x14ac:dyDescent="0.2"/>
    <row r="848" s="48" customFormat="1" ht="18.75" customHeight="1" x14ac:dyDescent="0.2"/>
    <row r="849" s="48" customFormat="1" ht="18.75" customHeight="1" x14ac:dyDescent="0.2"/>
    <row r="850" s="48" customFormat="1" ht="18.75" customHeight="1" x14ac:dyDescent="0.2"/>
    <row r="851" s="48" customFormat="1" ht="18.75" customHeight="1" x14ac:dyDescent="0.2"/>
    <row r="852" s="48" customFormat="1" ht="18.75" customHeight="1" x14ac:dyDescent="0.2"/>
    <row r="853" s="48" customFormat="1" ht="18.75" customHeight="1" x14ac:dyDescent="0.2"/>
    <row r="854" s="48" customFormat="1" ht="18.75" customHeight="1" x14ac:dyDescent="0.2"/>
    <row r="855" s="48" customFormat="1" ht="18.75" customHeight="1" x14ac:dyDescent="0.2"/>
    <row r="856" s="48" customFormat="1" ht="18.75" customHeight="1" x14ac:dyDescent="0.2"/>
    <row r="857" s="48" customFormat="1" ht="18.75" customHeight="1" x14ac:dyDescent="0.2"/>
    <row r="858" s="48" customFormat="1" ht="18.75" customHeight="1" x14ac:dyDescent="0.2"/>
    <row r="859" s="48" customFormat="1" ht="18.75" customHeight="1" x14ac:dyDescent="0.2"/>
    <row r="860" s="48" customFormat="1" ht="18.75" customHeight="1" x14ac:dyDescent="0.2"/>
    <row r="861" s="48" customFormat="1" ht="18.75" customHeight="1" x14ac:dyDescent="0.2"/>
    <row r="862" s="48" customFormat="1" ht="18.75" customHeight="1" x14ac:dyDescent="0.2"/>
    <row r="863" s="48" customFormat="1" ht="18.75" customHeight="1" x14ac:dyDescent="0.2"/>
    <row r="864" s="48" customFormat="1" ht="18.75" customHeight="1" x14ac:dyDescent="0.2"/>
    <row r="865" s="48" customFormat="1" ht="18.75" customHeight="1" x14ac:dyDescent="0.2"/>
    <row r="866" s="48" customFormat="1" ht="18.75" customHeight="1" x14ac:dyDescent="0.2"/>
    <row r="867" s="48" customFormat="1" ht="18.75" customHeight="1" x14ac:dyDescent="0.2"/>
    <row r="868" s="48" customFormat="1" ht="18.75" customHeight="1" x14ac:dyDescent="0.2"/>
    <row r="869" s="48" customFormat="1" ht="18.75" customHeight="1" x14ac:dyDescent="0.2"/>
    <row r="870" s="48" customFormat="1" ht="18.75" customHeight="1" x14ac:dyDescent="0.2"/>
    <row r="871" s="48" customFormat="1" ht="18.75" customHeight="1" x14ac:dyDescent="0.2"/>
    <row r="872" s="48" customFormat="1" ht="18.75" customHeight="1" x14ac:dyDescent="0.2"/>
    <row r="873" s="48" customFormat="1" ht="18.75" customHeight="1" x14ac:dyDescent="0.2"/>
    <row r="874" s="48" customFormat="1" ht="18.75" customHeight="1" x14ac:dyDescent="0.2"/>
    <row r="875" s="48" customFormat="1" ht="18.75" customHeight="1" x14ac:dyDescent="0.2"/>
    <row r="876" s="48" customFormat="1" ht="18.75" customHeight="1" x14ac:dyDescent="0.2"/>
    <row r="877" s="48" customFormat="1" ht="18.75" customHeight="1" x14ac:dyDescent="0.2"/>
    <row r="878" s="48" customFormat="1" ht="18.75" customHeight="1" x14ac:dyDescent="0.2"/>
    <row r="879" s="48" customFormat="1" ht="18.75" customHeight="1" x14ac:dyDescent="0.2"/>
    <row r="880" s="48" customFormat="1" ht="18.75" customHeight="1" x14ac:dyDescent="0.2"/>
    <row r="881" s="48" customFormat="1" ht="18.75" customHeight="1" x14ac:dyDescent="0.2"/>
    <row r="882" s="48" customFormat="1" ht="18.75" customHeight="1" x14ac:dyDescent="0.2"/>
    <row r="883" s="48" customFormat="1" ht="18.75" customHeight="1" x14ac:dyDescent="0.2"/>
    <row r="884" s="48" customFormat="1" ht="18.75" customHeight="1" x14ac:dyDescent="0.2"/>
    <row r="885" s="48" customFormat="1" ht="18.75" customHeight="1" x14ac:dyDescent="0.2"/>
    <row r="886" s="48" customFormat="1" ht="18.75" customHeight="1" x14ac:dyDescent="0.2"/>
    <row r="887" s="48" customFormat="1" ht="18.75" customHeight="1" x14ac:dyDescent="0.2"/>
    <row r="888" s="48" customFormat="1" ht="18.75" customHeight="1" x14ac:dyDescent="0.2"/>
    <row r="889" s="48" customFormat="1" ht="18.75" customHeight="1" x14ac:dyDescent="0.2"/>
    <row r="890" s="48" customFormat="1" ht="18.75" customHeight="1" x14ac:dyDescent="0.2"/>
    <row r="891" s="48" customFormat="1" ht="18.75" customHeight="1" x14ac:dyDescent="0.2"/>
    <row r="892" s="48" customFormat="1" ht="18.75" customHeight="1" x14ac:dyDescent="0.2"/>
    <row r="893" s="48" customFormat="1" ht="18.75" customHeight="1" x14ac:dyDescent="0.2"/>
    <row r="894" s="48" customFormat="1" ht="18.75" customHeight="1" x14ac:dyDescent="0.2"/>
    <row r="895" s="48" customFormat="1" ht="18.75" customHeight="1" x14ac:dyDescent="0.2"/>
    <row r="896" s="48" customFormat="1" ht="18.75" customHeight="1" x14ac:dyDescent="0.2"/>
    <row r="897" s="48" customFormat="1" ht="18.75" customHeight="1" x14ac:dyDescent="0.2"/>
    <row r="898" s="48" customFormat="1" ht="18.75" customHeight="1" x14ac:dyDescent="0.2"/>
    <row r="899" s="48" customFormat="1" ht="18.75" customHeight="1" x14ac:dyDescent="0.2"/>
    <row r="900" s="48" customFormat="1" ht="18.75" customHeight="1" x14ac:dyDescent="0.2"/>
    <row r="901" s="48" customFormat="1" ht="18.75" customHeight="1" x14ac:dyDescent="0.2"/>
    <row r="902" s="48" customFormat="1" ht="18.75" customHeight="1" x14ac:dyDescent="0.2"/>
    <row r="903" s="48" customFormat="1" ht="18.75" customHeight="1" x14ac:dyDescent="0.2"/>
    <row r="904" s="48" customFormat="1" ht="18.75" customHeight="1" x14ac:dyDescent="0.2"/>
    <row r="905" s="48" customFormat="1" ht="18.75" customHeight="1" x14ac:dyDescent="0.2"/>
    <row r="906" s="48" customFormat="1" ht="18.75" customHeight="1" x14ac:dyDescent="0.2"/>
    <row r="907" s="48" customFormat="1" ht="18.75" customHeight="1" x14ac:dyDescent="0.2"/>
    <row r="908" s="48" customFormat="1" ht="18.75" customHeight="1" x14ac:dyDescent="0.2"/>
    <row r="909" s="48" customFormat="1" ht="18.75" customHeight="1" x14ac:dyDescent="0.2"/>
    <row r="910" s="48" customFormat="1" ht="18.75" customHeight="1" x14ac:dyDescent="0.2"/>
    <row r="911" s="48" customFormat="1" ht="18.75" customHeight="1" x14ac:dyDescent="0.2"/>
    <row r="912" s="48" customFormat="1" ht="18.75" customHeight="1" x14ac:dyDescent="0.2"/>
    <row r="913" s="48" customFormat="1" ht="18.75" customHeight="1" x14ac:dyDescent="0.2"/>
    <row r="914" s="48" customFormat="1" ht="18.75" customHeight="1" x14ac:dyDescent="0.2"/>
    <row r="915" s="48" customFormat="1" ht="18.75" customHeight="1" x14ac:dyDescent="0.2"/>
    <row r="916" s="48" customFormat="1" ht="18.75" customHeight="1" x14ac:dyDescent="0.2"/>
    <row r="917" s="48" customFormat="1" ht="18.75" customHeight="1" x14ac:dyDescent="0.2"/>
    <row r="918" s="48" customFormat="1" ht="18.75" customHeight="1" x14ac:dyDescent="0.2"/>
    <row r="919" s="48" customFormat="1" ht="18.75" customHeight="1" x14ac:dyDescent="0.2"/>
    <row r="920" s="48" customFormat="1" ht="18.75" customHeight="1" x14ac:dyDescent="0.2"/>
    <row r="921" s="48" customFormat="1" ht="18.75" customHeight="1" x14ac:dyDescent="0.2"/>
    <row r="922" s="48" customFormat="1" ht="18.75" customHeight="1" x14ac:dyDescent="0.2"/>
    <row r="923" s="48" customFormat="1" ht="18.75" customHeight="1" x14ac:dyDescent="0.2"/>
    <row r="924" s="48" customFormat="1" ht="18.75" customHeight="1" x14ac:dyDescent="0.2"/>
    <row r="925" s="48" customFormat="1" ht="18.75" customHeight="1" x14ac:dyDescent="0.2"/>
    <row r="926" s="48" customFormat="1" ht="18.75" customHeight="1" x14ac:dyDescent="0.2"/>
    <row r="927" s="48" customFormat="1" ht="18.75" customHeight="1" x14ac:dyDescent="0.2"/>
    <row r="928" s="48" customFormat="1" ht="18.75" customHeight="1" x14ac:dyDescent="0.2"/>
    <row r="929" s="48" customFormat="1" ht="18.75" customHeight="1" x14ac:dyDescent="0.2"/>
    <row r="930" s="48" customFormat="1" ht="18.75" customHeight="1" x14ac:dyDescent="0.2"/>
    <row r="931" s="48" customFormat="1" ht="18.75" customHeight="1" x14ac:dyDescent="0.2"/>
    <row r="932" s="48" customFormat="1" ht="18.75" customHeight="1" x14ac:dyDescent="0.2"/>
    <row r="933" s="48" customFormat="1" ht="18.75" customHeight="1" x14ac:dyDescent="0.2"/>
    <row r="934" s="48" customFormat="1" ht="18.75" customHeight="1" x14ac:dyDescent="0.2"/>
    <row r="935" s="48" customFormat="1" ht="18.75" customHeight="1" x14ac:dyDescent="0.2"/>
    <row r="936" s="48" customFormat="1" ht="18.75" customHeight="1" x14ac:dyDescent="0.2"/>
    <row r="937" s="48" customFormat="1" ht="18.75" customHeight="1" x14ac:dyDescent="0.2"/>
    <row r="938" s="48" customFormat="1" ht="18.75" customHeight="1" x14ac:dyDescent="0.2"/>
    <row r="939" s="48" customFormat="1" ht="18.75" customHeight="1" x14ac:dyDescent="0.2"/>
    <row r="940" s="48" customFormat="1" ht="18.75" customHeight="1" x14ac:dyDescent="0.2"/>
    <row r="941" s="48" customFormat="1" ht="18.75" customHeight="1" x14ac:dyDescent="0.2"/>
    <row r="942" s="48" customFormat="1" ht="18.75" customHeight="1" x14ac:dyDescent="0.2"/>
    <row r="943" s="48" customFormat="1" ht="18.75" customHeight="1" x14ac:dyDescent="0.2"/>
    <row r="944" s="48" customFormat="1" ht="18.75" customHeight="1" x14ac:dyDescent="0.2"/>
    <row r="945" s="48" customFormat="1" ht="18.75" customHeight="1" x14ac:dyDescent="0.2"/>
    <row r="946" s="48" customFormat="1" ht="18.75" customHeight="1" x14ac:dyDescent="0.2"/>
    <row r="947" s="48" customFormat="1" ht="18.75" customHeight="1" x14ac:dyDescent="0.2"/>
    <row r="948" s="48" customFormat="1" ht="18.75" customHeight="1" x14ac:dyDescent="0.2"/>
    <row r="949" s="48" customFormat="1" ht="18.75" customHeight="1" x14ac:dyDescent="0.2"/>
    <row r="950" s="48" customFormat="1" ht="18.75" customHeight="1" x14ac:dyDescent="0.2"/>
    <row r="951" s="48" customFormat="1" ht="18.75" customHeight="1" x14ac:dyDescent="0.2"/>
    <row r="952" s="48" customFormat="1" ht="18.75" customHeight="1" x14ac:dyDescent="0.2"/>
    <row r="953" s="48" customFormat="1" ht="18.75" customHeight="1" x14ac:dyDescent="0.2"/>
    <row r="954" s="48" customFormat="1" ht="18.75" customHeight="1" x14ac:dyDescent="0.2"/>
    <row r="955" s="48" customFormat="1" ht="18.75" customHeight="1" x14ac:dyDescent="0.2"/>
    <row r="956" s="48" customFormat="1" ht="18.75" customHeight="1" x14ac:dyDescent="0.2"/>
    <row r="957" s="48" customFormat="1" ht="18.75" customHeight="1" x14ac:dyDescent="0.2"/>
    <row r="958" s="48" customFormat="1" ht="18.75" customHeight="1" x14ac:dyDescent="0.2"/>
    <row r="959" s="48" customFormat="1" ht="18.75" customHeight="1" x14ac:dyDescent="0.2"/>
    <row r="960" s="48" customFormat="1" ht="18.75" customHeight="1" x14ac:dyDescent="0.2"/>
    <row r="961" s="48" customFormat="1" ht="18.75" customHeight="1" x14ac:dyDescent="0.2"/>
    <row r="962" s="48" customFormat="1" ht="18.75" customHeight="1" x14ac:dyDescent="0.2"/>
    <row r="963" s="48" customFormat="1" ht="18.75" customHeight="1" x14ac:dyDescent="0.2"/>
    <row r="964" s="48" customFormat="1" ht="18.75" customHeight="1" x14ac:dyDescent="0.2"/>
    <row r="965" s="48" customFormat="1" ht="18.75" customHeight="1" x14ac:dyDescent="0.2"/>
    <row r="966" s="48" customFormat="1" ht="18.75" customHeight="1" x14ac:dyDescent="0.2"/>
    <row r="967" s="48" customFormat="1" ht="18.75" customHeight="1" x14ac:dyDescent="0.2"/>
    <row r="968" s="48" customFormat="1" ht="18.75" customHeight="1" x14ac:dyDescent="0.2"/>
    <row r="969" s="48" customFormat="1" ht="18.75" customHeight="1" x14ac:dyDescent="0.2"/>
    <row r="970" s="48" customFormat="1" ht="18.75" customHeight="1" x14ac:dyDescent="0.2"/>
    <row r="971" s="48" customFormat="1" ht="18.75" customHeight="1" x14ac:dyDescent="0.2"/>
    <row r="972" s="48" customFormat="1" ht="18.75" customHeight="1" x14ac:dyDescent="0.2"/>
    <row r="973" s="48" customFormat="1" ht="18.75" customHeight="1" x14ac:dyDescent="0.2"/>
    <row r="974" s="48" customFormat="1" ht="18.75" customHeight="1" x14ac:dyDescent="0.2"/>
    <row r="975" s="48" customFormat="1" ht="18.75" customHeight="1" x14ac:dyDescent="0.2"/>
    <row r="976" s="48" customFormat="1" ht="18.75" customHeight="1" x14ac:dyDescent="0.2"/>
    <row r="977" spans="1:71" s="48" customFormat="1" ht="18.75" customHeight="1" x14ac:dyDescent="0.2"/>
    <row r="978" spans="1:71" s="48" customFormat="1" ht="18.75" customHeight="1" x14ac:dyDescent="0.2"/>
    <row r="979" spans="1:71" s="48" customFormat="1" ht="18.75" customHeight="1" x14ac:dyDescent="0.2"/>
    <row r="980" spans="1:71" s="48" customFormat="1" ht="18.75" customHeight="1" x14ac:dyDescent="0.2"/>
    <row r="981" spans="1:71" s="48" customFormat="1" ht="18.75" customHeight="1" x14ac:dyDescent="0.2"/>
    <row r="982" spans="1:71" s="48" customFormat="1" ht="18.75" customHeight="1" x14ac:dyDescent="0.2"/>
    <row r="983" spans="1:71" ht="18.75" customHeight="1" x14ac:dyDescent="0.3">
      <c r="A983" s="23"/>
      <c r="B983" s="23"/>
      <c r="C983" s="23"/>
      <c r="AK983" s="35"/>
      <c r="BS983" s="32"/>
    </row>
    <row r="984" spans="1:71" ht="18.75" customHeight="1" x14ac:dyDescent="0.3">
      <c r="A984" s="23"/>
      <c r="B984" s="23"/>
      <c r="C984" s="23"/>
      <c r="AK984" s="35"/>
      <c r="BS984" s="32"/>
    </row>
    <row r="985" spans="1:71" ht="18.75" customHeight="1" x14ac:dyDescent="0.3">
      <c r="A985" s="23"/>
      <c r="B985" s="23"/>
      <c r="C985" s="23"/>
      <c r="AK985" s="35"/>
      <c r="BS985" s="32"/>
    </row>
    <row r="986" spans="1:71" ht="18.75" customHeight="1" x14ac:dyDescent="0.3">
      <c r="A986" s="23"/>
      <c r="B986" s="23"/>
      <c r="C986" s="23"/>
      <c r="AK986" s="35"/>
      <c r="BS986" s="32"/>
    </row>
    <row r="987" spans="1:71" ht="18.75" customHeight="1" x14ac:dyDescent="0.3">
      <c r="A987" s="23"/>
      <c r="B987" s="23"/>
      <c r="C987" s="23"/>
      <c r="AK987" s="35"/>
      <c r="BS987" s="32"/>
    </row>
    <row r="988" spans="1:71" ht="18.75" customHeight="1" x14ac:dyDescent="0.3">
      <c r="A988" s="23"/>
      <c r="B988" s="23"/>
      <c r="C988" s="23"/>
      <c r="AK988" s="35"/>
      <c r="BS988" s="32"/>
    </row>
    <row r="989" spans="1:71" ht="18.75" customHeight="1" x14ac:dyDescent="0.3">
      <c r="A989" s="23"/>
      <c r="B989" s="23"/>
      <c r="C989" s="23"/>
      <c r="AK989" s="35"/>
      <c r="BS989" s="32"/>
    </row>
    <row r="990" spans="1:71" ht="18.75" customHeight="1" x14ac:dyDescent="0.3">
      <c r="A990" s="23"/>
      <c r="B990" s="23"/>
      <c r="C990" s="23"/>
      <c r="AK990" s="35"/>
      <c r="BS990" s="32"/>
    </row>
    <row r="991" spans="1:71" ht="18.75" customHeight="1" x14ac:dyDescent="0.3">
      <c r="A991" s="23"/>
      <c r="B991" s="23"/>
      <c r="C991" s="23"/>
      <c r="AK991" s="35"/>
      <c r="BS991" s="32"/>
    </row>
    <row r="992" spans="1:71" ht="18.75" customHeight="1" x14ac:dyDescent="0.3">
      <c r="A992" s="23"/>
      <c r="B992" s="23"/>
      <c r="C992" s="23"/>
      <c r="AK992" s="35"/>
      <c r="BS992" s="32"/>
    </row>
    <row r="993" spans="1:71" ht="18.75" customHeight="1" x14ac:dyDescent="0.3">
      <c r="A993" s="23"/>
      <c r="B993" s="23"/>
      <c r="C993" s="23"/>
      <c r="AK993" s="35"/>
      <c r="BS993" s="32"/>
    </row>
    <row r="994" spans="1:71" ht="18.75" customHeight="1" x14ac:dyDescent="0.3">
      <c r="A994" s="23"/>
      <c r="B994" s="23"/>
      <c r="C994" s="23"/>
      <c r="AK994" s="35"/>
      <c r="BS994" s="32"/>
    </row>
    <row r="995" spans="1:71" ht="18.75" customHeight="1" x14ac:dyDescent="0.3">
      <c r="A995" s="23"/>
      <c r="B995" s="23"/>
      <c r="C995" s="23"/>
      <c r="AK995" s="35"/>
      <c r="BS995" s="32"/>
    </row>
    <row r="996" spans="1:71" ht="18.75" customHeight="1" x14ac:dyDescent="0.3">
      <c r="A996" s="23"/>
      <c r="B996" s="23"/>
      <c r="C996" s="23"/>
      <c r="AK996" s="35"/>
      <c r="BS996" s="32"/>
    </row>
    <row r="997" spans="1:71" ht="18.75" customHeight="1" x14ac:dyDescent="0.3">
      <c r="A997" s="23"/>
      <c r="B997" s="23"/>
      <c r="C997" s="23"/>
      <c r="AK997" s="35"/>
      <c r="BS997" s="32"/>
    </row>
    <row r="998" spans="1:71" ht="18.75" customHeight="1" x14ac:dyDescent="0.3">
      <c r="A998" s="23"/>
      <c r="B998" s="23"/>
      <c r="C998" s="23"/>
      <c r="AK998" s="35"/>
      <c r="BS998" s="32"/>
    </row>
    <row r="999" spans="1:71" ht="18.75" customHeight="1" x14ac:dyDescent="0.3">
      <c r="A999" s="23"/>
      <c r="B999" s="23"/>
      <c r="C999" s="23"/>
      <c r="AK999" s="35"/>
      <c r="BS999" s="32"/>
    </row>
    <row r="1000" spans="1:71" ht="18.75" customHeight="1" x14ac:dyDescent="0.3">
      <c r="A1000" s="23"/>
      <c r="B1000" s="23"/>
      <c r="C1000" s="23"/>
      <c r="AK1000" s="35"/>
      <c r="BS1000" s="32"/>
    </row>
  </sheetData>
  <mergeCells count="23">
    <mergeCell ref="BO2:BQ2"/>
    <mergeCell ref="BV2:CA2"/>
    <mergeCell ref="D1:AJ1"/>
    <mergeCell ref="D2:M2"/>
    <mergeCell ref="O2:X2"/>
    <mergeCell ref="Z2:AD2"/>
    <mergeCell ref="AF2:AJ2"/>
    <mergeCell ref="BT1:CZ1"/>
    <mergeCell ref="AL1:BR1"/>
    <mergeCell ref="EK1:FP1"/>
    <mergeCell ref="EL2:ES2"/>
    <mergeCell ref="EW2:FD2"/>
    <mergeCell ref="FG2:FJ2"/>
    <mergeCell ref="DC1:EH1"/>
    <mergeCell ref="DO2:DV2"/>
    <mergeCell ref="DD2:DK2"/>
    <mergeCell ref="DY2:EB2"/>
    <mergeCell ref="CG2:CL2"/>
    <mergeCell ref="CQ2:CS2"/>
    <mergeCell ref="CW2:CY2"/>
    <mergeCell ref="AN2:AS2"/>
    <mergeCell ref="AY2:BD2"/>
    <mergeCell ref="BI2:BK2"/>
  </mergeCells>
  <conditionalFormatting sqref="Z4:AD120">
    <cfRule type="cellIs" dxfId="228" priority="5" operator="lessThan">
      <formula>0.01</formula>
    </cfRule>
  </conditionalFormatting>
  <conditionalFormatting sqref="AF4:AJ120">
    <cfRule type="containsText" dxfId="227" priority="6" operator="containsText" text="S">
      <formula>NOT(ISERROR(SEARCH(("S"),(AF4))))</formula>
    </cfRule>
  </conditionalFormatting>
  <conditionalFormatting sqref="AF4:AJ120">
    <cfRule type="containsText" dxfId="226" priority="7" operator="containsText" text="B">
      <formula>NOT(ISERROR(SEARCH(("B"),(AF4))))</formula>
    </cfRule>
  </conditionalFormatting>
  <conditionalFormatting sqref="D4:M120">
    <cfRule type="cellIs" dxfId="225" priority="8" operator="lessThanOrEqual">
      <formula>-4</formula>
    </cfRule>
  </conditionalFormatting>
  <conditionalFormatting sqref="D4:M120">
    <cfRule type="cellIs" dxfId="224" priority="9" operator="greaterThanOrEqual">
      <formula>4</formula>
    </cfRule>
  </conditionalFormatting>
  <conditionalFormatting sqref="D4:M120">
    <cfRule type="cellIs" dxfId="223" priority="10" stopIfTrue="1" operator="greaterThanOrEqual">
      <formula>10</formula>
    </cfRule>
  </conditionalFormatting>
  <conditionalFormatting sqref="D4:M120">
    <cfRule type="cellIs" dxfId="222" priority="11" stopIfTrue="1" operator="lessThanOrEqual">
      <formula>-10</formula>
    </cfRule>
  </conditionalFormatting>
  <conditionalFormatting sqref="O4:X120">
    <cfRule type="cellIs" dxfId="221" priority="12" operator="greaterThanOrEqual">
      <formula>0.4</formula>
    </cfRule>
  </conditionalFormatting>
  <conditionalFormatting sqref="O4:X120">
    <cfRule type="cellIs" dxfId="220" priority="13" operator="lessThanOrEqual">
      <formula>-0.4</formula>
    </cfRule>
  </conditionalFormatting>
  <conditionalFormatting sqref="BH4:BL120">
    <cfRule type="cellIs" dxfId="39" priority="14" operator="lessThan">
      <formula>0.01</formula>
    </cfRule>
  </conditionalFormatting>
  <conditionalFormatting sqref="BN4:BR120">
    <cfRule type="containsText" dxfId="38" priority="15" operator="containsText" text="S">
      <formula>NOT(ISERROR(SEARCH(("S"),(BN4))))</formula>
    </cfRule>
  </conditionalFormatting>
  <conditionalFormatting sqref="BN4:BR120">
    <cfRule type="containsText" dxfId="37" priority="16" operator="containsText" text="B">
      <formula>NOT(ISERROR(SEARCH(("B"),(BN4))))</formula>
    </cfRule>
  </conditionalFormatting>
  <conditionalFormatting sqref="AL4:AV120">
    <cfRule type="cellIs" dxfId="36" priority="17" operator="lessThanOrEqual">
      <formula>-4</formula>
    </cfRule>
  </conditionalFormatting>
  <conditionalFormatting sqref="AL4:AV120">
    <cfRule type="cellIs" dxfId="35" priority="18" operator="greaterThanOrEqual">
      <formula>4</formula>
    </cfRule>
  </conditionalFormatting>
  <conditionalFormatting sqref="AL4:AV120">
    <cfRule type="cellIs" dxfId="34" priority="19" stopIfTrue="1" operator="greaterThanOrEqual">
      <formula>10</formula>
    </cfRule>
  </conditionalFormatting>
  <conditionalFormatting sqref="AL4:AV120">
    <cfRule type="cellIs" dxfId="33" priority="20" stopIfTrue="1" operator="lessThanOrEqual">
      <formula>-10</formula>
    </cfRule>
  </conditionalFormatting>
  <conditionalFormatting sqref="AW4:BF120">
    <cfRule type="cellIs" dxfId="32" priority="21" operator="greaterThanOrEqual">
      <formula>0.4</formula>
    </cfRule>
  </conditionalFormatting>
  <conditionalFormatting sqref="AW4:BF120">
    <cfRule type="cellIs" dxfId="31" priority="22" operator="lessThanOrEqual">
      <formula>-0.4</formula>
    </cfRule>
  </conditionalFormatting>
  <conditionalFormatting sqref="ED4:EH33">
    <cfRule type="containsText" dxfId="210" priority="3" operator="containsText" text="S">
      <formula>NOT(ISERROR(SEARCH(("S"),(ED4))))</formula>
    </cfRule>
  </conditionalFormatting>
  <conditionalFormatting sqref="ED4:EH33">
    <cfRule type="containsText" dxfId="209" priority="4" operator="containsText" text="B">
      <formula>NOT(ISERROR(SEARCH(("B"),(ED4))))</formula>
    </cfRule>
  </conditionalFormatting>
  <conditionalFormatting sqref="FL4:FP33">
    <cfRule type="containsText" dxfId="208" priority="1" operator="containsText" text="S">
      <formula>NOT(ISERROR(SEARCH(("S"),(FL4))))</formula>
    </cfRule>
  </conditionalFormatting>
  <conditionalFormatting sqref="FL4:FP33">
    <cfRule type="containsText" dxfId="207" priority="2" operator="containsText" text="B">
      <formula>NOT(ISERROR(SEARCH(("B"),(FL4))))</formula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1000"/>
  <sheetViews>
    <sheetView workbookViewId="0">
      <selection sqref="A1:A1048576"/>
    </sheetView>
  </sheetViews>
  <sheetFormatPr defaultColWidth="12.625" defaultRowHeight="15" customHeight="1" x14ac:dyDescent="0.2"/>
  <cols>
    <col min="1" max="28" width="7.625" customWidth="1"/>
  </cols>
  <sheetData>
    <row r="1" spans="3:3" x14ac:dyDescent="0.25">
      <c r="C1" s="2"/>
    </row>
    <row r="21" spans="3:3" ht="15.75" customHeight="1" x14ac:dyDescent="0.2"/>
    <row r="22" spans="3:3" ht="15.75" customHeight="1" x14ac:dyDescent="0.2"/>
    <row r="23" spans="3:3" ht="15.75" customHeight="1" x14ac:dyDescent="0.2"/>
    <row r="24" spans="3:3" ht="15.75" customHeight="1" x14ac:dyDescent="0.2"/>
    <row r="25" spans="3:3" ht="15.75" customHeight="1" x14ac:dyDescent="0.2"/>
    <row r="26" spans="3:3" ht="15.75" customHeight="1" x14ac:dyDescent="0.2"/>
    <row r="27" spans="3:3" ht="15.75" customHeight="1" x14ac:dyDescent="0.2"/>
    <row r="28" spans="3:3" ht="15.75" customHeight="1" x14ac:dyDescent="0.2"/>
    <row r="29" spans="3:3" ht="15.75" customHeight="1" x14ac:dyDescent="0.2"/>
    <row r="30" spans="3:3" ht="15.75" customHeight="1" x14ac:dyDescent="0.2"/>
    <row r="31" spans="3:3" ht="15.75" customHeight="1" x14ac:dyDescent="0.25">
      <c r="C31" s="2"/>
    </row>
    <row r="32" spans="3:3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00"/>
  <sheetViews>
    <sheetView workbookViewId="0"/>
  </sheetViews>
  <sheetFormatPr defaultColWidth="12.625" defaultRowHeight="15" customHeight="1" x14ac:dyDescent="0.2"/>
  <cols>
    <col min="1" max="26" width="9.375" customWidth="1"/>
  </cols>
  <sheetData>
    <row r="1" spans="2:12" x14ac:dyDescent="0.25">
      <c r="B1" s="53"/>
      <c r="C1" s="60"/>
      <c r="D1" s="60"/>
    </row>
    <row r="2" spans="2:12" x14ac:dyDescent="0.25">
      <c r="B2" s="53" t="s">
        <v>22</v>
      </c>
      <c r="C2" s="60"/>
      <c r="D2" s="60"/>
      <c r="F2" s="53" t="s">
        <v>23</v>
      </c>
      <c r="G2" s="60"/>
      <c r="H2" s="60"/>
      <c r="J2" s="53" t="s">
        <v>24</v>
      </c>
      <c r="K2" s="60"/>
      <c r="L2" s="60"/>
    </row>
    <row r="3" spans="2:12" x14ac:dyDescent="0.25">
      <c r="B3" s="2" t="s">
        <v>25</v>
      </c>
      <c r="C3" s="2" t="s">
        <v>26</v>
      </c>
      <c r="D3" s="2" t="s">
        <v>27</v>
      </c>
      <c r="F3" s="2" t="s">
        <v>25</v>
      </c>
      <c r="G3" s="2" t="s">
        <v>26</v>
      </c>
      <c r="H3" s="2" t="s">
        <v>27</v>
      </c>
      <c r="J3" s="2" t="s">
        <v>25</v>
      </c>
      <c r="K3" s="2" t="s">
        <v>26</v>
      </c>
      <c r="L3" s="2" t="s">
        <v>27</v>
      </c>
    </row>
    <row r="4" spans="2:12" x14ac:dyDescent="0.25">
      <c r="B4" s="2">
        <f>('# D'!A3+'# D'!B3)/2</f>
        <v>10</v>
      </c>
      <c r="C4" s="2" t="e">
        <f>SUM('# D'!AK3,'# D'!AM3,'# D'!AO3,'# D'!AQ3,'# D'!#REF!)*-1</f>
        <v>#REF!</v>
      </c>
      <c r="D4" s="18">
        <f>'# D'!BL3</f>
        <v>0.11494926417047395</v>
      </c>
      <c r="F4" s="2">
        <f>('# D'!A3+'# D'!B3)/2</f>
        <v>10</v>
      </c>
      <c r="G4" s="2" t="e">
        <f>SUM('# D'!AO3,'# D'!AQ3,'# D'!#REF!,'# D'!AU3,'# D'!AW3)*-1</f>
        <v>#REF!</v>
      </c>
      <c r="H4" s="18">
        <f>'# D'!BP3</f>
        <v>3.6113333333333279E-3</v>
      </c>
      <c r="J4" s="2">
        <f>('# D'!A3+'# D'!B3)/2</f>
        <v>10</v>
      </c>
      <c r="K4" s="2" t="e">
        <f>SUM('# D'!#REF!,'# D'!#REF!,'# D'!#REF!,'# D'!#REF!,'# D'!#REF!)*-1</f>
        <v>#REF!</v>
      </c>
      <c r="L4" s="18" t="e">
        <f>'# D'!#REF!</f>
        <v>#REF!</v>
      </c>
    </row>
    <row r="5" spans="2:12" x14ac:dyDescent="0.25">
      <c r="B5" s="2">
        <f>('# D'!A4+'# D'!B4)/2</f>
        <v>13</v>
      </c>
      <c r="C5" s="2" t="e">
        <f>SUM('# D'!AK4,'# D'!AM4,'# D'!AO4,'# D'!AQ4,'# D'!#REF!)*-1</f>
        <v>#REF!</v>
      </c>
      <c r="D5" s="18">
        <f>'# D'!BL4</f>
        <v>6.818846432254265E-2</v>
      </c>
      <c r="F5" s="2">
        <f>('# D'!A4+'# D'!B4)/2</f>
        <v>13</v>
      </c>
      <c r="G5" s="2" t="e">
        <f>SUM('# D'!AO4,'# D'!AQ4,'# D'!#REF!,'# D'!AU4,'# D'!AW4)*-1</f>
        <v>#REF!</v>
      </c>
      <c r="H5" s="18">
        <f>'# D'!BP4</f>
        <v>5.6483333333333494E-4</v>
      </c>
      <c r="J5" s="2">
        <f>('# D'!A4+'# D'!B4)/2</f>
        <v>13</v>
      </c>
      <c r="K5" s="2" t="e">
        <f>SUM('# D'!#REF!,'# D'!#REF!,'# D'!#REF!,'# D'!#REF!,'# D'!#REF!)*-1</f>
        <v>#REF!</v>
      </c>
      <c r="L5" s="18" t="e">
        <f>'# D'!#REF!</f>
        <v>#REF!</v>
      </c>
    </row>
    <row r="6" spans="2:12" x14ac:dyDescent="0.25">
      <c r="B6" s="2">
        <f>('# D'!A5+'# D'!B5)/2</f>
        <v>14</v>
      </c>
      <c r="C6" s="2" t="e">
        <f>SUM('# D'!AK5,'# D'!AM5,'# D'!AO5,'# D'!AQ5,'# D'!#REF!)*-1</f>
        <v>#REF!</v>
      </c>
      <c r="D6" s="18">
        <f>'# D'!BL5</f>
        <v>1.9295940851208383E-2</v>
      </c>
      <c r="F6" s="2">
        <f>('# D'!A5+'# D'!B5)/2</f>
        <v>14</v>
      </c>
      <c r="G6" s="2" t="e">
        <f>SUM('# D'!AO5,'# D'!AQ5,'# D'!#REF!,'# D'!AU5,'# D'!AW5)*-1</f>
        <v>#REF!</v>
      </c>
      <c r="H6" s="18">
        <f>'# D'!BP5</f>
        <v>5.9000000000000086E-5</v>
      </c>
      <c r="J6" s="2">
        <f>('# D'!A5+'# D'!B5)/2</f>
        <v>14</v>
      </c>
      <c r="K6" s="2" t="e">
        <f>SUM('# D'!#REF!,'# D'!#REF!,'# D'!#REF!,'# D'!#REF!,'# D'!#REF!)*-1</f>
        <v>#REF!</v>
      </c>
      <c r="L6" s="18" t="e">
        <f>'# D'!#REF!</f>
        <v>#REF!</v>
      </c>
    </row>
    <row r="7" spans="2:12" x14ac:dyDescent="0.25">
      <c r="B7" s="2">
        <f>('# D'!A6+'# D'!B6)/2</f>
        <v>14</v>
      </c>
      <c r="C7" s="2" t="e">
        <f>SUM('# D'!AK6,'# D'!AM6,'# D'!AO6,'# D'!AQ6,'# D'!#REF!)*-1</f>
        <v>#REF!</v>
      </c>
      <c r="D7" s="18">
        <f>'# D'!BL6</f>
        <v>1.776701062831524E-2</v>
      </c>
      <c r="F7" s="2">
        <f>('# D'!A6+'# D'!B6)/2</f>
        <v>14</v>
      </c>
      <c r="G7" s="2" t="e">
        <f>SUM('# D'!AO6,'# D'!AQ6,'# D'!#REF!,'# D'!AU6,'# D'!AW6)*-1</f>
        <v>#REF!</v>
      </c>
      <c r="H7" s="18">
        <f>'# D'!BP6</f>
        <v>4.8333333333333252E-5</v>
      </c>
      <c r="J7" s="2">
        <f>('# D'!A6+'# D'!B6)/2</f>
        <v>14</v>
      </c>
      <c r="K7" s="2" t="e">
        <f>SUM('# D'!#REF!,'# D'!#REF!,'# D'!#REF!,'# D'!#REF!,'# D'!#REF!)*-1</f>
        <v>#REF!</v>
      </c>
      <c r="L7" s="18" t="e">
        <f>'# D'!#REF!</f>
        <v>#REF!</v>
      </c>
    </row>
    <row r="8" spans="2:12" x14ac:dyDescent="0.25">
      <c r="B8" s="2">
        <f>('# D'!A7+'# D'!B7)/2</f>
        <v>19.5</v>
      </c>
      <c r="C8" s="2" t="e">
        <f>SUM('# D'!AK7,'# D'!AM7,'# D'!AO7,'# D'!AQ7,'# D'!#REF!)*-1</f>
        <v>#REF!</v>
      </c>
      <c r="D8" s="18">
        <f>'# D'!BL7</f>
        <v>7.4440132545108645E-2</v>
      </c>
      <c r="F8" s="2">
        <f>('# D'!A7+'# D'!B7)/2</f>
        <v>19.5</v>
      </c>
      <c r="G8" s="2" t="e">
        <f>SUM('# D'!AO7,'# D'!AQ7,'# D'!#REF!,'# D'!AU7,'# D'!AW7)*-1</f>
        <v>#REF!</v>
      </c>
      <c r="H8" s="18">
        <f>'# D'!BP7</f>
        <v>8.6150000000000137E-4</v>
      </c>
      <c r="J8" s="2">
        <f>('# D'!A7+'# D'!B7)/2</f>
        <v>19.5</v>
      </c>
      <c r="K8" s="2" t="e">
        <f>SUM('# D'!#REF!,'# D'!#REF!,'# D'!#REF!,'# D'!#REF!,'# D'!#REF!)*-1</f>
        <v>#REF!</v>
      </c>
      <c r="L8" s="18" t="e">
        <f>'# D'!#REF!</f>
        <v>#REF!</v>
      </c>
    </row>
    <row r="9" spans="2:12" x14ac:dyDescent="0.25">
      <c r="B9" s="2">
        <f>('# D'!A8+'# D'!B8)/2</f>
        <v>19.5</v>
      </c>
      <c r="C9" s="2" t="e">
        <f>SUM('# D'!AK8,'# D'!AM8,'# D'!AO8,'# D'!AQ8,'# D'!#REF!)*-1</f>
        <v>#REF!</v>
      </c>
      <c r="D9" s="18">
        <f>'# D'!BL8</f>
        <v>8.1455509328712761E-2</v>
      </c>
      <c r="F9" s="2">
        <f>('# D'!A8+'# D'!B8)/2</f>
        <v>19.5</v>
      </c>
      <c r="G9" s="2" t="e">
        <f>SUM('# D'!AO8,'# D'!AQ8,'# D'!#REF!,'# D'!AU8,'# D'!AW8)*-1</f>
        <v>#REF!</v>
      </c>
      <c r="H9" s="18">
        <f>'# D'!BP8</f>
        <v>2.7483333333333288E-4</v>
      </c>
      <c r="J9" s="2">
        <f>('# D'!A8+'# D'!B8)/2</f>
        <v>19.5</v>
      </c>
      <c r="K9" s="2" t="e">
        <f>SUM('# D'!#REF!,'# D'!#REF!,'# D'!#REF!,'# D'!#REF!,'# D'!#REF!)*-1</f>
        <v>#REF!</v>
      </c>
      <c r="L9" s="18" t="e">
        <f>'# D'!#REF!</f>
        <v>#REF!</v>
      </c>
    </row>
    <row r="10" spans="2:12" x14ac:dyDescent="0.25">
      <c r="B10" s="2">
        <f>('# D'!A9+'# D'!B9)/2</f>
        <v>20</v>
      </c>
      <c r="C10" s="2" t="e">
        <f>SUM('# D'!AK9,'# D'!AM9,'# D'!AO9,'# D'!AQ9,'# D'!#REF!)*-1</f>
        <v>#REF!</v>
      </c>
      <c r="D10" s="18">
        <f>'# D'!BL9</f>
        <v>8.2530802330604544E-2</v>
      </c>
      <c r="F10" s="2">
        <f>('# D'!A9+'# D'!B9)/2</f>
        <v>20</v>
      </c>
      <c r="G10" s="2" t="e">
        <f>SUM('# D'!AO9,'# D'!AQ9,'# D'!#REF!,'# D'!AU9,'# D'!AW9)*-1</f>
        <v>#REF!</v>
      </c>
      <c r="H10" s="18">
        <f>'# D'!BP9</f>
        <v>2.1750000000000038E-4</v>
      </c>
      <c r="J10" s="2">
        <f>('# D'!A9+'# D'!B9)/2</f>
        <v>20</v>
      </c>
      <c r="K10" s="2" t="e">
        <f>SUM('# D'!#REF!,'# D'!#REF!,'# D'!#REF!,'# D'!#REF!,'# D'!#REF!)*-1</f>
        <v>#REF!</v>
      </c>
      <c r="L10" s="18" t="e">
        <f>'# D'!#REF!</f>
        <v>#REF!</v>
      </c>
    </row>
    <row r="11" spans="2:12" x14ac:dyDescent="0.25">
      <c r="B11" s="2">
        <f>('# D'!A10+'# D'!B10)/2</f>
        <v>22</v>
      </c>
      <c r="C11" s="2" t="e">
        <f>SUM('# D'!AK10,'# D'!AM10,'# D'!AO10,'# D'!AQ10,'# D'!#REF!)*-1</f>
        <v>#REF!</v>
      </c>
      <c r="D11" s="18">
        <f>'# D'!BL10</f>
        <v>6.8721660825875455E-2</v>
      </c>
      <c r="F11" s="2">
        <f>('# D'!A10+'# D'!B10)/2</f>
        <v>22</v>
      </c>
      <c r="G11" s="2" t="e">
        <f>SUM('# D'!AO10,'# D'!AQ10,'# D'!#REF!,'# D'!AU10,'# D'!AW10)*-1</f>
        <v>#REF!</v>
      </c>
      <c r="H11" s="18">
        <f>'# D'!BP10</f>
        <v>2.5999999999999954E-4</v>
      </c>
      <c r="J11" s="2">
        <f>('# D'!A10+'# D'!B10)/2</f>
        <v>22</v>
      </c>
      <c r="K11" s="2" t="e">
        <f>SUM('# D'!#REF!,'# D'!#REF!,'# D'!#REF!,'# D'!#REF!,'# D'!#REF!)*-1</f>
        <v>#REF!</v>
      </c>
      <c r="L11" s="18" t="e">
        <f>'# D'!#REF!</f>
        <v>#REF!</v>
      </c>
    </row>
    <row r="12" spans="2:12" x14ac:dyDescent="0.25">
      <c r="B12" s="2">
        <f>('# D'!A11+'# D'!B11)/2</f>
        <v>22.5</v>
      </c>
      <c r="C12" s="2" t="e">
        <f>SUM('# D'!AK11,'# D'!AM11,'# D'!AO11,'# D'!AQ11,'# D'!#REF!)*-1</f>
        <v>#REF!</v>
      </c>
      <c r="D12" s="18">
        <f>'# D'!BL11</f>
        <v>7.674416373032325E-2</v>
      </c>
      <c r="F12" s="2">
        <f>('# D'!A11+'# D'!B11)/2</f>
        <v>22.5</v>
      </c>
      <c r="G12" s="2" t="e">
        <f>SUM('# D'!AO11,'# D'!AQ11,'# D'!#REF!,'# D'!AU11,'# D'!AW11)*-1</f>
        <v>#REF!</v>
      </c>
      <c r="H12" s="18">
        <f>'# D'!BP11</f>
        <v>1.9933333333333294E-4</v>
      </c>
      <c r="J12" s="2">
        <f>('# D'!A11+'# D'!B11)/2</f>
        <v>22.5</v>
      </c>
      <c r="K12" s="2" t="e">
        <f>SUM('# D'!#REF!,'# D'!#REF!,'# D'!#REF!,'# D'!#REF!,'# D'!#REF!)*-1</f>
        <v>#REF!</v>
      </c>
      <c r="L12" s="18" t="e">
        <f>'# D'!#REF!</f>
        <v>#REF!</v>
      </c>
    </row>
    <row r="13" spans="2:12" x14ac:dyDescent="0.25">
      <c r="B13" s="2">
        <f>('# D'!A12+'# D'!B12)/2</f>
        <v>26.5</v>
      </c>
      <c r="C13" s="2" t="e">
        <f>SUM('# D'!AK12,'# D'!AM12,'# D'!AO12,'# D'!AQ12,'# D'!#REF!)*-1</f>
        <v>#REF!</v>
      </c>
      <c r="D13" s="18">
        <f>'# D'!BL12</f>
        <v>0.19113782113089667</v>
      </c>
      <c r="F13" s="2">
        <f>('# D'!A12+'# D'!B12)/2</f>
        <v>26.5</v>
      </c>
      <c r="G13" s="2" t="e">
        <f>SUM('# D'!AO12,'# D'!AQ12,'# D'!#REF!,'# D'!AU12,'# D'!AW12)*-1</f>
        <v>#REF!</v>
      </c>
      <c r="H13" s="18">
        <f>'# D'!BP12</f>
        <v>1.014333333333333E-3</v>
      </c>
      <c r="J13" s="2">
        <f>('# D'!A12+'# D'!B12)/2</f>
        <v>26.5</v>
      </c>
      <c r="K13" s="2" t="e">
        <f>SUM('# D'!#REF!,'# D'!#REF!,'# D'!#REF!,'# D'!#REF!,'# D'!#REF!)*-1</f>
        <v>#REF!</v>
      </c>
      <c r="L13" s="18" t="e">
        <f>'# D'!#REF!</f>
        <v>#REF!</v>
      </c>
    </row>
    <row r="14" spans="2:12" x14ac:dyDescent="0.25">
      <c r="B14" s="2">
        <f>('# D'!A13+'# D'!B13)/2</f>
        <v>32</v>
      </c>
      <c r="C14" s="2" t="e">
        <f>SUM('# D'!AK13,'# D'!AM13,'# D'!AO13,'# D'!AQ13,'# D'!#REF!)*-1</f>
        <v>#REF!</v>
      </c>
      <c r="D14" s="18">
        <f>'# D'!BL13</f>
        <v>0.18870435430411608</v>
      </c>
      <c r="F14" s="2">
        <f>('# D'!A13+'# D'!B13)/2</f>
        <v>32</v>
      </c>
      <c r="G14" s="2" t="e">
        <f>SUM('# D'!AO13,'# D'!AQ13,'# D'!#REF!,'# D'!AU13,'# D'!AW13)*-1</f>
        <v>#REF!</v>
      </c>
      <c r="H14" s="18">
        <f>'# D'!BP13</f>
        <v>1.7168333333333326E-3</v>
      </c>
      <c r="J14" s="2">
        <f>('# D'!A13+'# D'!B13)/2</f>
        <v>32</v>
      </c>
      <c r="K14" s="2" t="e">
        <f>SUM('# D'!#REF!,'# D'!#REF!,'# D'!#REF!,'# D'!#REF!,'# D'!#REF!)*-1</f>
        <v>#REF!</v>
      </c>
      <c r="L14" s="18" t="e">
        <f>'# D'!#REF!</f>
        <v>#REF!</v>
      </c>
    </row>
    <row r="15" spans="2:12" x14ac:dyDescent="0.25">
      <c r="B15" s="2">
        <f>('# D'!A14+'# D'!B14)/2</f>
        <v>32</v>
      </c>
      <c r="C15" s="2" t="e">
        <f>SUM('# D'!AK14,'# D'!AM14,'# D'!AO14,'# D'!AQ14,'# D'!#REF!)*-1</f>
        <v>#REF!</v>
      </c>
      <c r="D15" s="18">
        <f>'# D'!BL14</f>
        <v>0.14668446861659667</v>
      </c>
      <c r="F15" s="2">
        <f>('# D'!A14+'# D'!B14)/2</f>
        <v>32</v>
      </c>
      <c r="G15" s="2" t="e">
        <f>SUM('# D'!AO14,'# D'!AQ14,'# D'!#REF!,'# D'!AU14,'# D'!AW14)*-1</f>
        <v>#REF!</v>
      </c>
      <c r="H15" s="18">
        <f>'# D'!BP14</f>
        <v>3.2205000000000089E-3</v>
      </c>
      <c r="J15" s="2">
        <f>('# D'!A14+'# D'!B14)/2</f>
        <v>32</v>
      </c>
      <c r="K15" s="2" t="e">
        <f>SUM('# D'!#REF!,'# D'!#REF!,'# D'!#REF!,'# D'!#REF!,'# D'!#REF!)*-1</f>
        <v>#REF!</v>
      </c>
      <c r="L15" s="18" t="e">
        <f>'# D'!#REF!</f>
        <v>#REF!</v>
      </c>
    </row>
    <row r="16" spans="2:12" x14ac:dyDescent="0.25">
      <c r="B16" s="2">
        <f>('# D'!A15+'# D'!B15)/2</f>
        <v>33</v>
      </c>
      <c r="C16" s="2" t="e">
        <f>SUM('# D'!AK15,'# D'!AM15,'# D'!AO15,'# D'!AQ15,'# D'!#REF!)*-1</f>
        <v>#REF!</v>
      </c>
      <c r="D16" s="18">
        <f>'# D'!BL15</f>
        <v>0.19680023712722869</v>
      </c>
      <c r="F16" s="2">
        <f>('# D'!A15+'# D'!B15)/2</f>
        <v>33</v>
      </c>
      <c r="G16" s="2" t="e">
        <f>SUM('# D'!AO15,'# D'!AQ15,'# D'!#REF!,'# D'!AU15,'# D'!AW15)*-1</f>
        <v>#REF!</v>
      </c>
      <c r="H16" s="18">
        <f>'# D'!BP15</f>
        <v>1.9290000000000004E-3</v>
      </c>
      <c r="J16" s="2">
        <f>('# D'!A15+'# D'!B15)/2</f>
        <v>33</v>
      </c>
      <c r="K16" s="2" t="e">
        <f>SUM('# D'!#REF!,'# D'!#REF!,'# D'!#REF!,'# D'!#REF!,'# D'!#REF!)*-1</f>
        <v>#REF!</v>
      </c>
      <c r="L16" s="18" t="e">
        <f>'# D'!#REF!</f>
        <v>#REF!</v>
      </c>
    </row>
    <row r="17" spans="2:12" x14ac:dyDescent="0.25">
      <c r="B17" s="2">
        <f>('# D'!A16+'# D'!B16)/2</f>
        <v>38</v>
      </c>
      <c r="C17" s="2" t="e">
        <f>SUM('# D'!AK16,'# D'!AM16,'# D'!AO16,'# D'!AQ16,'# D'!#REF!)*-1</f>
        <v>#REF!</v>
      </c>
      <c r="D17" s="18">
        <f>'# D'!BL16</f>
        <v>0.72815360101194759</v>
      </c>
      <c r="F17" s="2">
        <f>('# D'!A16+'# D'!B16)/2</f>
        <v>38</v>
      </c>
      <c r="G17" s="2" t="e">
        <f>SUM('# D'!AO16,'# D'!AQ16,'# D'!#REF!,'# D'!AU16,'# D'!AW16)*-1</f>
        <v>#REF!</v>
      </c>
      <c r="H17" s="18">
        <f>'# D'!BP16</f>
        <v>1.767433333333341E-2</v>
      </c>
      <c r="J17" s="2">
        <f>('# D'!A16+'# D'!B16)/2</f>
        <v>38</v>
      </c>
      <c r="K17" s="2" t="e">
        <f>SUM('# D'!#REF!,'# D'!#REF!,'# D'!#REF!,'# D'!#REF!,'# D'!#REF!)*-1</f>
        <v>#REF!</v>
      </c>
      <c r="L17" s="18" t="e">
        <f>'# D'!#REF!</f>
        <v>#REF!</v>
      </c>
    </row>
    <row r="18" spans="2:12" x14ac:dyDescent="0.25">
      <c r="B18" s="2">
        <f>('# D'!A17+'# D'!B17)/2</f>
        <v>35</v>
      </c>
      <c r="C18" s="2" t="e">
        <f>SUM('# D'!AK17,'# D'!AM17,'# D'!AO17,'# D'!AQ17,'# D'!#REF!)*-1</f>
        <v>#REF!</v>
      </c>
      <c r="D18" s="18">
        <f>'# D'!BL17</f>
        <v>0.24820824590116533</v>
      </c>
      <c r="F18" s="2">
        <f>('# D'!A17+'# D'!B17)/2</f>
        <v>35</v>
      </c>
      <c r="G18" s="2" t="e">
        <f>SUM('# D'!AO17,'# D'!AQ17,'# D'!#REF!,'# D'!AU17,'# D'!AW17)*-1</f>
        <v>#REF!</v>
      </c>
      <c r="H18" s="18">
        <f>'# D'!BP17</f>
        <v>9.2233333333333663E-4</v>
      </c>
      <c r="J18" s="2">
        <f>('# D'!A17+'# D'!B17)/2</f>
        <v>35</v>
      </c>
      <c r="K18" s="2" t="e">
        <f>SUM('# D'!#REF!,'# D'!#REF!,'# D'!#REF!,'# D'!#REF!,'# D'!#REF!)*-1</f>
        <v>#REF!</v>
      </c>
      <c r="L18" s="18" t="e">
        <f>'# D'!#REF!</f>
        <v>#REF!</v>
      </c>
    </row>
    <row r="19" spans="2:12" x14ac:dyDescent="0.25">
      <c r="B19" s="2">
        <f>('# D'!A18+'# D'!B18)/2</f>
        <v>42</v>
      </c>
      <c r="C19" s="2" t="e">
        <f>SUM('# D'!AK18,'# D'!AM18,'# D'!AO18,'# D'!AQ18,'# D'!#REF!)*-1</f>
        <v>#REF!</v>
      </c>
      <c r="D19" s="18">
        <f>'# D'!BL18</f>
        <v>0.44941851319232523</v>
      </c>
      <c r="F19" s="2">
        <f>('# D'!A18+'# D'!B18)/2</f>
        <v>42</v>
      </c>
      <c r="G19" s="2" t="e">
        <f>SUM('# D'!AO18,'# D'!AQ18,'# D'!#REF!,'# D'!AU18,'# D'!AW18)*-1</f>
        <v>#REF!</v>
      </c>
      <c r="H19" s="18">
        <f>'# D'!BP18</f>
        <v>8.2868333333333492E-3</v>
      </c>
      <c r="J19" s="2">
        <f>('# D'!A18+'# D'!B18)/2</f>
        <v>42</v>
      </c>
      <c r="K19" s="2" t="e">
        <f>SUM('# D'!#REF!,'# D'!#REF!,'# D'!#REF!,'# D'!#REF!,'# D'!#REF!)*-1</f>
        <v>#REF!</v>
      </c>
      <c r="L19" s="18" t="e">
        <f>'# D'!#REF!</f>
        <v>#REF!</v>
      </c>
    </row>
    <row r="20" spans="2:12" x14ac:dyDescent="0.25">
      <c r="B20" s="2">
        <f>('# D'!A19+'# D'!B19)/2</f>
        <v>42.5</v>
      </c>
      <c r="C20" s="2" t="e">
        <f>SUM('# D'!AK19,'# D'!AM19,'# D'!AO19,'# D'!AQ19,'# D'!#REF!)*-1</f>
        <v>#REF!</v>
      </c>
      <c r="D20" s="18">
        <f>'# D'!BL19</f>
        <v>0.51884615574689708</v>
      </c>
      <c r="F20" s="2">
        <f>('# D'!A19+'# D'!B19)/2</f>
        <v>42.5</v>
      </c>
      <c r="G20" s="2" t="e">
        <f>SUM('# D'!AO19,'# D'!AQ19,'# D'!#REF!,'# D'!AU19,'# D'!AW19)*-1</f>
        <v>#REF!</v>
      </c>
      <c r="H20" s="18">
        <f>'# D'!BP19</f>
        <v>1.1276833333333359E-2</v>
      </c>
      <c r="J20" s="2">
        <f>('# D'!A19+'# D'!B19)/2</f>
        <v>42.5</v>
      </c>
      <c r="K20" s="2" t="e">
        <f>SUM('# D'!#REF!,'# D'!#REF!,'# D'!#REF!,'# D'!#REF!,'# D'!#REF!)*-1</f>
        <v>#REF!</v>
      </c>
      <c r="L20" s="18" t="e">
        <f>'# D'!#REF!</f>
        <v>#REF!</v>
      </c>
    </row>
    <row r="21" spans="2:12" ht="15.75" customHeight="1" x14ac:dyDescent="0.25">
      <c r="B21" s="2">
        <f>('# D'!A20+'# D'!B20)/2</f>
        <v>43</v>
      </c>
      <c r="C21" s="2" t="e">
        <f>SUM('# D'!AK20,'# D'!AM20,'# D'!AO20,'# D'!AQ20,'# D'!#REF!)*-1</f>
        <v>#REF!</v>
      </c>
      <c r="D21" s="18">
        <f>'# D'!BL20</f>
        <v>0.36562503561253396</v>
      </c>
      <c r="F21" s="2">
        <f>('# D'!A20+'# D'!B20)/2</f>
        <v>43</v>
      </c>
      <c r="G21" s="2" t="e">
        <f>SUM('# D'!AO20,'# D'!AQ20,'# D'!#REF!,'# D'!AU20,'# D'!AW20)*-1</f>
        <v>#REF!</v>
      </c>
      <c r="H21" s="18">
        <f>'# D'!BP20</f>
        <v>4.2914999999999958E-3</v>
      </c>
      <c r="J21" s="2">
        <f>('# D'!A20+'# D'!B20)/2</f>
        <v>43</v>
      </c>
      <c r="K21" s="2" t="e">
        <f>SUM('# D'!#REF!,'# D'!#REF!,'# D'!#REF!,'# D'!#REF!,'# D'!#REF!)*-1</f>
        <v>#REF!</v>
      </c>
      <c r="L21" s="18" t="e">
        <f>'# D'!#REF!</f>
        <v>#REF!</v>
      </c>
    </row>
    <row r="22" spans="2:12" ht="15.75" customHeight="1" x14ac:dyDescent="0.25">
      <c r="B22" s="2">
        <f>('# D'!A21+'# D'!B21)/2</f>
        <v>43.5</v>
      </c>
      <c r="C22" s="2" t="e">
        <f>SUM('# D'!AK21,'# D'!AM21,'# D'!AO21,'# D'!AQ21,'# D'!#REF!)*-1</f>
        <v>#REF!</v>
      </c>
      <c r="D22" s="18">
        <f>'# D'!BL21</f>
        <v>0.38776152465142794</v>
      </c>
      <c r="F22" s="2">
        <f>('# D'!A21+'# D'!B21)/2</f>
        <v>43.5</v>
      </c>
      <c r="G22" s="2" t="e">
        <f>SUM('# D'!AO21,'# D'!AQ21,'# D'!#REF!,'# D'!AU21,'# D'!AW21)*-1</f>
        <v>#REF!</v>
      </c>
      <c r="H22" s="18">
        <f>'# D'!BP21</f>
        <v>2.7068333333333441E-3</v>
      </c>
      <c r="J22" s="2">
        <f>('# D'!A21+'# D'!B21)/2</f>
        <v>43.5</v>
      </c>
      <c r="K22" s="2" t="e">
        <f>SUM('# D'!#REF!,'# D'!#REF!,'# D'!#REF!,'# D'!#REF!,'# D'!#REF!)*-1</f>
        <v>#REF!</v>
      </c>
      <c r="L22" s="18" t="e">
        <f>'# D'!#REF!</f>
        <v>#REF!</v>
      </c>
    </row>
    <row r="23" spans="2:12" ht="15.75" customHeight="1" x14ac:dyDescent="0.25">
      <c r="B23" s="2">
        <f>('# D'!A22+'# D'!B22)/2</f>
        <v>44.5</v>
      </c>
      <c r="C23" s="2" t="e">
        <f>SUM('# D'!AK22,'# D'!AM22,'# D'!AO22,'# D'!AQ22,'# D'!#REF!)*-1</f>
        <v>#REF!</v>
      </c>
      <c r="D23" s="18">
        <f>'# D'!BL22</f>
        <v>0.27601690769467985</v>
      </c>
      <c r="F23" s="2">
        <f>('# D'!A22+'# D'!B22)/2</f>
        <v>44.5</v>
      </c>
      <c r="G23" s="2" t="e">
        <f>SUM('# D'!AO22,'# D'!AQ22,'# D'!#REF!,'# D'!AU22,'# D'!AW22)*-1</f>
        <v>#REF!</v>
      </c>
      <c r="H23" s="18">
        <f>'# D'!BP22</f>
        <v>3.9223333333333037E-3</v>
      </c>
      <c r="J23" s="2">
        <f>('# D'!A22+'# D'!B22)/2</f>
        <v>44.5</v>
      </c>
      <c r="K23" s="2" t="e">
        <f>SUM('# D'!#REF!,'# D'!#REF!,'# D'!#REF!,'# D'!#REF!,'# D'!#REF!)*-1</f>
        <v>#REF!</v>
      </c>
      <c r="L23" s="18" t="e">
        <f>'# D'!#REF!</f>
        <v>#REF!</v>
      </c>
    </row>
    <row r="24" spans="2:12" ht="15.75" customHeight="1" x14ac:dyDescent="0.25">
      <c r="B24" s="2">
        <f>('# D'!A23+'# D'!B23)/2</f>
        <v>56</v>
      </c>
      <c r="C24" s="2" t="e">
        <f>SUM('# D'!AK23,'# D'!AM23,'# D'!AO23,'# D'!AQ23,'# D'!#REF!)*-1</f>
        <v>#REF!</v>
      </c>
      <c r="D24" s="18">
        <f>'# D'!BL23</f>
        <v>0.35171816368602171</v>
      </c>
      <c r="F24" s="2">
        <f>('# D'!A23+'# D'!B23)/2</f>
        <v>56</v>
      </c>
      <c r="G24" s="2" t="e">
        <f>SUM('# D'!AO23,'# D'!AQ23,'# D'!#REF!,'# D'!AU23,'# D'!AW23)*-1</f>
        <v>#REF!</v>
      </c>
      <c r="H24" s="18">
        <f>'# D'!BP23</f>
        <v>5.282333333333329E-3</v>
      </c>
      <c r="J24" s="2">
        <f>('# D'!A23+'# D'!B23)/2</f>
        <v>56</v>
      </c>
      <c r="K24" s="2" t="e">
        <f>SUM('# D'!#REF!,'# D'!#REF!,'# D'!#REF!,'# D'!#REF!,'# D'!#REF!)*-1</f>
        <v>#REF!</v>
      </c>
      <c r="L24" s="18" t="e">
        <f>'# D'!#REF!</f>
        <v>#REF!</v>
      </c>
    </row>
    <row r="25" spans="2:12" ht="15.75" customHeight="1" x14ac:dyDescent="0.25">
      <c r="B25" s="2">
        <f>('# D'!A24+'# D'!B24)/2</f>
        <v>58.5</v>
      </c>
      <c r="C25" s="2" t="e">
        <f>SUM('# D'!AK24,'# D'!AM24,'# D'!AO24,'# D'!AQ24,'# D'!#REF!)*-1</f>
        <v>#REF!</v>
      </c>
      <c r="D25" s="18">
        <f>'# D'!BL24</f>
        <v>0.35174848969114286</v>
      </c>
      <c r="F25" s="2">
        <f>('# D'!A24+'# D'!B24)/2</f>
        <v>58.5</v>
      </c>
      <c r="G25" s="2" t="e">
        <f>SUM('# D'!AO24,'# D'!AQ24,'# D'!#REF!,'# D'!AU24,'# D'!AW24)*-1</f>
        <v>#REF!</v>
      </c>
      <c r="H25" s="18">
        <f>'# D'!BP24</f>
        <v>3.1845000000000228E-3</v>
      </c>
      <c r="J25" s="2">
        <f>('# D'!A24+'# D'!B24)/2</f>
        <v>58.5</v>
      </c>
      <c r="K25" s="2" t="e">
        <f>SUM('# D'!#REF!,'# D'!#REF!,'# D'!#REF!,'# D'!#REF!,'# D'!#REF!)*-1</f>
        <v>#REF!</v>
      </c>
      <c r="L25" s="18" t="e">
        <f>'# D'!#REF!</f>
        <v>#REF!</v>
      </c>
    </row>
    <row r="26" spans="2:12" ht="15.75" customHeight="1" x14ac:dyDescent="0.25">
      <c r="B26" s="2">
        <f>('# D'!A25+'# D'!B25)/2</f>
        <v>59</v>
      </c>
      <c r="C26" s="2" t="e">
        <f>SUM('# D'!AK25,'# D'!AM25,'# D'!AO25,'# D'!AQ25,'# D'!#REF!)*-1</f>
        <v>#REF!</v>
      </c>
      <c r="D26" s="18">
        <f>'# D'!BL25</f>
        <v>0.50313252064772473</v>
      </c>
      <c r="F26" s="2">
        <f>('# D'!A25+'# D'!B25)/2</f>
        <v>59</v>
      </c>
      <c r="G26" s="2" t="e">
        <f>SUM('# D'!AO25,'# D'!AQ25,'# D'!#REF!,'# D'!AU25,'# D'!AW25)*-1</f>
        <v>#REF!</v>
      </c>
      <c r="H26" s="18">
        <f>'# D'!BP25</f>
        <v>9.7068333333333277E-3</v>
      </c>
      <c r="J26" s="2">
        <f>('# D'!A25+'# D'!B25)/2</f>
        <v>59</v>
      </c>
      <c r="K26" s="2" t="e">
        <f>SUM('# D'!#REF!,'# D'!#REF!,'# D'!#REF!,'# D'!#REF!,'# D'!#REF!)*-1</f>
        <v>#REF!</v>
      </c>
      <c r="L26" s="18" t="e">
        <f>'# D'!#REF!</f>
        <v>#REF!</v>
      </c>
    </row>
    <row r="27" spans="2:12" ht="15.75" customHeight="1" x14ac:dyDescent="0.25">
      <c r="B27" s="2">
        <f>('# D'!A26+'# D'!B26)/2</f>
        <v>59</v>
      </c>
      <c r="C27" s="2" t="e">
        <f>SUM('# D'!AK26,'# D'!AM26,'# D'!AO26,'# D'!AQ26,'# D'!#REF!)*-1</f>
        <v>#REF!</v>
      </c>
      <c r="D27" s="18">
        <f>'# D'!BL26</f>
        <v>0.35160583992116323</v>
      </c>
      <c r="F27" s="2">
        <f>('# D'!A26+'# D'!B26)/2</f>
        <v>59</v>
      </c>
      <c r="G27" s="2" t="e">
        <f>SUM('# D'!AO26,'# D'!AQ26,'# D'!#REF!,'# D'!AU26,'# D'!AW26)*-1</f>
        <v>#REF!</v>
      </c>
      <c r="H27" s="18">
        <f>'# D'!BP26</f>
        <v>3.7910000000000023E-3</v>
      </c>
      <c r="J27" s="2">
        <f>('# D'!A26+'# D'!B26)/2</f>
        <v>59</v>
      </c>
      <c r="K27" s="2" t="e">
        <f>SUM('# D'!#REF!,'# D'!#REF!,'# D'!#REF!,'# D'!#REF!,'# D'!#REF!)*-1</f>
        <v>#REF!</v>
      </c>
      <c r="L27" s="18" t="e">
        <f>'# D'!#REF!</f>
        <v>#REF!</v>
      </c>
    </row>
    <row r="28" spans="2:12" ht="15.75" customHeight="1" x14ac:dyDescent="0.25">
      <c r="B28" s="2">
        <f>('# D'!A27+'# D'!B27)/2</f>
        <v>63.5</v>
      </c>
      <c r="C28" s="2" t="e">
        <f>SUM('# D'!AK27,'# D'!AM27,'# D'!AO27,'# D'!AQ27,'# D'!#REF!)*-1</f>
        <v>#REF!</v>
      </c>
      <c r="D28" s="18">
        <f>'# D'!BL27</f>
        <v>1.0835643343459893</v>
      </c>
      <c r="F28" s="2">
        <f>('# D'!A27+'# D'!B27)/2</f>
        <v>63.5</v>
      </c>
      <c r="G28" s="2" t="e">
        <f>SUM('# D'!AO27,'# D'!AQ27,'# D'!#REF!,'# D'!AU27,'# D'!AW27)*-1</f>
        <v>#REF!</v>
      </c>
      <c r="H28" s="18">
        <f>'# D'!BP27</f>
        <v>3.9918333333333118E-2</v>
      </c>
      <c r="J28" s="2">
        <f>('# D'!A27+'# D'!B27)/2</f>
        <v>63.5</v>
      </c>
      <c r="K28" s="2" t="e">
        <f>SUM('# D'!#REF!,'# D'!#REF!,'# D'!#REF!,'# D'!#REF!,'# D'!#REF!)*-1</f>
        <v>#REF!</v>
      </c>
      <c r="L28" s="18" t="e">
        <f>'# D'!#REF!</f>
        <v>#REF!</v>
      </c>
    </row>
    <row r="29" spans="2:12" ht="15.75" customHeight="1" x14ac:dyDescent="0.25">
      <c r="B29" s="2">
        <f>('# D'!A28+'# D'!B28)/2</f>
        <v>55.5</v>
      </c>
      <c r="C29" s="2" t="e">
        <f>SUM('# D'!AK28,'# D'!AM28,'# D'!AO28,'# D'!AQ28,'# D'!#REF!)*-1</f>
        <v>#REF!</v>
      </c>
      <c r="D29" s="18">
        <f>'# D'!BL28</f>
        <v>0.45011924346036708</v>
      </c>
      <c r="F29" s="2">
        <f>('# D'!A28+'# D'!B28)/2</f>
        <v>55.5</v>
      </c>
      <c r="G29" s="2" t="e">
        <f>SUM('# D'!AO28,'# D'!AQ28,'# D'!#REF!,'# D'!AU28,'# D'!AW28)*-1</f>
        <v>#REF!</v>
      </c>
      <c r="H29" s="18">
        <f>'# D'!BP28</f>
        <v>2.1483333333333328E-3</v>
      </c>
      <c r="J29" s="2">
        <f>('# D'!A28+'# D'!B28)/2</f>
        <v>55.5</v>
      </c>
      <c r="K29" s="2" t="e">
        <f>SUM('# D'!#REF!,'# D'!#REF!,'# D'!#REF!,'# D'!#REF!,'# D'!#REF!)*-1</f>
        <v>#REF!</v>
      </c>
      <c r="L29" s="18" t="e">
        <f>'# D'!#REF!</f>
        <v>#REF!</v>
      </c>
    </row>
    <row r="30" spans="2:12" ht="15.75" customHeight="1" x14ac:dyDescent="0.25">
      <c r="B30" s="2">
        <f>('# D'!A29+'# D'!B29)/2</f>
        <v>56.5</v>
      </c>
      <c r="C30" s="2" t="e">
        <f>SUM('# D'!AK29,'# D'!AM29,'# D'!AO29,'# D'!AQ29,'# D'!#REF!)*-1</f>
        <v>#REF!</v>
      </c>
      <c r="D30" s="18">
        <f>'# D'!BL29</f>
        <v>0.26968438343120038</v>
      </c>
      <c r="F30" s="2">
        <f>('# D'!A29+'# D'!B29)/2</f>
        <v>56.5</v>
      </c>
      <c r="G30" s="2" t="e">
        <f>SUM('# D'!AO29,'# D'!AQ29,'# D'!#REF!,'# D'!AU29,'# D'!AW29)*-1</f>
        <v>#REF!</v>
      </c>
      <c r="H30" s="18">
        <f>'# D'!BP29</f>
        <v>1.09395E-2</v>
      </c>
      <c r="J30" s="2">
        <f>('# D'!A29+'# D'!B29)/2</f>
        <v>56.5</v>
      </c>
      <c r="K30" s="2" t="e">
        <f>SUM('# D'!#REF!,'# D'!#REF!,'# D'!#REF!,'# D'!#REF!,'# D'!#REF!)*-1</f>
        <v>#REF!</v>
      </c>
      <c r="L30" s="18" t="e">
        <f>'# D'!#REF!</f>
        <v>#REF!</v>
      </c>
    </row>
    <row r="31" spans="2:12" ht="15.75" customHeight="1" x14ac:dyDescent="0.25">
      <c r="B31" s="2">
        <f>('# D'!A30+'# D'!B30)/2</f>
        <v>59</v>
      </c>
      <c r="C31" s="2" t="e">
        <f>SUM('# D'!AK30,'# D'!AM30,'# D'!AO30,'# D'!AQ30,'# D'!#REF!)*-1</f>
        <v>#REF!</v>
      </c>
      <c r="D31" s="18">
        <f>'# D'!BL30</f>
        <v>0.31160658957516718</v>
      </c>
      <c r="F31" s="2">
        <f>('# D'!A30+'# D'!B30)/2</f>
        <v>59</v>
      </c>
      <c r="G31" s="2" t="e">
        <f>SUM('# D'!AO30,'# D'!AQ30,'# D'!#REF!,'# D'!AU30,'# D'!AW30)*-1</f>
        <v>#REF!</v>
      </c>
      <c r="H31" s="18">
        <f>'# D'!BP30</f>
        <v>5.0768333333333351E-3</v>
      </c>
      <c r="J31" s="2">
        <f>('# D'!A30+'# D'!B30)/2</f>
        <v>59</v>
      </c>
      <c r="K31" s="2" t="e">
        <f>SUM('# D'!#REF!,'# D'!#REF!,'# D'!#REF!,'# D'!#REF!,'# D'!#REF!)*-1</f>
        <v>#REF!</v>
      </c>
      <c r="L31" s="18" t="e">
        <f>'# D'!#REF!</f>
        <v>#REF!</v>
      </c>
    </row>
    <row r="32" spans="2:12" ht="15.75" customHeight="1" x14ac:dyDescent="0.25">
      <c r="B32" s="2">
        <f>('# D'!A31+'# D'!B31)/2</f>
        <v>59.5</v>
      </c>
      <c r="C32" s="2" t="e">
        <f>SUM('# D'!AK31,'# D'!AM31,'# D'!AO31,'# D'!AQ31,'# D'!#REF!)*-1</f>
        <v>#REF!</v>
      </c>
      <c r="D32" s="18">
        <f>'# D'!BL31</f>
        <v>0.29172247085200703</v>
      </c>
      <c r="F32" s="2">
        <f>('# D'!A31+'# D'!B31)/2</f>
        <v>59.5</v>
      </c>
      <c r="G32" s="2" t="e">
        <f>SUM('# D'!AO31,'# D'!AQ31,'# D'!#REF!,'# D'!AU31,'# D'!AW31)*-1</f>
        <v>#REF!</v>
      </c>
      <c r="H32" s="18">
        <f>'# D'!BP31</f>
        <v>1.3683333333333382E-3</v>
      </c>
      <c r="J32" s="2">
        <f>('# D'!A31+'# D'!B31)/2</f>
        <v>59.5</v>
      </c>
      <c r="K32" s="2" t="e">
        <f>SUM('# D'!#REF!,'# D'!#REF!,'# D'!#REF!,'# D'!#REF!,'# D'!#REF!)*-1</f>
        <v>#REF!</v>
      </c>
      <c r="L32" s="18" t="e">
        <f>'# D'!#REF!</f>
        <v>#REF!</v>
      </c>
    </row>
    <row r="33" spans="2:12" ht="15.75" customHeight="1" x14ac:dyDescent="0.25">
      <c r="B33" s="2">
        <f>('# D'!A32+'# D'!B32)/2</f>
        <v>61</v>
      </c>
      <c r="C33" s="2" t="e">
        <f>SUM('# D'!AK32,'# D'!AM32,'# D'!AO32,'# D'!AQ32,'# D'!#REF!)*-1</f>
        <v>#REF!</v>
      </c>
      <c r="D33" s="18">
        <f>'# D'!BL32</f>
        <v>0.58183846555551832</v>
      </c>
      <c r="F33" s="2">
        <f>('# D'!A32+'# D'!B32)/2</f>
        <v>61</v>
      </c>
      <c r="G33" s="2" t="e">
        <f>SUM('# D'!AO32,'# D'!AQ32,'# D'!#REF!,'# D'!AU32,'# D'!AW32)*-1</f>
        <v>#REF!</v>
      </c>
      <c r="H33" s="18">
        <f>'# D'!BP32</f>
        <v>1.1974833333333292E-2</v>
      </c>
      <c r="J33" s="2">
        <f>('# D'!A32+'# D'!B32)/2</f>
        <v>61</v>
      </c>
      <c r="K33" s="2" t="e">
        <f>SUM('# D'!#REF!,'# D'!#REF!,'# D'!#REF!,'# D'!#REF!,'# D'!#REF!)*-1</f>
        <v>#REF!</v>
      </c>
      <c r="L33" s="18" t="e">
        <f>'# D'!#REF!</f>
        <v>#REF!</v>
      </c>
    </row>
    <row r="34" spans="2:12" ht="15.75" customHeight="1" x14ac:dyDescent="0.25">
      <c r="B34" s="2">
        <f>('# D'!A33+'# D'!B33)/2</f>
        <v>64</v>
      </c>
      <c r="C34" s="2" t="e">
        <f>SUM('# D'!AK33,'# D'!AM33,'# D'!AO33,'# D'!AQ33,'# D'!#REF!)*-1</f>
        <v>#REF!</v>
      </c>
      <c r="D34" s="18">
        <f>'# D'!BL33</f>
        <v>1.1266655818535207</v>
      </c>
      <c r="F34" s="2">
        <f>('# D'!A33+'# D'!B33)/2</f>
        <v>64</v>
      </c>
      <c r="G34" s="2" t="e">
        <f>SUM('# D'!AO33,'# D'!AQ33,'# D'!#REF!,'# D'!AU33,'# D'!AW33)*-1</f>
        <v>#REF!</v>
      </c>
      <c r="H34" s="18">
        <f>'# D'!BP33</f>
        <v>0.1067965000000001</v>
      </c>
      <c r="J34" s="2">
        <f>('# D'!A33+'# D'!B33)/2</f>
        <v>64</v>
      </c>
      <c r="K34" s="2" t="e">
        <f>SUM('# D'!#REF!,'# D'!#REF!,'# D'!#REF!,'# D'!#REF!,'# D'!#REF!)*-1</f>
        <v>#REF!</v>
      </c>
      <c r="L34" s="18" t="e">
        <f>'# D'!#REF!</f>
        <v>#REF!</v>
      </c>
    </row>
    <row r="35" spans="2:12" ht="15.75" customHeight="1" x14ac:dyDescent="0.25">
      <c r="B35" s="2">
        <f>('# D'!A34+'# D'!B34)/2</f>
        <v>64.5</v>
      </c>
      <c r="C35" s="2" t="e">
        <f>SUM('# D'!AK34,'# D'!AM34,'# D'!AO34,'# D'!AQ34,'# D'!#REF!)*-1</f>
        <v>#REF!</v>
      </c>
      <c r="D35" s="18">
        <f>'# D'!BL34</f>
        <v>1.3810177406536093</v>
      </c>
      <c r="F35" s="2">
        <f>('# D'!A34+'# D'!B34)/2</f>
        <v>64.5</v>
      </c>
      <c r="G35" s="2" t="e">
        <f>SUM('# D'!AO34,'# D'!AQ34,'# D'!#REF!,'# D'!AU34,'# D'!AW34)*-1</f>
        <v>#REF!</v>
      </c>
      <c r="H35" s="18">
        <f>'# D'!BP34</f>
        <v>0.28307883333333334</v>
      </c>
      <c r="J35" s="2">
        <f>('# D'!A34+'# D'!B34)/2</f>
        <v>64.5</v>
      </c>
      <c r="K35" s="2" t="e">
        <f>SUM('# D'!#REF!,'# D'!#REF!,'# D'!#REF!,'# D'!#REF!,'# D'!#REF!)*-1</f>
        <v>#REF!</v>
      </c>
      <c r="L35" s="18" t="e">
        <f>'# D'!#REF!</f>
        <v>#REF!</v>
      </c>
    </row>
    <row r="36" spans="2:12" ht="15.75" customHeight="1" x14ac:dyDescent="0.25">
      <c r="B36" s="2">
        <f>('# D'!A35+'# D'!B35)/2</f>
        <v>68.5</v>
      </c>
      <c r="C36" s="2" t="e">
        <f>SUM('# D'!AK35,'# D'!AM35,'# D'!AO35,'# D'!AQ35,'# D'!#REF!)*-1</f>
        <v>#REF!</v>
      </c>
      <c r="D36" s="18">
        <f>'# D'!BL35</f>
        <v>1.2120581669210437</v>
      </c>
      <c r="F36" s="2">
        <f>('# D'!A35+'# D'!B35)/2</f>
        <v>68.5</v>
      </c>
      <c r="G36" s="2" t="e">
        <f>SUM('# D'!AO35,'# D'!AQ35,'# D'!#REF!,'# D'!AU35,'# D'!AW35)*-1</f>
        <v>#REF!</v>
      </c>
      <c r="H36" s="18">
        <f>'# D'!BP35</f>
        <v>3.9747333333333267E-2</v>
      </c>
      <c r="J36" s="2">
        <f>('# D'!A35+'# D'!B35)/2</f>
        <v>68.5</v>
      </c>
      <c r="K36" s="2" t="e">
        <f>SUM('# D'!#REF!,'# D'!#REF!,'# D'!#REF!,'# D'!#REF!,'# D'!#REF!)*-1</f>
        <v>#REF!</v>
      </c>
      <c r="L36" s="18" t="e">
        <f>'# D'!#REF!</f>
        <v>#REF!</v>
      </c>
    </row>
    <row r="37" spans="2:12" ht="15.75" customHeight="1" x14ac:dyDescent="0.25">
      <c r="B37" s="2">
        <f>('# D'!A36+'# D'!B36)/2</f>
        <v>75</v>
      </c>
      <c r="C37" s="2" t="e">
        <f>SUM('# D'!AK36,'# D'!AM36,'# D'!AO36,'# D'!AQ36,'# D'!#REF!)*-1</f>
        <v>#REF!</v>
      </c>
      <c r="D37" s="18">
        <f>'# D'!BL36</f>
        <v>0.58797505616026469</v>
      </c>
      <c r="F37" s="2">
        <f>('# D'!A36+'# D'!B36)/2</f>
        <v>75</v>
      </c>
      <c r="G37" s="2" t="e">
        <f>SUM('# D'!AO36,'# D'!AQ36,'# D'!#REF!,'# D'!AU36,'# D'!AW36)*-1</f>
        <v>#REF!</v>
      </c>
      <c r="H37" s="18">
        <f>'# D'!BP36</f>
        <v>1.9081000000000035E-2</v>
      </c>
      <c r="J37" s="2">
        <f>('# D'!A36+'# D'!B36)/2</f>
        <v>75</v>
      </c>
      <c r="K37" s="2" t="e">
        <f>SUM('# D'!#REF!,'# D'!#REF!,'# D'!#REF!,'# D'!#REF!,'# D'!#REF!)*-1</f>
        <v>#REF!</v>
      </c>
      <c r="L37" s="18" t="e">
        <f>'# D'!#REF!</f>
        <v>#REF!</v>
      </c>
    </row>
    <row r="38" spans="2:12" ht="15.75" customHeight="1" x14ac:dyDescent="0.25">
      <c r="B38" s="2">
        <f>('# D'!A38+'# D'!B38)/2</f>
        <v>84</v>
      </c>
      <c r="C38" s="2" t="e">
        <f>SUM('# D'!AK38,'# D'!AM38,'# D'!AO38,'# D'!AQ38,'# D'!#REF!)*-1</f>
        <v>#REF!</v>
      </c>
      <c r="D38" s="18">
        <f>'# D'!BL38</f>
        <v>0.15336992317052686</v>
      </c>
      <c r="F38" s="2">
        <f>('# D'!A38+'# D'!B38)/2</f>
        <v>84</v>
      </c>
      <c r="G38" s="2" t="e">
        <f>SUM('# D'!AO38,'# D'!AQ38,'# D'!#REF!,'# D'!AU38,'# D'!AW38)*-1</f>
        <v>#REF!</v>
      </c>
      <c r="H38" s="18">
        <f>'# D'!BP38</f>
        <v>9.709999999999991E-4</v>
      </c>
      <c r="J38" s="2">
        <f>('# D'!A38+'# D'!B38)/2</f>
        <v>84</v>
      </c>
      <c r="K38" s="2" t="e">
        <f>SUM('# D'!#REF!,'# D'!#REF!,'# D'!#REF!,'# D'!#REF!,'# D'!#REF!)*-1</f>
        <v>#REF!</v>
      </c>
      <c r="L38" s="18" t="e">
        <f>'# D'!#REF!</f>
        <v>#REF!</v>
      </c>
    </row>
    <row r="39" spans="2:12" ht="15.75" customHeight="1" x14ac:dyDescent="0.25">
      <c r="B39" s="2">
        <f>('# D'!A39+'# D'!B39)/2</f>
        <v>84.5</v>
      </c>
      <c r="C39" s="2" t="e">
        <f>SUM('# D'!AK39,'# D'!AM39,'# D'!AO39,'# D'!AQ39,'# D'!#REF!)*-1</f>
        <v>#REF!</v>
      </c>
      <c r="D39" s="18">
        <f>'# D'!BL39</f>
        <v>0.18234948130810058</v>
      </c>
      <c r="F39" s="2">
        <f>('# D'!A39+'# D'!B39)/2</f>
        <v>84.5</v>
      </c>
      <c r="G39" s="2" t="e">
        <f>SUM('# D'!AO39,'# D'!AQ39,'# D'!#REF!,'# D'!AU39,'# D'!AW39)*-1</f>
        <v>#REF!</v>
      </c>
      <c r="H39" s="18">
        <f>'# D'!BP39</f>
        <v>2.4205000000000077E-3</v>
      </c>
      <c r="J39" s="2">
        <f>('# D'!A39+'# D'!B39)/2</f>
        <v>84.5</v>
      </c>
      <c r="K39" s="2" t="e">
        <f>SUM('# D'!#REF!,'# D'!#REF!,'# D'!#REF!,'# D'!#REF!,'# D'!#REF!)*-1</f>
        <v>#REF!</v>
      </c>
      <c r="L39" s="18" t="e">
        <f>'# D'!#REF!</f>
        <v>#REF!</v>
      </c>
    </row>
    <row r="40" spans="2:12" ht="15.75" customHeight="1" x14ac:dyDescent="0.25">
      <c r="B40" s="2">
        <f>('# D'!A40+'# D'!B40)/2</f>
        <v>84.5</v>
      </c>
      <c r="C40" s="2" t="e">
        <f>SUM('# D'!AK40,'# D'!AM40,'# D'!AO40,'# D'!AQ40,'# D'!#REF!)*-1</f>
        <v>#REF!</v>
      </c>
      <c r="D40" s="18">
        <f>'# D'!BL40</f>
        <v>0.16825575770237405</v>
      </c>
      <c r="F40" s="2">
        <f>('# D'!A40+'# D'!B40)/2</f>
        <v>84.5</v>
      </c>
      <c r="G40" s="2" t="e">
        <f>SUM('# D'!AO40,'# D'!AQ40,'# D'!#REF!,'# D'!AU40,'# D'!AW40)*-1</f>
        <v>#REF!</v>
      </c>
      <c r="H40" s="18">
        <f>'# D'!BP40</f>
        <v>1.4549999999999995E-3</v>
      </c>
      <c r="J40" s="2">
        <f>('# D'!A40+'# D'!B40)/2</f>
        <v>84.5</v>
      </c>
      <c r="K40" s="2" t="e">
        <f>SUM('# D'!#REF!,'# D'!#REF!,'# D'!#REF!,'# D'!#REF!,'# D'!#REF!)*-1</f>
        <v>#REF!</v>
      </c>
      <c r="L40" s="18" t="e">
        <f>'# D'!#REF!</f>
        <v>#REF!</v>
      </c>
    </row>
    <row r="41" spans="2:12" ht="15.75" customHeight="1" x14ac:dyDescent="0.25">
      <c r="B41" s="2">
        <f>('# D'!A37+'# D'!B37)/2</f>
        <v>75.5</v>
      </c>
      <c r="C41" s="2" t="e">
        <f>SUM('# D'!AK37,'# D'!AM37,'# D'!AO37,'# D'!AQ37,'# D'!#REF!)*-1</f>
        <v>#REF!</v>
      </c>
      <c r="D41" s="18">
        <f>'# D'!BL37</f>
        <v>0.63383804450874259</v>
      </c>
      <c r="F41" s="2">
        <f>('# D'!A37+'# D'!B37)/2</f>
        <v>75.5</v>
      </c>
      <c r="G41" s="2" t="e">
        <f>SUM('# D'!AO37,'# D'!AQ37,'# D'!#REF!,'# D'!AU37,'# D'!AW37)*-1</f>
        <v>#REF!</v>
      </c>
      <c r="H41" s="18">
        <f>'# D'!BP37</f>
        <v>1.7775999999999993E-2</v>
      </c>
      <c r="J41" s="2">
        <f>('# D'!A37+'# D'!B37)/2</f>
        <v>75.5</v>
      </c>
      <c r="K41" s="2" t="e">
        <f>SUM('# D'!#REF!,'# D'!#REF!,'# D'!#REF!,'# D'!#REF!,'# D'!#REF!)*-1</f>
        <v>#REF!</v>
      </c>
      <c r="L41" s="18" t="e">
        <f>'# D'!#REF!</f>
        <v>#REF!</v>
      </c>
    </row>
    <row r="42" spans="2:12" ht="15.75" customHeight="1" x14ac:dyDescent="0.25">
      <c r="B42" s="2">
        <f>('# D'!A43+'# D'!B43)/2</f>
        <v>94.5</v>
      </c>
      <c r="C42" s="2" t="e">
        <f>SUM('# D'!AK43,'# D'!AM43,'# D'!AO43,'# D'!AQ43,'# D'!#REF!)*-1</f>
        <v>#REF!</v>
      </c>
      <c r="D42" s="18">
        <f>'# D'!BL43</f>
        <v>0.14264524761332439</v>
      </c>
      <c r="F42" s="2">
        <f>('# D'!A43+'# D'!B43)/2</f>
        <v>94.5</v>
      </c>
      <c r="G42" s="2" t="e">
        <f>SUM('# D'!AO43,'# D'!AQ43,'# D'!#REF!,'# D'!AU43,'# D'!AW43)*-1</f>
        <v>#REF!</v>
      </c>
      <c r="H42" s="18">
        <f>'# D'!BP43</f>
        <v>6.4833333333333507E-4</v>
      </c>
      <c r="J42" s="2">
        <f>('# D'!A43+'# D'!B43)/2</f>
        <v>94.5</v>
      </c>
      <c r="K42" s="2" t="e">
        <f>SUM('# D'!#REF!,'# D'!#REF!,'# D'!#REF!,'# D'!#REF!,'# D'!#REF!)*-1</f>
        <v>#REF!</v>
      </c>
      <c r="L42" s="18" t="e">
        <f>'# D'!#REF!</f>
        <v>#REF!</v>
      </c>
    </row>
    <row r="43" spans="2:12" ht="15.75" customHeight="1" x14ac:dyDescent="0.25">
      <c r="B43" s="2">
        <f>('# D'!A44+'# D'!B44)/2</f>
        <v>95</v>
      </c>
      <c r="C43" s="2" t="e">
        <f>SUM('# D'!AK44,'# D'!AM44,'# D'!AO44,'# D'!AQ44,'# D'!#REF!)*-1</f>
        <v>#REF!</v>
      </c>
      <c r="D43" s="18">
        <f>'# D'!BL44</f>
        <v>0.25355078386784763</v>
      </c>
      <c r="F43" s="2">
        <f>('# D'!A44+'# D'!B44)/2</f>
        <v>95</v>
      </c>
      <c r="G43" s="2" t="e">
        <f>SUM('# D'!AO44,'# D'!AQ44,'# D'!#REF!,'# D'!AU44,'# D'!AW44)*-1</f>
        <v>#REF!</v>
      </c>
      <c r="H43" s="18">
        <f>'# D'!BP44</f>
        <v>3.2748333333333379E-3</v>
      </c>
      <c r="J43" s="2">
        <f>('# D'!A44+'# D'!B44)/2</f>
        <v>95</v>
      </c>
      <c r="K43" s="2" t="e">
        <f>SUM('# D'!#REF!,'# D'!#REF!,'# D'!#REF!,'# D'!#REF!,'# D'!#REF!)*-1</f>
        <v>#REF!</v>
      </c>
      <c r="L43" s="18" t="e">
        <f>'# D'!#REF!</f>
        <v>#REF!</v>
      </c>
    </row>
    <row r="44" spans="2:12" ht="15.75" customHeight="1" x14ac:dyDescent="0.25">
      <c r="B44" s="2">
        <f>('# D'!A45+'# D'!B45)/2</f>
        <v>95.5</v>
      </c>
      <c r="C44" s="2" t="e">
        <f>SUM('# D'!AK45,'# D'!AM45,'# D'!AO45,'# D'!AQ45,'# D'!#REF!)*-1</f>
        <v>#REF!</v>
      </c>
      <c r="D44" s="18">
        <f>'# D'!BL45</f>
        <v>0.15270669053231864</v>
      </c>
      <c r="F44" s="2">
        <f>('# D'!A45+'# D'!B45)/2</f>
        <v>95.5</v>
      </c>
      <c r="G44" s="2" t="e">
        <f>SUM('# D'!AO45,'# D'!AQ45,'# D'!#REF!,'# D'!AU45,'# D'!AW45)*-1</f>
        <v>#REF!</v>
      </c>
      <c r="H44" s="18">
        <f>'# D'!BP45</f>
        <v>2.5200000000000049E-4</v>
      </c>
      <c r="J44" s="2">
        <f>('# D'!A45+'# D'!B45)/2</f>
        <v>95.5</v>
      </c>
      <c r="K44" s="2" t="e">
        <f>SUM('# D'!#REF!,'# D'!#REF!,'# D'!#REF!,'# D'!#REF!,'# D'!#REF!)*-1</f>
        <v>#REF!</v>
      </c>
      <c r="L44" s="18" t="e">
        <f>'# D'!#REF!</f>
        <v>#REF!</v>
      </c>
    </row>
    <row r="45" spans="2:12" ht="15.75" customHeight="1" x14ac:dyDescent="0.25">
      <c r="B45" s="2">
        <f>('# D'!A41+'# D'!B41)/2</f>
        <v>85</v>
      </c>
      <c r="C45" s="2" t="e">
        <f>SUM('# D'!AK41,'# D'!AM41,'# D'!AO41,'# D'!AQ41,'# D'!#REF!)*-1</f>
        <v>#REF!</v>
      </c>
      <c r="D45" s="18">
        <f>'# D'!BL41</f>
        <v>0.14936978721727276</v>
      </c>
      <c r="F45" s="2">
        <f>('# D'!A41+'# D'!B41)/2</f>
        <v>85</v>
      </c>
      <c r="G45" s="2" t="e">
        <f>SUM('# D'!AO41,'# D'!AQ41,'# D'!#REF!,'# D'!AU41,'# D'!AW41)*-1</f>
        <v>#REF!</v>
      </c>
      <c r="H45" s="18">
        <f>'# D'!BP41</f>
        <v>1.4503333333333328E-3</v>
      </c>
      <c r="J45" s="2">
        <f>('# D'!A41+'# D'!B41)/2</f>
        <v>85</v>
      </c>
      <c r="K45" s="2" t="e">
        <f>SUM('# D'!#REF!,'# D'!#REF!,'# D'!#REF!,'# D'!#REF!,'# D'!#REF!)*-1</f>
        <v>#REF!</v>
      </c>
      <c r="L45" s="18" t="e">
        <f>'# D'!#REF!</f>
        <v>#REF!</v>
      </c>
    </row>
    <row r="46" spans="2:12" ht="15.75" customHeight="1" x14ac:dyDescent="0.25">
      <c r="B46" s="2">
        <f>('# D'!A42+'# D'!B42)/2</f>
        <v>94.5</v>
      </c>
      <c r="C46" s="2" t="e">
        <f>SUM('# D'!AK42,'# D'!AM42,'# D'!AO42,'# D'!AQ42,'# D'!#REF!)*-1</f>
        <v>#REF!</v>
      </c>
      <c r="D46" s="18">
        <f>'# D'!BL42</f>
        <v>0.16850519279832304</v>
      </c>
      <c r="F46" s="2">
        <f>('# D'!A42+'# D'!B42)/2</f>
        <v>94.5</v>
      </c>
      <c r="G46" s="2" t="e">
        <f>SUM('# D'!AO42,'# D'!AQ42,'# D'!#REF!,'# D'!AU42,'# D'!AW42)*-1</f>
        <v>#REF!</v>
      </c>
      <c r="H46" s="18">
        <f>'# D'!BP42</f>
        <v>8.3163333333333388E-3</v>
      </c>
      <c r="J46" s="2">
        <f>('# D'!A42+'# D'!B42)/2</f>
        <v>94.5</v>
      </c>
      <c r="K46" s="2" t="e">
        <f>SUM('# D'!#REF!,'# D'!#REF!,'# D'!#REF!,'# D'!#REF!,'# D'!#REF!)*-1</f>
        <v>#REF!</v>
      </c>
      <c r="L46" s="18" t="e">
        <f>'# D'!#REF!</f>
        <v>#REF!</v>
      </c>
    </row>
    <row r="47" spans="2:12" ht="15.75" customHeight="1" x14ac:dyDescent="0.25">
      <c r="B47" s="2">
        <f>('# D'!A46+'# D'!B46)/2</f>
        <v>98.5</v>
      </c>
      <c r="C47" s="2" t="e">
        <f>SUM('# D'!AK46,'# D'!AM46,'# D'!AO46,'# D'!AQ46,'# D'!#REF!)*-1</f>
        <v>#REF!</v>
      </c>
      <c r="D47" s="18">
        <f>'# D'!BL46</f>
        <v>0.25582546133382944</v>
      </c>
      <c r="F47" s="2">
        <f>('# D'!A46+'# D'!B46)/2</f>
        <v>98.5</v>
      </c>
      <c r="G47" s="2" t="e">
        <f>SUM('# D'!AO46,'# D'!AQ46,'# D'!#REF!,'# D'!AU46,'# D'!AW46)*-1</f>
        <v>#REF!</v>
      </c>
      <c r="H47" s="18">
        <f>'# D'!BP46</f>
        <v>4.8218333333333334E-3</v>
      </c>
      <c r="J47" s="2">
        <f>('# D'!A46+'# D'!B46)/2</f>
        <v>98.5</v>
      </c>
      <c r="K47" s="2" t="e">
        <f>SUM('# D'!#REF!,'# D'!#REF!,'# D'!#REF!,'# D'!#REF!,'# D'!#REF!)*-1</f>
        <v>#REF!</v>
      </c>
      <c r="L47" s="18" t="e">
        <f>'# D'!#REF!</f>
        <v>#REF!</v>
      </c>
    </row>
    <row r="48" spans="2:12" ht="15.75" customHeight="1" x14ac:dyDescent="0.25">
      <c r="B48" s="2">
        <f>('# D'!A47+'# D'!B47)/2</f>
        <v>98.5</v>
      </c>
      <c r="C48" s="2" t="e">
        <f>SUM('# D'!AK47,'# D'!AM47,'# D'!AO47,'# D'!AQ47,'# D'!#REF!)*-1</f>
        <v>#REF!</v>
      </c>
      <c r="D48" s="18">
        <f>'# D'!BL47</f>
        <v>0.24677385058659135</v>
      </c>
      <c r="F48" s="2">
        <f>('# D'!A47+'# D'!B47)/2</f>
        <v>98.5</v>
      </c>
      <c r="G48" s="2" t="e">
        <f>SUM('# D'!AO47,'# D'!AQ47,'# D'!#REF!,'# D'!AU47,'# D'!AW47)*-1</f>
        <v>#REF!</v>
      </c>
      <c r="H48" s="18">
        <f>'# D'!BP47</f>
        <v>6.3343333333333411E-3</v>
      </c>
      <c r="J48" s="2">
        <f>('# D'!A47+'# D'!B47)/2</f>
        <v>98.5</v>
      </c>
      <c r="K48" s="2" t="e">
        <f>SUM('# D'!#REF!,'# D'!#REF!,'# D'!#REF!,'# D'!#REF!,'# D'!#REF!)*-1</f>
        <v>#REF!</v>
      </c>
      <c r="L48" s="18" t="e">
        <f>'# D'!#REF!</f>
        <v>#REF!</v>
      </c>
    </row>
    <row r="49" spans="2:12" ht="15.75" customHeight="1" x14ac:dyDescent="0.25">
      <c r="B49" s="2">
        <f>('# D'!A48+'# D'!B48)/2</f>
        <v>100</v>
      </c>
      <c r="C49" s="2" t="e">
        <f>SUM('# D'!AK48,'# D'!AM48,'# D'!AO48,'# D'!AQ48,'# D'!#REF!)*-1</f>
        <v>#REF!</v>
      </c>
      <c r="D49" s="18">
        <f>'# D'!BL48</f>
        <v>0.29315297485556369</v>
      </c>
      <c r="F49" s="2">
        <f>('# D'!A48+'# D'!B48)/2</f>
        <v>100</v>
      </c>
      <c r="G49" s="2" t="e">
        <f>SUM('# D'!AO48,'# D'!AQ48,'# D'!#REF!,'# D'!AU48,'# D'!AW48)*-1</f>
        <v>#REF!</v>
      </c>
      <c r="H49" s="18">
        <f>'# D'!BP48</f>
        <v>5.8448333333333382E-3</v>
      </c>
      <c r="J49" s="2">
        <f>('# D'!A48+'# D'!B48)/2</f>
        <v>100</v>
      </c>
      <c r="K49" s="2" t="e">
        <f>SUM('# D'!#REF!,'# D'!#REF!,'# D'!#REF!,'# D'!#REF!,'# D'!#REF!)*-1</f>
        <v>#REF!</v>
      </c>
      <c r="L49" s="18" t="e">
        <f>'# D'!#REF!</f>
        <v>#REF!</v>
      </c>
    </row>
    <row r="50" spans="2:12" ht="15.75" customHeight="1" x14ac:dyDescent="0.25">
      <c r="B50" s="2">
        <f>('# D'!A49+'# D'!B49)/2</f>
        <v>102.5</v>
      </c>
      <c r="C50" s="2" t="e">
        <f>SUM('# D'!AK49,'# D'!AM49,'# D'!AO49,'# D'!AQ49,'# D'!#REF!)*-1</f>
        <v>#REF!</v>
      </c>
      <c r="D50" s="18">
        <f>'# D'!BL49</f>
        <v>0.40828380652025204</v>
      </c>
      <c r="F50" s="2">
        <f>('# D'!A49+'# D'!B49)/2</f>
        <v>102.5</v>
      </c>
      <c r="G50" s="2" t="e">
        <f>SUM('# D'!AO49,'# D'!AQ49,'# D'!#REF!,'# D'!AU49,'# D'!AW49)*-1</f>
        <v>#REF!</v>
      </c>
      <c r="H50" s="18">
        <f>'# D'!BP49</f>
        <v>6.8853333333333318E-3</v>
      </c>
      <c r="J50" s="2">
        <f>('# D'!A49+'# D'!B49)/2</f>
        <v>102.5</v>
      </c>
      <c r="K50" s="2" t="e">
        <f>SUM('# D'!#REF!,'# D'!#REF!,'# D'!#REF!,'# D'!#REF!,'# D'!#REF!)*-1</f>
        <v>#REF!</v>
      </c>
      <c r="L50" s="18" t="e">
        <f>'# D'!#REF!</f>
        <v>#REF!</v>
      </c>
    </row>
    <row r="51" spans="2:12" ht="15.75" customHeight="1" x14ac:dyDescent="0.25">
      <c r="B51" s="2">
        <f>('# D'!A50+'# D'!B50)/2</f>
        <v>102.5</v>
      </c>
      <c r="C51" s="2" t="e">
        <f>SUM('# D'!AK50,'# D'!AM50,'# D'!AO50,'# D'!AQ50,'# D'!#REF!)*-1</f>
        <v>#REF!</v>
      </c>
      <c r="D51" s="18">
        <f>'# D'!BL50</f>
        <v>0.41095214644367845</v>
      </c>
      <c r="F51" s="2">
        <f>('# D'!A50+'# D'!B50)/2</f>
        <v>102.5</v>
      </c>
      <c r="G51" s="2" t="e">
        <f>SUM('# D'!AO50,'# D'!AQ50,'# D'!#REF!,'# D'!AU50,'# D'!AW50)*-1</f>
        <v>#REF!</v>
      </c>
      <c r="H51" s="18">
        <f>'# D'!BP50</f>
        <v>6.7623333333333676E-3</v>
      </c>
      <c r="J51" s="2">
        <f>('# D'!A50+'# D'!B50)/2</f>
        <v>102.5</v>
      </c>
      <c r="K51" s="2" t="e">
        <f>SUM('# D'!#REF!,'# D'!#REF!,'# D'!#REF!,'# D'!#REF!,'# D'!#REF!)*-1</f>
        <v>#REF!</v>
      </c>
      <c r="L51" s="18" t="e">
        <f>'# D'!#REF!</f>
        <v>#REF!</v>
      </c>
    </row>
    <row r="52" spans="2:12" ht="15.75" customHeight="1" x14ac:dyDescent="0.25">
      <c r="B52" s="2">
        <f>('# D'!A51+'# D'!B51)/2</f>
        <v>103</v>
      </c>
      <c r="C52" s="2" t="e">
        <f>SUM('# D'!AK51,'# D'!AM51,'# D'!AO51,'# D'!AQ51,'# D'!#REF!)*-1</f>
        <v>#REF!</v>
      </c>
      <c r="D52" s="18">
        <f>'# D'!BL51</f>
        <v>0.42651611927335215</v>
      </c>
      <c r="F52" s="2">
        <f>('# D'!A51+'# D'!B51)/2</f>
        <v>103</v>
      </c>
      <c r="G52" s="2" t="e">
        <f>SUM('# D'!AO51,'# D'!AQ51,'# D'!#REF!,'# D'!AU51,'# D'!AW51)*-1</f>
        <v>#REF!</v>
      </c>
      <c r="H52" s="18">
        <f>'# D'!BP51</f>
        <v>7.9889999999999961E-3</v>
      </c>
      <c r="J52" s="2">
        <f>('# D'!A51+'# D'!B51)/2</f>
        <v>103</v>
      </c>
      <c r="K52" s="2" t="e">
        <f>SUM('# D'!#REF!,'# D'!#REF!,'# D'!#REF!,'# D'!#REF!,'# D'!#REF!)*-1</f>
        <v>#REF!</v>
      </c>
      <c r="L52" s="18" t="e">
        <f>'# D'!#REF!</f>
        <v>#REF!</v>
      </c>
    </row>
    <row r="53" spans="2:12" ht="15.75" customHeight="1" x14ac:dyDescent="0.25">
      <c r="B53" s="2">
        <f>('# D'!A52+'# D'!B52)/2</f>
        <v>103</v>
      </c>
      <c r="C53" s="2" t="e">
        <f>SUM('# D'!AK52,'# D'!AM52,'# D'!AO52,'# D'!AQ52,'# D'!#REF!)*-1</f>
        <v>#REF!</v>
      </c>
      <c r="D53" s="18">
        <f>'# D'!BL52</f>
        <v>0.41980630454214662</v>
      </c>
      <c r="F53" s="2">
        <f>('# D'!A52+'# D'!B52)/2</f>
        <v>103</v>
      </c>
      <c r="G53" s="2" t="e">
        <f>SUM('# D'!AO52,'# D'!AQ52,'# D'!#REF!,'# D'!AU52,'# D'!AW52)*-1</f>
        <v>#REF!</v>
      </c>
      <c r="H53" s="18">
        <f>'# D'!BP52</f>
        <v>8.5818333333333389E-3</v>
      </c>
      <c r="J53" s="2">
        <f>('# D'!A52+'# D'!B52)/2</f>
        <v>103</v>
      </c>
      <c r="K53" s="2" t="e">
        <f>SUM('# D'!#REF!,'# D'!#REF!,'# D'!#REF!,'# D'!#REF!,'# D'!#REF!)*-1</f>
        <v>#REF!</v>
      </c>
      <c r="L53" s="18" t="e">
        <f>'# D'!#REF!</f>
        <v>#REF!</v>
      </c>
    </row>
    <row r="54" spans="2:12" ht="15.75" customHeight="1" x14ac:dyDescent="0.25">
      <c r="B54" s="2">
        <f>('# D'!A53+'# D'!B53)/2</f>
        <v>104.5</v>
      </c>
      <c r="C54" s="2" t="e">
        <f>SUM('# D'!AK53,'# D'!AM53,'# D'!AO53,'# D'!AQ53,'# D'!#REF!)*-1</f>
        <v>#REF!</v>
      </c>
      <c r="D54" s="18">
        <f>'# D'!BL53</f>
        <v>0.4835934932013321</v>
      </c>
      <c r="F54" s="2">
        <f>('# D'!A53+'# D'!B53)/2</f>
        <v>104.5</v>
      </c>
      <c r="G54" s="2" t="e">
        <f>SUM('# D'!AO53,'# D'!AQ53,'# D'!#REF!,'# D'!AU53,'# D'!AW53)*-1</f>
        <v>#REF!</v>
      </c>
      <c r="H54" s="18">
        <f>'# D'!BP53</f>
        <v>1.1283499999999998E-2</v>
      </c>
      <c r="J54" s="2">
        <f>('# D'!A53+'# D'!B53)/2</f>
        <v>104.5</v>
      </c>
      <c r="K54" s="2" t="e">
        <f>SUM('# D'!#REF!,'# D'!#REF!,'# D'!#REF!,'# D'!#REF!,'# D'!#REF!)*-1</f>
        <v>#REF!</v>
      </c>
      <c r="L54" s="18" t="e">
        <f>'# D'!#REF!</f>
        <v>#REF!</v>
      </c>
    </row>
    <row r="55" spans="2:12" ht="15.75" customHeight="1" x14ac:dyDescent="0.25">
      <c r="B55" s="2">
        <f>('# D'!A54+'# D'!B54)/2</f>
        <v>104.5</v>
      </c>
      <c r="C55" s="2" t="e">
        <f>SUM('# D'!AK54,'# D'!AM54,'# D'!AO54,'# D'!AQ54,'# D'!#REF!)*-1</f>
        <v>#REF!</v>
      </c>
      <c r="D55" s="18">
        <f>'# D'!BL54</f>
        <v>0.44653816559543213</v>
      </c>
      <c r="F55" s="2">
        <f>('# D'!A54+'# D'!B54)/2</f>
        <v>104.5</v>
      </c>
      <c r="G55" s="2" t="e">
        <f>SUM('# D'!AO54,'# D'!AQ54,'# D'!#REF!,'# D'!AU54,'# D'!AW54)*-1</f>
        <v>#REF!</v>
      </c>
      <c r="H55" s="18">
        <f>'# D'!BP54</f>
        <v>6.0228333333333219E-3</v>
      </c>
      <c r="J55" s="2">
        <f>('# D'!A54+'# D'!B54)/2</f>
        <v>104.5</v>
      </c>
      <c r="K55" s="2" t="e">
        <f>SUM('# D'!#REF!,'# D'!#REF!,'# D'!#REF!,'# D'!#REF!,'# D'!#REF!)*-1</f>
        <v>#REF!</v>
      </c>
      <c r="L55" s="18" t="e">
        <f>'# D'!#REF!</f>
        <v>#REF!</v>
      </c>
    </row>
    <row r="56" spans="2:12" ht="15.75" customHeight="1" x14ac:dyDescent="0.25">
      <c r="B56" s="2">
        <f>('# D'!A55+'# D'!B55)/2</f>
        <v>103</v>
      </c>
      <c r="C56" s="2" t="e">
        <f>SUM('# D'!AK55,'# D'!AM55,'# D'!AO55,'# D'!AQ55,'# D'!#REF!)*-1</f>
        <v>#REF!</v>
      </c>
      <c r="D56" s="18">
        <f>'# D'!BL55</f>
        <v>0.49449064702985052</v>
      </c>
      <c r="F56" s="2">
        <f>('# D'!A55+'# D'!B55)/2</f>
        <v>103</v>
      </c>
      <c r="G56" s="2" t="e">
        <f>SUM('# D'!AO55,'# D'!AQ55,'# D'!#REF!,'# D'!AU55,'# D'!AW55)*-1</f>
        <v>#REF!</v>
      </c>
      <c r="H56" s="18">
        <f>'# D'!BP55</f>
        <v>6.0763333333333329E-3</v>
      </c>
      <c r="J56" s="2">
        <f>('# D'!A55+'# D'!B55)/2</f>
        <v>103</v>
      </c>
      <c r="K56" s="2" t="e">
        <f>SUM('# D'!#REF!,'# D'!#REF!,'# D'!#REF!,'# D'!#REF!,'# D'!#REF!)*-1</f>
        <v>#REF!</v>
      </c>
      <c r="L56" s="18" t="e">
        <f>'# D'!#REF!</f>
        <v>#REF!</v>
      </c>
    </row>
    <row r="57" spans="2:12" ht="15.75" customHeight="1" x14ac:dyDescent="0.25">
      <c r="B57" s="2">
        <f>('# D'!A56+'# D'!B56)/2</f>
        <v>103</v>
      </c>
      <c r="C57" s="2" t="e">
        <f>SUM('# D'!AK56,'# D'!AM56,'# D'!AO56,'# D'!AQ56,'# D'!#REF!)*-1</f>
        <v>#REF!</v>
      </c>
      <c r="D57" s="18">
        <f>'# D'!BL56</f>
        <v>0.35909747980179457</v>
      </c>
      <c r="F57" s="2">
        <f>('# D'!A56+'# D'!B56)/2</f>
        <v>103</v>
      </c>
      <c r="G57" s="2" t="e">
        <f>SUM('# D'!AO56,'# D'!AQ56,'# D'!#REF!,'# D'!AU56,'# D'!AW56)*-1</f>
        <v>#REF!</v>
      </c>
      <c r="H57" s="18">
        <f>'# D'!BP56</f>
        <v>7.1763333333333306E-3</v>
      </c>
      <c r="J57" s="2">
        <f>('# D'!A56+'# D'!B56)/2</f>
        <v>103</v>
      </c>
      <c r="K57" s="2" t="e">
        <f>SUM('# D'!#REF!,'# D'!#REF!,'# D'!#REF!,'# D'!#REF!,'# D'!#REF!)*-1</f>
        <v>#REF!</v>
      </c>
      <c r="L57" s="18" t="e">
        <f>'# D'!#REF!</f>
        <v>#REF!</v>
      </c>
    </row>
    <row r="58" spans="2:12" ht="15.75" customHeight="1" x14ac:dyDescent="0.25">
      <c r="B58" s="2">
        <f>('# D'!A57+'# D'!B57)/2</f>
        <v>104.5</v>
      </c>
      <c r="C58" s="2" t="e">
        <f>SUM('# D'!AK57,'# D'!AM57,'# D'!AO57,'# D'!AQ57,'# D'!#REF!)*-1</f>
        <v>#REF!</v>
      </c>
      <c r="D58" s="18">
        <f>'# D'!BL57</f>
        <v>0.38195462208662095</v>
      </c>
      <c r="F58" s="2">
        <f>('# D'!A57+'# D'!B57)/2</f>
        <v>104.5</v>
      </c>
      <c r="G58" s="2" t="e">
        <f>SUM('# D'!AO57,'# D'!AQ57,'# D'!#REF!,'# D'!AU57,'# D'!AW57)*-1</f>
        <v>#REF!</v>
      </c>
      <c r="H58" s="18">
        <f>'# D'!BP57</f>
        <v>6.5373333333333455E-3</v>
      </c>
      <c r="J58" s="2">
        <f>('# D'!A57+'# D'!B57)/2</f>
        <v>104.5</v>
      </c>
      <c r="K58" s="2" t="e">
        <f>SUM('# D'!#REF!,'# D'!#REF!,'# D'!#REF!,'# D'!#REF!,'# D'!#REF!)*-1</f>
        <v>#REF!</v>
      </c>
      <c r="L58" s="18" t="e">
        <f>'# D'!#REF!</f>
        <v>#REF!</v>
      </c>
    </row>
    <row r="59" spans="2:12" ht="15.75" customHeight="1" x14ac:dyDescent="0.25">
      <c r="B59" s="2">
        <f>('# D'!A58+'# D'!B58)/2</f>
        <v>104.5</v>
      </c>
      <c r="C59" s="2" t="e">
        <f>SUM('# D'!AK58,'# D'!AM58,'# D'!AO58,'# D'!AQ58,'# D'!#REF!)*-1</f>
        <v>#REF!</v>
      </c>
      <c r="D59" s="18">
        <f>'# D'!BL58</f>
        <v>0.41777944739619094</v>
      </c>
      <c r="F59" s="2">
        <f>('# D'!A58+'# D'!B58)/2</f>
        <v>104.5</v>
      </c>
      <c r="G59" s="2" t="e">
        <f>SUM('# D'!AO58,'# D'!AQ58,'# D'!#REF!,'# D'!AU58,'# D'!AW58)*-1</f>
        <v>#REF!</v>
      </c>
      <c r="H59" s="18">
        <f>'# D'!BP58</f>
        <v>6.3868333333333494E-3</v>
      </c>
      <c r="J59" s="2">
        <f>('# D'!A58+'# D'!B58)/2</f>
        <v>104.5</v>
      </c>
      <c r="K59" s="2" t="e">
        <f>SUM('# D'!#REF!,'# D'!#REF!,'# D'!#REF!,'# D'!#REF!,'# D'!#REF!)*-1</f>
        <v>#REF!</v>
      </c>
      <c r="L59" s="18" t="e">
        <f>'# D'!#REF!</f>
        <v>#REF!</v>
      </c>
    </row>
    <row r="60" spans="2:12" ht="15.75" customHeight="1" x14ac:dyDescent="0.25">
      <c r="B60" s="2">
        <f>('# D'!A59+'# D'!B59)/2</f>
        <v>105</v>
      </c>
      <c r="C60" s="2" t="e">
        <f>SUM('# D'!AK59,'# D'!AM59,'# D'!AO59,'# D'!AQ59,'# D'!#REF!)*-1</f>
        <v>#REF!</v>
      </c>
      <c r="D60" s="18">
        <f>'# D'!BL59</f>
        <v>0.37133587671181684</v>
      </c>
      <c r="F60" s="2">
        <f>('# D'!A59+'# D'!B59)/2</f>
        <v>105</v>
      </c>
      <c r="G60" s="2" t="e">
        <f>SUM('# D'!AO59,'# D'!AQ59,'# D'!#REF!,'# D'!AU59,'# D'!AW59)*-1</f>
        <v>#REF!</v>
      </c>
      <c r="H60" s="18">
        <f>'# D'!BP59</f>
        <v>8.1405000000000279E-3</v>
      </c>
      <c r="J60" s="2">
        <f>('# D'!A59+'# D'!B59)/2</f>
        <v>105</v>
      </c>
      <c r="K60" s="2" t="e">
        <f>SUM('# D'!#REF!,'# D'!#REF!,'# D'!#REF!,'# D'!#REF!,'# D'!#REF!)*-1</f>
        <v>#REF!</v>
      </c>
      <c r="L60" s="18" t="e">
        <f>'# D'!#REF!</f>
        <v>#REF!</v>
      </c>
    </row>
    <row r="61" spans="2:12" ht="15.75" customHeight="1" x14ac:dyDescent="0.25">
      <c r="B61" s="2">
        <f>('# D'!A60+'# D'!B60)/2</f>
        <v>105</v>
      </c>
      <c r="C61" s="2" t="e">
        <f>SUM('# D'!AK60,'# D'!AM60,'# D'!AO60,'# D'!AQ60,'# D'!#REF!)*-1</f>
        <v>#REF!</v>
      </c>
      <c r="D61" s="18">
        <f>'# D'!BL60</f>
        <v>0.38648415232710392</v>
      </c>
      <c r="F61" s="2">
        <f>('# D'!A60+'# D'!B60)/2</f>
        <v>105</v>
      </c>
      <c r="G61" s="2" t="e">
        <f>SUM('# D'!AO60,'# D'!AQ60,'# D'!#REF!,'# D'!AU60,'# D'!AW60)*-1</f>
        <v>#REF!</v>
      </c>
      <c r="H61" s="18">
        <f>'# D'!BP60</f>
        <v>6.3568333333333298E-3</v>
      </c>
      <c r="J61" s="2">
        <f>('# D'!A60+'# D'!B60)/2</f>
        <v>105</v>
      </c>
      <c r="K61" s="2" t="e">
        <f>SUM('# D'!#REF!,'# D'!#REF!,'# D'!#REF!,'# D'!#REF!,'# D'!#REF!)*-1</f>
        <v>#REF!</v>
      </c>
      <c r="L61" s="18" t="e">
        <f>'# D'!#REF!</f>
        <v>#REF!</v>
      </c>
    </row>
    <row r="62" spans="2:12" ht="15.75" customHeight="1" x14ac:dyDescent="0.25">
      <c r="B62" s="2">
        <f>('# D'!A61+'# D'!B61)/2</f>
        <v>104.5</v>
      </c>
      <c r="C62" s="2" t="e">
        <f>SUM('# D'!AK61,'# D'!AM61,'# D'!AO61,'# D'!AQ61,'# D'!#REF!)*-1</f>
        <v>#REF!</v>
      </c>
      <c r="D62" s="18">
        <f>'# D'!BL61</f>
        <v>0.3103326172566031</v>
      </c>
      <c r="F62" s="2">
        <f>('# D'!A61+'# D'!B61)/2</f>
        <v>104.5</v>
      </c>
      <c r="G62" s="2" t="e">
        <f>SUM('# D'!AO61,'# D'!AQ61,'# D'!#REF!,'# D'!AU61,'# D'!AW61)*-1</f>
        <v>#REF!</v>
      </c>
      <c r="H62" s="18">
        <f>'# D'!BP61</f>
        <v>6.9008333333333335E-3</v>
      </c>
      <c r="J62" s="2">
        <f>('# D'!A61+'# D'!B61)/2</f>
        <v>104.5</v>
      </c>
      <c r="K62" s="2" t="e">
        <f>SUM('# D'!#REF!,'# D'!#REF!,'# D'!#REF!,'# D'!#REF!,'# D'!#REF!)*-1</f>
        <v>#REF!</v>
      </c>
      <c r="L62" s="18" t="e">
        <f>'# D'!#REF!</f>
        <v>#REF!</v>
      </c>
    </row>
    <row r="63" spans="2:12" ht="15.75" customHeight="1" x14ac:dyDescent="0.25">
      <c r="B63" s="2">
        <f>('# D'!A62+'# D'!B62)/2</f>
        <v>104.5</v>
      </c>
      <c r="C63" s="2" t="e">
        <f>SUM('# D'!AK62,'# D'!AM62,'# D'!AO62,'# D'!AQ62,'# D'!#REF!)*-1</f>
        <v>#REF!</v>
      </c>
      <c r="D63" s="18">
        <f>'# D'!BL62</f>
        <v>0.33407334524023324</v>
      </c>
      <c r="F63" s="2">
        <f>('# D'!A62+'# D'!B62)/2</f>
        <v>104.5</v>
      </c>
      <c r="G63" s="2" t="e">
        <f>SUM('# D'!AO62,'# D'!AQ62,'# D'!#REF!,'# D'!AU62,'# D'!AW62)*-1</f>
        <v>#REF!</v>
      </c>
      <c r="H63" s="18">
        <f>'# D'!BP62</f>
        <v>6.3293333333333326E-3</v>
      </c>
      <c r="J63" s="2">
        <f>('# D'!A62+'# D'!B62)/2</f>
        <v>104.5</v>
      </c>
      <c r="K63" s="2" t="e">
        <f>SUM('# D'!#REF!,'# D'!#REF!,'# D'!#REF!,'# D'!#REF!,'# D'!#REF!)*-1</f>
        <v>#REF!</v>
      </c>
      <c r="L63" s="18" t="e">
        <f>'# D'!#REF!</f>
        <v>#REF!</v>
      </c>
    </row>
    <row r="64" spans="2:12" ht="15.75" customHeight="1" x14ac:dyDescent="0.25">
      <c r="B64" s="2">
        <f>('# D'!A63+'# D'!B63)/2</f>
        <v>104.5</v>
      </c>
      <c r="C64" s="2" t="e">
        <f>SUM('# D'!AK63,'# D'!AM63,'# D'!AO63,'# D'!AQ63,'# D'!#REF!)*-1</f>
        <v>#REF!</v>
      </c>
      <c r="D64" s="18">
        <f>'# D'!BL63</f>
        <v>0.10415853301578328</v>
      </c>
      <c r="F64" s="2">
        <f>('# D'!A63+'# D'!B63)/2</f>
        <v>104.5</v>
      </c>
      <c r="G64" s="2" t="e">
        <f>SUM('# D'!AO63,'# D'!AQ63,'# D'!#REF!,'# D'!AU63,'# D'!AW63)*-1</f>
        <v>#REF!</v>
      </c>
      <c r="H64" s="18">
        <f>'# D'!BP63</f>
        <v>2.9383333333333388E-3</v>
      </c>
      <c r="J64" s="2">
        <f>('# D'!A63+'# D'!B63)/2</f>
        <v>104.5</v>
      </c>
      <c r="K64" s="2" t="e">
        <f>SUM('# D'!#REF!,'# D'!#REF!,'# D'!#REF!,'# D'!#REF!,'# D'!#REF!)*-1</f>
        <v>#REF!</v>
      </c>
      <c r="L64" s="18" t="e">
        <f>'# D'!#REF!</f>
        <v>#REF!</v>
      </c>
    </row>
    <row r="65" spans="2:12" ht="15.75" customHeight="1" x14ac:dyDescent="0.25">
      <c r="B65" s="2">
        <f>('# D'!A64+'# D'!B64)/2</f>
        <v>109</v>
      </c>
      <c r="C65" s="2" t="e">
        <f>SUM('# D'!AK64,'# D'!AM64,'# D'!AO64,'# D'!AQ64,'# D'!#REF!)*-1</f>
        <v>#REF!</v>
      </c>
      <c r="D65" s="18">
        <f>'# D'!BL64</f>
        <v>0.39641140245961615</v>
      </c>
      <c r="F65" s="2">
        <f>('# D'!A64+'# D'!B64)/2</f>
        <v>109</v>
      </c>
      <c r="G65" s="2" t="e">
        <f>SUM('# D'!AO64,'# D'!AQ64,'# D'!#REF!,'# D'!AU64,'# D'!AW64)*-1</f>
        <v>#REF!</v>
      </c>
      <c r="H65" s="18">
        <f>'# D'!BP64</f>
        <v>1.0300999999999987E-2</v>
      </c>
      <c r="J65" s="2">
        <f>('# D'!A64+'# D'!B64)/2</f>
        <v>109</v>
      </c>
      <c r="K65" s="2" t="e">
        <f>SUM('# D'!#REF!,'# D'!#REF!,'# D'!#REF!,'# D'!#REF!,'# D'!#REF!)*-1</f>
        <v>#REF!</v>
      </c>
      <c r="L65" s="18" t="e">
        <f>'# D'!#REF!</f>
        <v>#REF!</v>
      </c>
    </row>
    <row r="66" spans="2:12" ht="15.75" customHeight="1" x14ac:dyDescent="0.25">
      <c r="B66" s="2">
        <f>('# D'!A65+'# D'!B65)/2</f>
        <v>109</v>
      </c>
      <c r="C66" s="2" t="e">
        <f>SUM('# D'!AK65,'# D'!AM65,'# D'!AO65,'# D'!AQ65,'# D'!#REF!)*-1</f>
        <v>#REF!</v>
      </c>
      <c r="D66" s="18">
        <f>'# D'!BL65</f>
        <v>0.31576468031325683</v>
      </c>
      <c r="F66" s="2">
        <f>('# D'!A65+'# D'!B65)/2</f>
        <v>109</v>
      </c>
      <c r="G66" s="2" t="e">
        <f>SUM('# D'!AO65,'# D'!AQ65,'# D'!#REF!,'# D'!AU65,'# D'!AW65)*-1</f>
        <v>#REF!</v>
      </c>
      <c r="H66" s="18">
        <f>'# D'!BP65</f>
        <v>5.6290000000000047E-3</v>
      </c>
      <c r="J66" s="2">
        <f>('# D'!A65+'# D'!B65)/2</f>
        <v>109</v>
      </c>
      <c r="K66" s="2" t="e">
        <f>SUM('# D'!#REF!,'# D'!#REF!,'# D'!#REF!,'# D'!#REF!,'# D'!#REF!)*-1</f>
        <v>#REF!</v>
      </c>
      <c r="L66" s="18" t="e">
        <f>'# D'!#REF!</f>
        <v>#REF!</v>
      </c>
    </row>
    <row r="67" spans="2:12" ht="15.75" customHeight="1" x14ac:dyDescent="0.25">
      <c r="B67" s="2">
        <f>('# D'!A66+'# D'!B66)/2</f>
        <v>110</v>
      </c>
      <c r="C67" s="2" t="e">
        <f>SUM('# D'!AK66,'# D'!AM66,'# D'!AO66,'# D'!AQ66,'# D'!#REF!)*-1</f>
        <v>#REF!</v>
      </c>
      <c r="D67" s="18">
        <f>'# D'!BL66</f>
        <v>0.26702871256352445</v>
      </c>
      <c r="F67" s="2">
        <f>('# D'!A66+'# D'!B66)/2</f>
        <v>110</v>
      </c>
      <c r="G67" s="2" t="e">
        <f>SUM('# D'!AO66,'# D'!AQ66,'# D'!#REF!,'# D'!AU66,'# D'!AW66)*-1</f>
        <v>#REF!</v>
      </c>
      <c r="H67" s="18">
        <f>'# D'!BP66</f>
        <v>4.6733333333333409E-4</v>
      </c>
      <c r="J67" s="2">
        <f>('# D'!A66+'# D'!B66)/2</f>
        <v>110</v>
      </c>
      <c r="K67" s="2" t="e">
        <f>SUM('# D'!#REF!,'# D'!#REF!,'# D'!#REF!,'# D'!#REF!,'# D'!#REF!)*-1</f>
        <v>#REF!</v>
      </c>
      <c r="L67" s="18" t="e">
        <f>'# D'!#REF!</f>
        <v>#REF!</v>
      </c>
    </row>
    <row r="68" spans="2:12" ht="15.75" customHeight="1" x14ac:dyDescent="0.25">
      <c r="B68" s="2">
        <f>('# D'!A67+'# D'!B67)/2</f>
        <v>111</v>
      </c>
      <c r="C68" s="2" t="e">
        <f>SUM('# D'!AK67,'# D'!AM67,'# D'!AO67,'# D'!AQ67,'# D'!#REF!)*-1</f>
        <v>#REF!</v>
      </c>
      <c r="D68" s="18">
        <f>'# D'!BL67</f>
        <v>0.14120670427898718</v>
      </c>
      <c r="F68" s="2">
        <f>('# D'!A67+'# D'!B67)/2</f>
        <v>111</v>
      </c>
      <c r="G68" s="2" t="e">
        <f>SUM('# D'!AO67,'# D'!AQ67,'# D'!#REF!,'# D'!AU67,'# D'!AW67)*-1</f>
        <v>#REF!</v>
      </c>
      <c r="H68" s="18">
        <f>'# D'!BP67</f>
        <v>2.3743333333333329E-3</v>
      </c>
      <c r="J68" s="2">
        <f>('# D'!A67+'# D'!B67)/2</f>
        <v>111</v>
      </c>
      <c r="K68" s="2" t="e">
        <f>SUM('# D'!#REF!,'# D'!#REF!,'# D'!#REF!,'# D'!#REF!,'# D'!#REF!)*-1</f>
        <v>#REF!</v>
      </c>
      <c r="L68" s="18" t="e">
        <f>'# D'!#REF!</f>
        <v>#REF!</v>
      </c>
    </row>
    <row r="69" spans="2:12" ht="15.75" customHeight="1" x14ac:dyDescent="0.25">
      <c r="B69" s="2">
        <f>('# D'!A68+'# D'!B68)/2</f>
        <v>111</v>
      </c>
      <c r="C69" s="2" t="e">
        <f>SUM('# D'!AK68,'# D'!AM68,'# D'!AO68,'# D'!AQ68,'# D'!#REF!)*-1</f>
        <v>#REF!</v>
      </c>
      <c r="D69" s="18">
        <f>'# D'!BL68</f>
        <v>0.15060433814026294</v>
      </c>
      <c r="F69" s="2">
        <f>('# D'!A68+'# D'!B68)/2</f>
        <v>111</v>
      </c>
      <c r="G69" s="2" t="e">
        <f>SUM('# D'!AO68,'# D'!AQ68,'# D'!#REF!,'# D'!AU68,'# D'!AW68)*-1</f>
        <v>#REF!</v>
      </c>
      <c r="H69" s="18">
        <f>'# D'!BP68</f>
        <v>2.4733333333333382E-3</v>
      </c>
      <c r="J69" s="2">
        <f>('# D'!A68+'# D'!B68)/2</f>
        <v>111</v>
      </c>
      <c r="K69" s="2" t="e">
        <f>SUM('# D'!#REF!,'# D'!#REF!,'# D'!#REF!,'# D'!#REF!,'# D'!#REF!)*-1</f>
        <v>#REF!</v>
      </c>
      <c r="L69" s="18" t="e">
        <f>'# D'!#REF!</f>
        <v>#REF!</v>
      </c>
    </row>
    <row r="70" spans="2:12" ht="15.75" customHeight="1" x14ac:dyDescent="0.25">
      <c r="B70" s="2">
        <f>('# D'!A69+'# D'!B69)/2</f>
        <v>112.5</v>
      </c>
      <c r="C70" s="2" t="e">
        <f>SUM('# D'!AK69,'# D'!AM69,'# D'!AO69,'# D'!AQ69,'# D'!#REF!)*-1</f>
        <v>#REF!</v>
      </c>
      <c r="D70" s="18">
        <f>'# D'!BL69</f>
        <v>0.13561096317530286</v>
      </c>
      <c r="F70" s="2">
        <f>('# D'!A69+'# D'!B69)/2</f>
        <v>112.5</v>
      </c>
      <c r="G70" s="2" t="e">
        <f>SUM('# D'!AO69,'# D'!AQ69,'# D'!#REF!,'# D'!AU69,'# D'!AW69)*-1</f>
        <v>#REF!</v>
      </c>
      <c r="H70" s="18">
        <f>'# D'!BP69</f>
        <v>1.1203333333333334E-3</v>
      </c>
      <c r="J70" s="2">
        <f>('# D'!A69+'# D'!B69)/2</f>
        <v>112.5</v>
      </c>
      <c r="K70" s="2" t="e">
        <f>SUM('# D'!#REF!,'# D'!#REF!,'# D'!#REF!,'# D'!#REF!,'# D'!#REF!)*-1</f>
        <v>#REF!</v>
      </c>
      <c r="L70" s="18" t="e">
        <f>'# D'!#REF!</f>
        <v>#REF!</v>
      </c>
    </row>
    <row r="71" spans="2:12" ht="15.75" customHeight="1" x14ac:dyDescent="0.25">
      <c r="B71" s="2">
        <f>('# D'!A70+'# D'!B70)/2</f>
        <v>113</v>
      </c>
      <c r="C71" s="2" t="e">
        <f>SUM('# D'!AK70,'# D'!AM70,'# D'!AO70,'# D'!AQ70,'# D'!#REF!)*-1</f>
        <v>#REF!</v>
      </c>
      <c r="D71" s="18">
        <f>'# D'!BL70</f>
        <v>0.14192721139137948</v>
      </c>
      <c r="F71" s="2">
        <f>('# D'!A70+'# D'!B70)/2</f>
        <v>113</v>
      </c>
      <c r="G71" s="2" t="e">
        <f>SUM('# D'!AO70,'# D'!AQ70,'# D'!#REF!,'# D'!AU70,'# D'!AW70)*-1</f>
        <v>#REF!</v>
      </c>
      <c r="H71" s="18">
        <f>'# D'!BP70</f>
        <v>2.9513333333333388E-3</v>
      </c>
      <c r="J71" s="2">
        <f>('# D'!A70+'# D'!B70)/2</f>
        <v>113</v>
      </c>
      <c r="K71" s="2" t="e">
        <f>SUM('# D'!#REF!,'# D'!#REF!,'# D'!#REF!,'# D'!#REF!,'# D'!#REF!)*-1</f>
        <v>#REF!</v>
      </c>
      <c r="L71" s="18" t="e">
        <f>'# D'!#REF!</f>
        <v>#REF!</v>
      </c>
    </row>
    <row r="72" spans="2:12" ht="15.75" customHeight="1" x14ac:dyDescent="0.25">
      <c r="B72" s="2">
        <f>('# D'!A71+'# D'!B71)/2</f>
        <v>119</v>
      </c>
      <c r="C72" s="2" t="e">
        <f>SUM('# D'!AK71,'# D'!AM71,'# D'!AO71,'# D'!AQ71,'# D'!#REF!)*-1</f>
        <v>#REF!</v>
      </c>
      <c r="D72" s="18">
        <f>'# D'!BL71</f>
        <v>6.5046137471797758E-2</v>
      </c>
      <c r="F72" s="2">
        <f>('# D'!A71+'# D'!B71)/2</f>
        <v>119</v>
      </c>
      <c r="G72" s="2" t="e">
        <f>SUM('# D'!AO71,'# D'!AQ71,'# D'!#REF!,'# D'!AU71,'# D'!AW71)*-1</f>
        <v>#REF!</v>
      </c>
      <c r="H72" s="18">
        <f>'# D'!BP71</f>
        <v>3.7900000000000021E-4</v>
      </c>
      <c r="J72" s="2">
        <f>('# D'!A71+'# D'!B71)/2</f>
        <v>119</v>
      </c>
      <c r="K72" s="2" t="e">
        <f>SUM('# D'!#REF!,'# D'!#REF!,'# D'!#REF!,'# D'!#REF!,'# D'!#REF!)*-1</f>
        <v>#REF!</v>
      </c>
      <c r="L72" s="18" t="e">
        <f>'# D'!#REF!</f>
        <v>#REF!</v>
      </c>
    </row>
    <row r="73" spans="2:12" ht="15.75" customHeight="1" x14ac:dyDescent="0.25">
      <c r="B73" s="2">
        <f>('# D'!A72+'# D'!B72)/2</f>
        <v>127.5</v>
      </c>
      <c r="C73" s="2" t="e">
        <f>SUM('# D'!AK72,'# D'!AM72,'# D'!AO72,'# D'!AQ72,'# D'!#REF!)*-1</f>
        <v>#REF!</v>
      </c>
      <c r="D73" s="18">
        <f>'# D'!BL72</f>
        <v>0.26824491296823</v>
      </c>
      <c r="F73" s="2">
        <f>('# D'!A72+'# D'!B72)/2</f>
        <v>127.5</v>
      </c>
      <c r="G73" s="2" t="e">
        <f>SUM('# D'!AO72,'# D'!AQ72,'# D'!#REF!,'# D'!AU72,'# D'!AW72)*-1</f>
        <v>#REF!</v>
      </c>
      <c r="H73" s="18">
        <f>'# D'!BP72</f>
        <v>1.6110833333333373E-2</v>
      </c>
      <c r="J73" s="2">
        <f>('# D'!A72+'# D'!B72)/2</f>
        <v>127.5</v>
      </c>
      <c r="K73" s="2" t="e">
        <f>SUM('# D'!#REF!,'# D'!#REF!,'# D'!#REF!,'# D'!#REF!,'# D'!#REF!)*-1</f>
        <v>#REF!</v>
      </c>
      <c r="L73" s="18" t="e">
        <f>'# D'!#REF!</f>
        <v>#REF!</v>
      </c>
    </row>
    <row r="74" spans="2:12" ht="15.75" customHeight="1" x14ac:dyDescent="0.25">
      <c r="B74" s="2">
        <f>('# D'!A73+'# D'!B73)/2</f>
        <v>127.5</v>
      </c>
      <c r="C74" s="2" t="e">
        <f>SUM('# D'!AK73,'# D'!AM73,'# D'!AO73,'# D'!AQ73,'# D'!#REF!)*-1</f>
        <v>#REF!</v>
      </c>
      <c r="D74" s="18">
        <f>'# D'!BL73</f>
        <v>0.43918750741188767</v>
      </c>
      <c r="F74" s="2">
        <f>('# D'!A73+'# D'!B73)/2</f>
        <v>127.5</v>
      </c>
      <c r="G74" s="2" t="e">
        <f>SUM('# D'!AO73,'# D'!AQ73,'# D'!#REF!,'# D'!AU73,'# D'!AW73)*-1</f>
        <v>#REF!</v>
      </c>
      <c r="H74" s="18">
        <f>'# D'!BP73</f>
        <v>1.5858333333333353E-2</v>
      </c>
      <c r="J74" s="2">
        <f>('# D'!A73+'# D'!B73)/2</f>
        <v>127.5</v>
      </c>
      <c r="K74" s="2" t="e">
        <f>SUM('# D'!#REF!,'# D'!#REF!,'# D'!#REF!,'# D'!#REF!,'# D'!#REF!)*-1</f>
        <v>#REF!</v>
      </c>
      <c r="L74" s="18" t="e">
        <f>'# D'!#REF!</f>
        <v>#REF!</v>
      </c>
    </row>
    <row r="75" spans="2:12" ht="15.75" customHeight="1" x14ac:dyDescent="0.25">
      <c r="B75" s="2">
        <f>('# D'!A74+'# D'!B74)/2</f>
        <v>129</v>
      </c>
      <c r="C75" s="2" t="e">
        <f>SUM('# D'!AK74,'# D'!AM74,'# D'!AO74,'# D'!AQ74,'# D'!#REF!)*-1</f>
        <v>#REF!</v>
      </c>
      <c r="D75" s="18">
        <f>'# D'!BL74</f>
        <v>0.27494969236813727</v>
      </c>
      <c r="F75" s="2">
        <f>('# D'!A74+'# D'!B74)/2</f>
        <v>129</v>
      </c>
      <c r="G75" s="2" t="e">
        <f>SUM('# D'!AO74,'# D'!AQ74,'# D'!#REF!,'# D'!AU74,'# D'!AW74)*-1</f>
        <v>#REF!</v>
      </c>
      <c r="H75" s="18">
        <f>'# D'!BP74</f>
        <v>4.7948333333333462E-3</v>
      </c>
      <c r="J75" s="2">
        <f>('# D'!A74+'# D'!B74)/2</f>
        <v>129</v>
      </c>
      <c r="K75" s="2" t="e">
        <f>SUM('# D'!#REF!,'# D'!#REF!,'# D'!#REF!,'# D'!#REF!,'# D'!#REF!)*-1</f>
        <v>#REF!</v>
      </c>
      <c r="L75" s="18" t="e">
        <f>'# D'!#REF!</f>
        <v>#REF!</v>
      </c>
    </row>
    <row r="76" spans="2:12" ht="15.75" customHeight="1" x14ac:dyDescent="0.25">
      <c r="B76" s="2">
        <f>('# D'!A75+'# D'!B75)/2</f>
        <v>128</v>
      </c>
      <c r="C76" s="2" t="e">
        <f>SUM('# D'!AK75,'# D'!AM75,'# D'!AO75,'# D'!AQ75,'# D'!#REF!)*-1</f>
        <v>#REF!</v>
      </c>
      <c r="D76" s="18">
        <f>'# D'!BL75</f>
        <v>0.23664037412636638</v>
      </c>
      <c r="F76" s="2">
        <f>('# D'!A75+'# D'!B75)/2</f>
        <v>128</v>
      </c>
      <c r="G76" s="2" t="e">
        <f>SUM('# D'!AO75,'# D'!AQ75,'# D'!#REF!,'# D'!AU75,'# D'!AW75)*-1</f>
        <v>#REF!</v>
      </c>
      <c r="H76" s="18">
        <f>'# D'!BP75</f>
        <v>1.0516833333333328E-2</v>
      </c>
      <c r="J76" s="2">
        <f>('# D'!A75+'# D'!B75)/2</f>
        <v>128</v>
      </c>
      <c r="K76" s="2" t="e">
        <f>SUM('# D'!#REF!,'# D'!#REF!,'# D'!#REF!,'# D'!#REF!,'# D'!#REF!)*-1</f>
        <v>#REF!</v>
      </c>
      <c r="L76" s="18" t="e">
        <f>'# D'!#REF!</f>
        <v>#REF!</v>
      </c>
    </row>
    <row r="77" spans="2:12" ht="15.75" customHeight="1" x14ac:dyDescent="0.25">
      <c r="B77" s="2">
        <f>('# D'!A76+'# D'!B76)/2</f>
        <v>128</v>
      </c>
      <c r="C77" s="2" t="e">
        <f>SUM('# D'!AK76,'# D'!AM76,'# D'!AO76,'# D'!AQ76,'# D'!#REF!)*-1</f>
        <v>#REF!</v>
      </c>
      <c r="D77" s="18">
        <f>'# D'!BL76</f>
        <v>0.2548300086986095</v>
      </c>
      <c r="F77" s="2">
        <f>('# D'!A76+'# D'!B76)/2</f>
        <v>128</v>
      </c>
      <c r="G77" s="2" t="e">
        <f>SUM('# D'!AO76,'# D'!AQ76,'# D'!#REF!,'# D'!AU76,'# D'!AW76)*-1</f>
        <v>#REF!</v>
      </c>
      <c r="H77" s="18">
        <f>'# D'!BP76</f>
        <v>1.1868333333333357E-2</v>
      </c>
      <c r="J77" s="2">
        <f>('# D'!A76+'# D'!B76)/2</f>
        <v>128</v>
      </c>
      <c r="K77" s="2" t="e">
        <f>SUM('# D'!#REF!,'# D'!#REF!,'# D'!#REF!,'# D'!#REF!,'# D'!#REF!)*-1</f>
        <v>#REF!</v>
      </c>
      <c r="L77" s="18" t="e">
        <f>'# D'!#REF!</f>
        <v>#REF!</v>
      </c>
    </row>
    <row r="78" spans="2:12" ht="15.75" customHeight="1" x14ac:dyDescent="0.25">
      <c r="B78" s="2">
        <f>('# D'!A77+'# D'!B77)/2</f>
        <v>129.5</v>
      </c>
      <c r="C78" s="2" t="e">
        <f>SUM('# D'!AK77,'# D'!AM77,'# D'!AO77,'# D'!AQ77,'# D'!#REF!)*-1</f>
        <v>#REF!</v>
      </c>
      <c r="D78" s="18">
        <f>'# D'!BL77</f>
        <v>0.20492600290511387</v>
      </c>
      <c r="F78" s="2">
        <f>('# D'!A77+'# D'!B77)/2</f>
        <v>129.5</v>
      </c>
      <c r="G78" s="2" t="e">
        <f>SUM('# D'!AO77,'# D'!AQ77,'# D'!#REF!,'# D'!AU77,'# D'!AW77)*-1</f>
        <v>#REF!</v>
      </c>
      <c r="H78" s="18">
        <f>'# D'!BP77</f>
        <v>7.719333333333335E-3</v>
      </c>
      <c r="J78" s="2">
        <f>('# D'!A77+'# D'!B77)/2</f>
        <v>129.5</v>
      </c>
      <c r="K78" s="2" t="e">
        <f>SUM('# D'!#REF!,'# D'!#REF!,'# D'!#REF!,'# D'!#REF!,'# D'!#REF!)*-1</f>
        <v>#REF!</v>
      </c>
      <c r="L78" s="18" t="e">
        <f>'# D'!#REF!</f>
        <v>#REF!</v>
      </c>
    </row>
    <row r="79" spans="2:12" ht="15.75" customHeight="1" x14ac:dyDescent="0.25">
      <c r="B79" s="2">
        <f>('# D'!A78+'# D'!B78)/2</f>
        <v>134</v>
      </c>
      <c r="C79" s="2" t="e">
        <f>SUM('# D'!AK78,'# D'!AM78,'# D'!AO78,'# D'!AQ78,'# D'!#REF!)*-1</f>
        <v>#REF!</v>
      </c>
      <c r="D79" s="18">
        <f>'# D'!BL78</f>
        <v>0.3948657999877932</v>
      </c>
      <c r="F79" s="2">
        <f>('# D'!A78+'# D'!B78)/2</f>
        <v>134</v>
      </c>
      <c r="G79" s="2" t="e">
        <f>SUM('# D'!AO78,'# D'!AQ78,'# D'!#REF!,'# D'!AU78,'# D'!AW78)*-1</f>
        <v>#REF!</v>
      </c>
      <c r="H79" s="18">
        <f>'# D'!BP78</f>
        <v>1.9026833333333396E-2</v>
      </c>
      <c r="J79" s="2">
        <f>('# D'!A78+'# D'!B78)/2</f>
        <v>134</v>
      </c>
      <c r="K79" s="2" t="e">
        <f>SUM('# D'!#REF!,'# D'!#REF!,'# D'!#REF!,'# D'!#REF!,'# D'!#REF!)*-1</f>
        <v>#REF!</v>
      </c>
      <c r="L79" s="18" t="e">
        <f>'# D'!#REF!</f>
        <v>#REF!</v>
      </c>
    </row>
    <row r="80" spans="2:12" ht="15.75" customHeight="1" x14ac:dyDescent="0.25">
      <c r="B80" s="2">
        <f>('# D'!A79+'# D'!B79)/2</f>
        <v>134</v>
      </c>
      <c r="C80" s="2" t="e">
        <f>SUM('# D'!AK79,'# D'!AM79,'# D'!AO79,'# D'!AQ79,'# D'!#REF!)*-1</f>
        <v>#REF!</v>
      </c>
      <c r="D80" s="18">
        <f>'# D'!BL79</f>
        <v>0.27093357119412104</v>
      </c>
      <c r="F80" s="2">
        <f>('# D'!A79+'# D'!B79)/2</f>
        <v>134</v>
      </c>
      <c r="G80" s="2" t="e">
        <f>SUM('# D'!AO79,'# D'!AQ79,'# D'!#REF!,'# D'!AU79,'# D'!AW79)*-1</f>
        <v>#REF!</v>
      </c>
      <c r="H80" s="18">
        <f>'# D'!BP79</f>
        <v>1.5259333333333295E-2</v>
      </c>
      <c r="J80" s="2">
        <f>('# D'!A79+'# D'!B79)/2</f>
        <v>134</v>
      </c>
      <c r="K80" s="2" t="e">
        <f>SUM('# D'!#REF!,'# D'!#REF!,'# D'!#REF!,'# D'!#REF!,'# D'!#REF!)*-1</f>
        <v>#REF!</v>
      </c>
      <c r="L80" s="18" t="e">
        <f>'# D'!#REF!</f>
        <v>#REF!</v>
      </c>
    </row>
    <row r="81" spans="2:12" ht="15.75" customHeight="1" x14ac:dyDescent="0.25">
      <c r="B81" s="2">
        <f>('# D'!A80+'# D'!B80)/2</f>
        <v>124.5</v>
      </c>
      <c r="C81" s="2" t="e">
        <f>SUM('# D'!AK80,'# D'!AM80,'# D'!AO80,'# D'!AQ80,'# D'!#REF!)*-1</f>
        <v>#REF!</v>
      </c>
      <c r="D81" s="18">
        <f>'# D'!BL80</f>
        <v>5.3379146989562559E-2</v>
      </c>
      <c r="F81" s="2">
        <f>('# D'!A80+'# D'!B80)/2</f>
        <v>124.5</v>
      </c>
      <c r="G81" s="2" t="e">
        <f>SUM('# D'!AO80,'# D'!AQ80,'# D'!#REF!,'# D'!AU80,'# D'!AW80)*-1</f>
        <v>#REF!</v>
      </c>
      <c r="H81" s="18">
        <f>'# D'!BP80</f>
        <v>5.463333333333301E-4</v>
      </c>
      <c r="J81" s="2">
        <f>('# D'!A80+'# D'!B80)/2</f>
        <v>124.5</v>
      </c>
      <c r="K81" s="2" t="e">
        <f>SUM('# D'!#REF!,'# D'!#REF!,'# D'!#REF!,'# D'!#REF!,'# D'!#REF!)*-1</f>
        <v>#REF!</v>
      </c>
      <c r="L81" s="18" t="e">
        <f>'# D'!#REF!</f>
        <v>#REF!</v>
      </c>
    </row>
    <row r="82" spans="2:12" ht="15.75" customHeight="1" x14ac:dyDescent="0.25">
      <c r="B82" s="2">
        <f>('# D'!A81+'# D'!B81)/2</f>
        <v>129.5</v>
      </c>
      <c r="C82" s="2" t="e">
        <f>SUM('# D'!AK81,'# D'!AM81,'# D'!AO81,'# D'!AQ81,'# D'!#REF!)*-1</f>
        <v>#REF!</v>
      </c>
      <c r="D82" s="18">
        <f>'# D'!BL81</f>
        <v>0.20860329176054052</v>
      </c>
      <c r="F82" s="2">
        <f>('# D'!A81+'# D'!B81)/2</f>
        <v>129.5</v>
      </c>
      <c r="G82" s="2" t="e">
        <f>SUM('# D'!AO81,'# D'!AQ81,'# D'!#REF!,'# D'!AU81,'# D'!AW81)*-1</f>
        <v>#REF!</v>
      </c>
      <c r="H82" s="18">
        <f>'# D'!BP81</f>
        <v>4.9293333333333515E-3</v>
      </c>
      <c r="J82" s="2">
        <f>('# D'!A81+'# D'!B81)/2</f>
        <v>129.5</v>
      </c>
      <c r="K82" s="2" t="e">
        <f>SUM('# D'!#REF!,'# D'!#REF!,'# D'!#REF!,'# D'!#REF!,'# D'!#REF!)*-1</f>
        <v>#REF!</v>
      </c>
      <c r="L82" s="18" t="e">
        <f>'# D'!#REF!</f>
        <v>#REF!</v>
      </c>
    </row>
    <row r="83" spans="2:12" ht="15.75" customHeight="1" x14ac:dyDescent="0.25">
      <c r="B83" s="2">
        <f>('# D'!A82+'# D'!B82)/2</f>
        <v>129.5</v>
      </c>
      <c r="C83" s="2" t="e">
        <f>SUM('# D'!AK82,'# D'!AM82,'# D'!AO82,'# D'!AQ82,'# D'!#REF!)*-1</f>
        <v>#REF!</v>
      </c>
      <c r="D83" s="18">
        <f>'# D'!BL82</f>
        <v>0.18650290435629499</v>
      </c>
      <c r="F83" s="2">
        <f>('# D'!A82+'# D'!B82)/2</f>
        <v>129.5</v>
      </c>
      <c r="G83" s="2" t="e">
        <f>SUM('# D'!AO82,'# D'!AQ82,'# D'!#REF!,'# D'!AU82,'# D'!AW82)*-1</f>
        <v>#REF!</v>
      </c>
      <c r="H83" s="18">
        <f>'# D'!BP82</f>
        <v>7.8063333333333275E-3</v>
      </c>
      <c r="J83" s="2">
        <f>('# D'!A82+'# D'!B82)/2</f>
        <v>129.5</v>
      </c>
      <c r="K83" s="2" t="e">
        <f>SUM('# D'!#REF!,'# D'!#REF!,'# D'!#REF!,'# D'!#REF!,'# D'!#REF!)*-1</f>
        <v>#REF!</v>
      </c>
      <c r="L83" s="18" t="e">
        <f>'# D'!#REF!</f>
        <v>#REF!</v>
      </c>
    </row>
    <row r="84" spans="2:12" ht="15.75" customHeight="1" x14ac:dyDescent="0.25">
      <c r="B84" s="2">
        <f>('# D'!A83+'# D'!B83)/2</f>
        <v>130</v>
      </c>
      <c r="C84" s="2" t="e">
        <f>SUM('# D'!AK83,'# D'!AM83,'# D'!AO83,'# D'!AQ83,'# D'!#REF!)*-1</f>
        <v>#REF!</v>
      </c>
      <c r="D84" s="18">
        <f>'# D'!BL83</f>
        <v>0.28118677067031439</v>
      </c>
      <c r="F84" s="2">
        <f>('# D'!A83+'# D'!B83)/2</f>
        <v>130</v>
      </c>
      <c r="G84" s="2" t="e">
        <f>SUM('# D'!AO83,'# D'!AQ83,'# D'!#REF!,'# D'!AU83,'# D'!AW83)*-1</f>
        <v>#REF!</v>
      </c>
      <c r="H84" s="18">
        <f>'# D'!BP83</f>
        <v>1.2748833333333308E-2</v>
      </c>
      <c r="J84" s="2">
        <f>('# D'!A83+'# D'!B83)/2</f>
        <v>130</v>
      </c>
      <c r="K84" s="2" t="e">
        <f>SUM('# D'!#REF!,'# D'!#REF!,'# D'!#REF!,'# D'!#REF!,'# D'!#REF!)*-1</f>
        <v>#REF!</v>
      </c>
      <c r="L84" s="18" t="e">
        <f>'# D'!#REF!</f>
        <v>#REF!</v>
      </c>
    </row>
    <row r="85" spans="2:12" ht="15.75" customHeight="1" x14ac:dyDescent="0.25">
      <c r="B85" s="2">
        <f>('# D'!A84+'# D'!B84)/2</f>
        <v>131</v>
      </c>
      <c r="C85" s="2" t="e">
        <f>SUM('# D'!AK84,'# D'!AM84,'# D'!AO84,'# D'!AQ84,'# D'!#REF!)*-1</f>
        <v>#REF!</v>
      </c>
      <c r="D85" s="18">
        <f>'# D'!BL84</f>
        <v>0.21522778631022549</v>
      </c>
      <c r="F85" s="2">
        <f>('# D'!A84+'# D'!B84)/2</f>
        <v>131</v>
      </c>
      <c r="G85" s="2" t="e">
        <f>SUM('# D'!AO84,'# D'!AQ84,'# D'!#REF!,'# D'!AU84,'# D'!AW84)*-1</f>
        <v>#REF!</v>
      </c>
      <c r="H85" s="18">
        <f>'# D'!BP84</f>
        <v>5.9614999999999798E-3</v>
      </c>
      <c r="J85" s="2">
        <f>('# D'!A84+'# D'!B84)/2</f>
        <v>131</v>
      </c>
      <c r="K85" s="2" t="e">
        <f>SUM('# D'!#REF!,'# D'!#REF!,'# D'!#REF!,'# D'!#REF!,'# D'!#REF!)*-1</f>
        <v>#REF!</v>
      </c>
      <c r="L85" s="18" t="e">
        <f>'# D'!#REF!</f>
        <v>#REF!</v>
      </c>
    </row>
    <row r="86" spans="2:12" ht="15.75" customHeight="1" x14ac:dyDescent="0.25">
      <c r="B86" s="2">
        <f>('# D'!A85+'# D'!B85)/2</f>
        <v>131</v>
      </c>
      <c r="C86" s="2" t="e">
        <f>SUM('# D'!AK85,'# D'!AM85,'# D'!AO85,'# D'!AQ85,'# D'!#REF!)*-1</f>
        <v>#REF!</v>
      </c>
      <c r="D86" s="18">
        <f>'# D'!BL85</f>
        <v>0.20195626589272575</v>
      </c>
      <c r="F86" s="2">
        <f>('# D'!A85+'# D'!B85)/2</f>
        <v>131</v>
      </c>
      <c r="G86" s="2" t="e">
        <f>SUM('# D'!AO85,'# D'!AQ85,'# D'!#REF!,'# D'!AU85,'# D'!AW85)*-1</f>
        <v>#REF!</v>
      </c>
      <c r="H86" s="18">
        <f>'# D'!BP85</f>
        <v>6.4948333333333455E-3</v>
      </c>
      <c r="J86" s="2">
        <f>('# D'!A85+'# D'!B85)/2</f>
        <v>131</v>
      </c>
      <c r="K86" s="2" t="e">
        <f>SUM('# D'!#REF!,'# D'!#REF!,'# D'!#REF!,'# D'!#REF!,'# D'!#REF!)*-1</f>
        <v>#REF!</v>
      </c>
      <c r="L86" s="18" t="e">
        <f>'# D'!#REF!</f>
        <v>#REF!</v>
      </c>
    </row>
    <row r="87" spans="2:12" ht="15.75" customHeight="1" x14ac:dyDescent="0.25">
      <c r="B87" s="2">
        <f>('# D'!A86+'# D'!B86)/2</f>
        <v>135.5</v>
      </c>
      <c r="C87" s="2" t="e">
        <f>SUM('# D'!AK86,'# D'!AM86,'# D'!AO86,'# D'!AQ86,'# D'!#REF!)*-1</f>
        <v>#REF!</v>
      </c>
      <c r="D87" s="18">
        <f>'# D'!BL86</f>
        <v>0.30188021907151608</v>
      </c>
      <c r="F87" s="2">
        <f>('# D'!A86+'# D'!B86)/2</f>
        <v>135.5</v>
      </c>
      <c r="G87" s="2" t="e">
        <f>SUM('# D'!AO86,'# D'!AQ86,'# D'!#REF!,'# D'!AU86,'# D'!AW86)*-1</f>
        <v>#REF!</v>
      </c>
      <c r="H87" s="18">
        <f>'# D'!BP86</f>
        <v>1.6899333333333315E-2</v>
      </c>
      <c r="J87" s="2">
        <f>('# D'!A86+'# D'!B86)/2</f>
        <v>135.5</v>
      </c>
      <c r="K87" s="2" t="e">
        <f>SUM('# D'!#REF!,'# D'!#REF!,'# D'!#REF!,'# D'!#REF!,'# D'!#REF!)*-1</f>
        <v>#REF!</v>
      </c>
      <c r="L87" s="18" t="e">
        <f>'# D'!#REF!</f>
        <v>#REF!</v>
      </c>
    </row>
    <row r="88" spans="2:12" ht="15.75" customHeight="1" x14ac:dyDescent="0.25">
      <c r="B88" s="2">
        <f>('# D'!A87+'# D'!B87)/2</f>
        <v>135.5</v>
      </c>
      <c r="C88" s="2" t="e">
        <f>SUM('# D'!AK87,'# D'!AM87,'# D'!AO87,'# D'!AQ87,'# D'!#REF!)*-1</f>
        <v>#REF!</v>
      </c>
      <c r="D88" s="18">
        <f>'# D'!BL87</f>
        <v>0.40118283446162889</v>
      </c>
      <c r="F88" s="2">
        <f>('# D'!A87+'# D'!B87)/2</f>
        <v>135.5</v>
      </c>
      <c r="G88" s="2" t="e">
        <f>SUM('# D'!AO87,'# D'!AQ87,'# D'!#REF!,'# D'!AU87,'# D'!AW87)*-1</f>
        <v>#REF!</v>
      </c>
      <c r="H88" s="18">
        <f>'# D'!BP87</f>
        <v>1.7880333333333359E-2</v>
      </c>
      <c r="J88" s="2">
        <f>('# D'!A87+'# D'!B87)/2</f>
        <v>135.5</v>
      </c>
      <c r="K88" s="2" t="e">
        <f>SUM('# D'!#REF!,'# D'!#REF!,'# D'!#REF!,'# D'!#REF!,'# D'!#REF!)*-1</f>
        <v>#REF!</v>
      </c>
      <c r="L88" s="18" t="e">
        <f>'# D'!#REF!</f>
        <v>#REF!</v>
      </c>
    </row>
    <row r="89" spans="2:12" ht="15.75" customHeight="1" x14ac:dyDescent="0.25">
      <c r="B89" s="2">
        <f>('# D'!A88+'# D'!B88)/2</f>
        <v>130</v>
      </c>
      <c r="C89" s="2" t="e">
        <f>SUM('# D'!AK88,'# D'!AM88,'# D'!AO88,'# D'!AQ88,'# D'!#REF!)*-1</f>
        <v>#REF!</v>
      </c>
      <c r="D89" s="18">
        <f>'# D'!BL88</f>
        <v>0.22650386310171394</v>
      </c>
      <c r="F89" s="2">
        <f>('# D'!A88+'# D'!B88)/2</f>
        <v>130</v>
      </c>
      <c r="G89" s="2" t="e">
        <f>SUM('# D'!AO88,'# D'!AQ88,'# D'!#REF!,'# D'!AU88,'# D'!AW88)*-1</f>
        <v>#REF!</v>
      </c>
      <c r="H89" s="18">
        <f>'# D'!BP88</f>
        <v>1.8064999999999984E-2</v>
      </c>
      <c r="J89" s="2">
        <f>('# D'!A88+'# D'!B88)/2</f>
        <v>130</v>
      </c>
      <c r="K89" s="2" t="e">
        <f>SUM('# D'!#REF!,'# D'!#REF!,'# D'!#REF!,'# D'!#REF!,'# D'!#REF!)*-1</f>
        <v>#REF!</v>
      </c>
      <c r="L89" s="18" t="e">
        <f>'# D'!#REF!</f>
        <v>#REF!</v>
      </c>
    </row>
    <row r="90" spans="2:12" ht="15.75" customHeight="1" x14ac:dyDescent="0.25">
      <c r="B90" s="2">
        <f>('# D'!A89+'# D'!B89)/2</f>
        <v>131.5</v>
      </c>
      <c r="C90" s="2" t="e">
        <f>SUM('# D'!AK89,'# D'!AM89,'# D'!AO89,'# D'!AQ89,'# D'!#REF!)*-1</f>
        <v>#REF!</v>
      </c>
      <c r="D90" s="18">
        <f>'# D'!BL89</f>
        <v>0.21359151044302604</v>
      </c>
      <c r="F90" s="2">
        <f>('# D'!A89+'# D'!B89)/2</f>
        <v>131.5</v>
      </c>
      <c r="G90" s="2" t="e">
        <f>SUM('# D'!AO89,'# D'!AQ89,'# D'!#REF!,'# D'!AU89,'# D'!AW89)*-1</f>
        <v>#REF!</v>
      </c>
      <c r="H90" s="18">
        <f>'# D'!BP89</f>
        <v>6.4990000000000065E-3</v>
      </c>
      <c r="J90" s="2">
        <f>('# D'!A89+'# D'!B89)/2</f>
        <v>131.5</v>
      </c>
      <c r="K90" s="2" t="e">
        <f>SUM('# D'!#REF!,'# D'!#REF!,'# D'!#REF!,'# D'!#REF!,'# D'!#REF!)*-1</f>
        <v>#REF!</v>
      </c>
      <c r="L90" s="18" t="e">
        <f>'# D'!#REF!</f>
        <v>#REF!</v>
      </c>
    </row>
    <row r="91" spans="2:12" ht="15.75" customHeight="1" x14ac:dyDescent="0.25">
      <c r="B91" s="2">
        <f>('# D'!A90+'# D'!B90)/2</f>
        <v>131.5</v>
      </c>
      <c r="C91" s="2" t="e">
        <f>SUM('# D'!AK90,'# D'!AM90,'# D'!AO90,'# D'!AQ90,'# D'!#REF!)*-1</f>
        <v>#REF!</v>
      </c>
      <c r="D91" s="18">
        <f>'# D'!BL90</f>
        <v>0.22834184898962354</v>
      </c>
      <c r="F91" s="2">
        <f>('# D'!A90+'# D'!B90)/2</f>
        <v>131.5</v>
      </c>
      <c r="G91" s="2" t="e">
        <f>SUM('# D'!AO90,'# D'!AQ90,'# D'!#REF!,'# D'!AU90,'# D'!AW90)*-1</f>
        <v>#REF!</v>
      </c>
      <c r="H91" s="18">
        <f>'# D'!BP90</f>
        <v>6.1083333333333129E-3</v>
      </c>
      <c r="J91" s="2">
        <f>('# D'!A90+'# D'!B90)/2</f>
        <v>131.5</v>
      </c>
      <c r="K91" s="2" t="e">
        <f>SUM('# D'!#REF!,'# D'!#REF!,'# D'!#REF!,'# D'!#REF!,'# D'!#REF!)*-1</f>
        <v>#REF!</v>
      </c>
      <c r="L91" s="18" t="e">
        <f>'# D'!#REF!</f>
        <v>#REF!</v>
      </c>
    </row>
    <row r="92" spans="2:12" ht="15.75" customHeight="1" x14ac:dyDescent="0.25">
      <c r="B92" s="2">
        <f>('# D'!A91+'# D'!B91)/2</f>
        <v>144</v>
      </c>
      <c r="C92" s="2" t="e">
        <f>SUM('# D'!AK91,'# D'!AM91,'# D'!AO91,'# D'!AQ91,'# D'!#REF!)*-1</f>
        <v>#REF!</v>
      </c>
      <c r="D92" s="18">
        <f>'# D'!BL91</f>
        <v>9.0048135275899333E-2</v>
      </c>
      <c r="F92" s="2">
        <f>('# D'!A91+'# D'!B91)/2</f>
        <v>144</v>
      </c>
      <c r="G92" s="2" t="e">
        <f>SUM('# D'!AO91,'# D'!AQ91,'# D'!#REF!,'# D'!AU91,'# D'!AW91)*-1</f>
        <v>#REF!</v>
      </c>
      <c r="H92" s="18">
        <f>'# D'!BP91</f>
        <v>5.503333333333316E-4</v>
      </c>
      <c r="J92" s="2">
        <f>('# D'!A91+'# D'!B91)/2</f>
        <v>144</v>
      </c>
      <c r="K92" s="2" t="e">
        <f>SUM('# D'!#REF!,'# D'!#REF!,'# D'!#REF!,'# D'!#REF!,'# D'!#REF!)*-1</f>
        <v>#REF!</v>
      </c>
      <c r="L92" s="18" t="e">
        <f>'# D'!#REF!</f>
        <v>#REF!</v>
      </c>
    </row>
    <row r="93" spans="2:12" ht="15.75" customHeight="1" x14ac:dyDescent="0.25">
      <c r="B93" s="2">
        <f>('# D'!A92+'# D'!B92)/2</f>
        <v>144.5</v>
      </c>
      <c r="C93" s="2" t="e">
        <f>SUM('# D'!AK92,'# D'!AM92,'# D'!AO92,'# D'!AQ92,'# D'!#REF!)*-1</f>
        <v>#REF!</v>
      </c>
      <c r="D93" s="18">
        <f>'# D'!BL92</f>
        <v>9.0172057756269478E-2</v>
      </c>
      <c r="F93" s="2">
        <f>('# D'!A92+'# D'!B92)/2</f>
        <v>144.5</v>
      </c>
      <c r="G93" s="2" t="e">
        <f>SUM('# D'!AO92,'# D'!AQ92,'# D'!#REF!,'# D'!AU92,'# D'!AW92)*-1</f>
        <v>#REF!</v>
      </c>
      <c r="H93" s="18">
        <f>'# D'!BP92</f>
        <v>2.1443333333333223E-3</v>
      </c>
      <c r="J93" s="2">
        <f>('# D'!A92+'# D'!B92)/2</f>
        <v>144.5</v>
      </c>
      <c r="K93" s="2" t="e">
        <f>SUM('# D'!#REF!,'# D'!#REF!,'# D'!#REF!,'# D'!#REF!,'# D'!#REF!)*-1</f>
        <v>#REF!</v>
      </c>
      <c r="L93" s="18" t="e">
        <f>'# D'!#REF!</f>
        <v>#REF!</v>
      </c>
    </row>
    <row r="94" spans="2:12" ht="15.75" customHeight="1" x14ac:dyDescent="0.25">
      <c r="B94" s="2">
        <f>('# D'!A93+'# D'!B93)/2</f>
        <v>144.5</v>
      </c>
      <c r="C94" s="2" t="e">
        <f>SUM('# D'!AK93,'# D'!AM93,'# D'!AO93,'# D'!AQ93,'# D'!#REF!)*-1</f>
        <v>#REF!</v>
      </c>
      <c r="D94" s="18">
        <f>'# D'!BL93</f>
        <v>0.11128791488746687</v>
      </c>
      <c r="F94" s="2">
        <f>('# D'!A93+'# D'!B93)/2</f>
        <v>144.5</v>
      </c>
      <c r="G94" s="2" t="e">
        <f>SUM('# D'!AO93,'# D'!AQ93,'# D'!#REF!,'# D'!AU93,'# D'!AW93)*-1</f>
        <v>#REF!</v>
      </c>
      <c r="H94" s="18">
        <f>'# D'!BP93</f>
        <v>1.7843333333333348E-3</v>
      </c>
      <c r="J94" s="2">
        <f>('# D'!A93+'# D'!B93)/2</f>
        <v>144.5</v>
      </c>
      <c r="K94" s="2" t="e">
        <f>SUM('# D'!#REF!,'# D'!#REF!,'# D'!#REF!,'# D'!#REF!,'# D'!#REF!)*-1</f>
        <v>#REF!</v>
      </c>
      <c r="L94" s="18" t="e">
        <f>'# D'!#REF!</f>
        <v>#REF!</v>
      </c>
    </row>
    <row r="95" spans="2:12" ht="15.75" customHeight="1" x14ac:dyDescent="0.25">
      <c r="B95" s="2">
        <f>('# D'!A94+'# D'!B94)/2</f>
        <v>145.5</v>
      </c>
      <c r="C95" s="2" t="e">
        <f>SUM('# D'!AK94,'# D'!AM94,'# D'!AO94,'# D'!AQ94,'# D'!#REF!)*-1</f>
        <v>#REF!</v>
      </c>
      <c r="D95" s="18">
        <f>'# D'!BL94</f>
        <v>6.8680419334771092E-2</v>
      </c>
      <c r="F95" s="2">
        <f>('# D'!A94+'# D'!B94)/2</f>
        <v>145.5</v>
      </c>
      <c r="G95" s="2" t="e">
        <f>SUM('# D'!AO94,'# D'!AQ94,'# D'!#REF!,'# D'!AU94,'# D'!AW94)*-1</f>
        <v>#REF!</v>
      </c>
      <c r="H95" s="18">
        <f>'# D'!BP94</f>
        <v>1.011333333333335E-3</v>
      </c>
      <c r="J95" s="2">
        <f>('# D'!A94+'# D'!B94)/2</f>
        <v>145.5</v>
      </c>
      <c r="K95" s="2" t="e">
        <f>SUM('# D'!#REF!,'# D'!#REF!,'# D'!#REF!,'# D'!#REF!,'# D'!#REF!)*-1</f>
        <v>#REF!</v>
      </c>
      <c r="L95" s="18" t="e">
        <f>'# D'!#REF!</f>
        <v>#REF!</v>
      </c>
    </row>
    <row r="96" spans="2:12" ht="15.75" customHeight="1" x14ac:dyDescent="0.25">
      <c r="B96" s="2">
        <f>('# D'!A95+'# D'!B95)/2</f>
        <v>146</v>
      </c>
      <c r="C96" s="2" t="e">
        <f>SUM('# D'!AK95,'# D'!AM95,'# D'!AO95,'# D'!AQ95,'# D'!#REF!)*-1</f>
        <v>#REF!</v>
      </c>
      <c r="D96" s="18">
        <f>'# D'!BL95</f>
        <v>8.3218587667259356E-2</v>
      </c>
      <c r="F96" s="2">
        <f>('# D'!A95+'# D'!B95)/2</f>
        <v>146</v>
      </c>
      <c r="G96" s="2" t="e">
        <f>SUM('# D'!AO95,'# D'!AQ95,'# D'!#REF!,'# D'!AU95,'# D'!AW95)*-1</f>
        <v>#REF!</v>
      </c>
      <c r="H96" s="18">
        <f>'# D'!BP95</f>
        <v>2.2323333333333349E-3</v>
      </c>
      <c r="J96" s="2">
        <f>('# D'!A95+'# D'!B95)/2</f>
        <v>146</v>
      </c>
      <c r="K96" s="2" t="e">
        <f>SUM('# D'!#REF!,'# D'!#REF!,'# D'!#REF!,'# D'!#REF!,'# D'!#REF!)*-1</f>
        <v>#REF!</v>
      </c>
      <c r="L96" s="18" t="e">
        <f>'# D'!#REF!</f>
        <v>#REF!</v>
      </c>
    </row>
    <row r="97" spans="2:12" ht="15.75" customHeight="1" x14ac:dyDescent="0.25">
      <c r="B97" s="2">
        <f>('# D'!A96+'# D'!B96)/2</f>
        <v>146</v>
      </c>
      <c r="C97" s="2" t="e">
        <f>SUM('# D'!AK96,'# D'!AM96,'# D'!AO96,'# D'!AQ96,'# D'!#REF!)*-1</f>
        <v>#REF!</v>
      </c>
      <c r="D97" s="18">
        <f>'# D'!BL96</f>
        <v>9.8924213416129905E-2</v>
      </c>
      <c r="F97" s="2">
        <f>('# D'!A96+'# D'!B96)/2</f>
        <v>146</v>
      </c>
      <c r="G97" s="2" t="e">
        <f>SUM('# D'!AO96,'# D'!AQ96,'# D'!#REF!,'# D'!AU96,'# D'!AW96)*-1</f>
        <v>#REF!</v>
      </c>
      <c r="H97" s="18">
        <f>'# D'!BP96</f>
        <v>2.8125000000000016E-3</v>
      </c>
      <c r="J97" s="2">
        <f>('# D'!A96+'# D'!B96)/2</f>
        <v>146</v>
      </c>
      <c r="K97" s="2" t="e">
        <f>SUM('# D'!#REF!,'# D'!#REF!,'# D'!#REF!,'# D'!#REF!,'# D'!#REF!)*-1</f>
        <v>#REF!</v>
      </c>
      <c r="L97" s="18" t="e">
        <f>'# D'!#REF!</f>
        <v>#REF!</v>
      </c>
    </row>
    <row r="98" spans="2:12" ht="15.75" customHeight="1" x14ac:dyDescent="0.25">
      <c r="B98" s="2">
        <f>('# D'!A97+'# D'!B97)/2</f>
        <v>153</v>
      </c>
      <c r="C98" s="2" t="e">
        <f>SUM('# D'!AK97,'# D'!AM97,'# D'!AO97,'# D'!AQ97,'# D'!#REF!)*-1</f>
        <v>#REF!</v>
      </c>
      <c r="D98" s="18">
        <f>'# D'!BL97</f>
        <v>5.457716250105598E-2</v>
      </c>
      <c r="F98" s="2">
        <f>('# D'!A97+'# D'!B97)/2</f>
        <v>153</v>
      </c>
      <c r="G98" s="2" t="e">
        <f>SUM('# D'!AO97,'# D'!AQ97,'# D'!#REF!,'# D'!AU97,'# D'!AW97)*-1</f>
        <v>#REF!</v>
      </c>
      <c r="H98" s="18">
        <f>'# D'!BP97</f>
        <v>1.1933333333333324E-4</v>
      </c>
      <c r="J98" s="2">
        <f>('# D'!A97+'# D'!B97)/2</f>
        <v>153</v>
      </c>
      <c r="K98" s="2" t="e">
        <f>SUM('# D'!#REF!,'# D'!#REF!,'# D'!#REF!,'# D'!#REF!,'# D'!#REF!)*-1</f>
        <v>#REF!</v>
      </c>
      <c r="L98" s="18" t="e">
        <f>'# D'!#REF!</f>
        <v>#REF!</v>
      </c>
    </row>
    <row r="99" spans="2:12" ht="15.75" customHeight="1" x14ac:dyDescent="0.25">
      <c r="B99" s="2">
        <f>('# D'!A98+'# D'!B98)/2</f>
        <v>153</v>
      </c>
      <c r="C99" s="2" t="e">
        <f>SUM('# D'!AK98,'# D'!AM98,'# D'!AO98,'# D'!AQ98,'# D'!#REF!)*-1</f>
        <v>#REF!</v>
      </c>
      <c r="D99" s="18">
        <f>'# D'!BL98</f>
        <v>5.8657196205296601E-2</v>
      </c>
      <c r="F99" s="2">
        <f>('# D'!A98+'# D'!B98)/2</f>
        <v>153</v>
      </c>
      <c r="G99" s="2" t="e">
        <f>SUM('# D'!AO98,'# D'!AQ98,'# D'!#REF!,'# D'!AU98,'# D'!AW98)*-1</f>
        <v>#REF!</v>
      </c>
      <c r="H99" s="18">
        <f>'# D'!BP98</f>
        <v>2.3499999999999818E-4</v>
      </c>
      <c r="J99" s="2">
        <f>('# D'!A98+'# D'!B98)/2</f>
        <v>153</v>
      </c>
      <c r="K99" s="2" t="e">
        <f>SUM('# D'!#REF!,'# D'!#REF!,'# D'!#REF!,'# D'!#REF!,'# D'!#REF!)*-1</f>
        <v>#REF!</v>
      </c>
      <c r="L99" s="18" t="e">
        <f>'# D'!#REF!</f>
        <v>#REF!</v>
      </c>
    </row>
    <row r="100" spans="2:12" ht="15.75" customHeight="1" x14ac:dyDescent="0.25">
      <c r="B100" s="2">
        <f>('# D'!A99+'# D'!B99)/2</f>
        <v>153.5</v>
      </c>
      <c r="C100" s="2" t="e">
        <f>SUM('# D'!AK99,'# D'!AM99,'# D'!AO99,'# D'!AQ99,'# D'!#REF!)*-1</f>
        <v>#REF!</v>
      </c>
      <c r="D100" s="18">
        <f>'# D'!BL99</f>
        <v>0.15404112005132475</v>
      </c>
      <c r="F100" s="2">
        <f>('# D'!A99+'# D'!B99)/2</f>
        <v>153.5</v>
      </c>
      <c r="G100" s="2" t="e">
        <f>SUM('# D'!AO99,'# D'!AQ99,'# D'!#REF!,'# D'!AU99,'# D'!AW99)*-1</f>
        <v>#REF!</v>
      </c>
      <c r="H100" s="18">
        <f>'# D'!BP99</f>
        <v>9.4183333333333348E-4</v>
      </c>
      <c r="J100" s="2">
        <f>('# D'!A99+'# D'!B99)/2</f>
        <v>153.5</v>
      </c>
      <c r="K100" s="2" t="e">
        <f>SUM('# D'!#REF!,'# D'!#REF!,'# D'!#REF!,'# D'!#REF!,'# D'!#REF!)*-1</f>
        <v>#REF!</v>
      </c>
      <c r="L100" s="18" t="e">
        <f>'# D'!#REF!</f>
        <v>#REF!</v>
      </c>
    </row>
    <row r="101" spans="2:12" ht="15.75" customHeight="1" x14ac:dyDescent="0.25">
      <c r="B101" s="2">
        <f>('# D'!A100+'# D'!B100)/2</f>
        <v>158</v>
      </c>
      <c r="C101" s="2" t="e">
        <f>SUM('# D'!AK100,'# D'!AM100,'# D'!AO100,'# D'!AQ100,'# D'!#REF!)*-1</f>
        <v>#REF!</v>
      </c>
      <c r="D101" s="18">
        <f>'# D'!BL100</f>
        <v>0.20794310119196857</v>
      </c>
      <c r="F101" s="2">
        <f>('# D'!A100+'# D'!B100)/2</f>
        <v>158</v>
      </c>
      <c r="G101" s="2" t="e">
        <f>SUM('# D'!AO100,'# D'!AQ100,'# D'!#REF!,'# D'!AU100,'# D'!AW100)*-1</f>
        <v>#REF!</v>
      </c>
      <c r="H101" s="18">
        <f>'# D'!BP100</f>
        <v>4.8223333333333217E-3</v>
      </c>
      <c r="J101" s="2">
        <f>('# D'!A100+'# D'!B100)/2</f>
        <v>158</v>
      </c>
      <c r="K101" s="2" t="e">
        <f>SUM('# D'!#REF!,'# D'!#REF!,'# D'!#REF!,'# D'!#REF!,'# D'!#REF!)*-1</f>
        <v>#REF!</v>
      </c>
      <c r="L101" s="18" t="e">
        <f>'# D'!#REF!</f>
        <v>#REF!</v>
      </c>
    </row>
    <row r="102" spans="2:12" ht="15.75" customHeight="1" x14ac:dyDescent="0.25">
      <c r="B102" s="2">
        <f>('# D'!A101+'# D'!B101)/2</f>
        <v>159.5</v>
      </c>
      <c r="C102" s="2" t="e">
        <f>SUM('# D'!AK101,'# D'!AM101,'# D'!AO101,'# D'!AQ101,'# D'!#REF!)*-1</f>
        <v>#REF!</v>
      </c>
      <c r="D102" s="18">
        <f>'# D'!BL101</f>
        <v>9.3402355430684994E-2</v>
      </c>
      <c r="F102" s="2">
        <f>('# D'!A101+'# D'!B101)/2</f>
        <v>159.5</v>
      </c>
      <c r="G102" s="2" t="e">
        <f>SUM('# D'!AO101,'# D'!AQ101,'# D'!#REF!,'# D'!AU101,'# D'!AW101)*-1</f>
        <v>#REF!</v>
      </c>
      <c r="H102" s="18">
        <f>'# D'!BP101</f>
        <v>2.5889999999999889E-3</v>
      </c>
      <c r="J102" s="2">
        <f>('# D'!A101+'# D'!B101)/2</f>
        <v>159.5</v>
      </c>
      <c r="K102" s="2" t="e">
        <f>SUM('# D'!#REF!,'# D'!#REF!,'# D'!#REF!,'# D'!#REF!,'# D'!#REF!)*-1</f>
        <v>#REF!</v>
      </c>
      <c r="L102" s="18" t="e">
        <f>'# D'!#REF!</f>
        <v>#REF!</v>
      </c>
    </row>
    <row r="103" spans="2:12" ht="15.75" customHeight="1" x14ac:dyDescent="0.25">
      <c r="B103" s="2">
        <f>('# D'!A104+'# D'!B104)/2</f>
        <v>161</v>
      </c>
      <c r="C103" s="2" t="e">
        <f>SUM('# D'!AK104,'# D'!AM104,'# D'!AO104,'# D'!AQ104,'# D'!#REF!)*-1</f>
        <v>#REF!</v>
      </c>
      <c r="D103" s="18">
        <f>'# D'!BL104</f>
        <v>0.12773018437315445</v>
      </c>
      <c r="F103" s="2">
        <f>('# D'!A104+'# D'!B104)/2</f>
        <v>161</v>
      </c>
      <c r="G103" s="2" t="e">
        <f>SUM('# D'!AO104,'# D'!AQ104,'# D'!#REF!,'# D'!AU104,'# D'!AW104)*-1</f>
        <v>#REF!</v>
      </c>
      <c r="H103" s="18">
        <f>'# D'!BP104</f>
        <v>5.4325000000000059E-3</v>
      </c>
      <c r="J103" s="2">
        <f>('# D'!A104+'# D'!B104)/2</f>
        <v>161</v>
      </c>
      <c r="K103" s="2" t="e">
        <f>SUM('# D'!#REF!,'# D'!#REF!,'# D'!#REF!,'# D'!#REF!,'# D'!#REF!)*-1</f>
        <v>#REF!</v>
      </c>
      <c r="L103" s="18" t="e">
        <f>'# D'!#REF!</f>
        <v>#REF!</v>
      </c>
    </row>
    <row r="104" spans="2:12" ht="15.75" customHeight="1" x14ac:dyDescent="0.25">
      <c r="B104" s="2">
        <f>('# D'!A102+'# D'!B102)/2</f>
        <v>159.5</v>
      </c>
      <c r="C104" s="2" t="e">
        <f>SUM('# D'!AK102,'# D'!AM102,'# D'!AO102,'# D'!AQ102,'# D'!#REF!)*-1</f>
        <v>#REF!</v>
      </c>
      <c r="D104" s="18">
        <f>'# D'!BL102</f>
        <v>0.12803384969087939</v>
      </c>
      <c r="F104" s="2">
        <f>('# D'!A102+'# D'!B102)/2</f>
        <v>159.5</v>
      </c>
      <c r="G104" s="2" t="e">
        <f>SUM('# D'!AO102,'# D'!AQ102,'# D'!#REF!,'# D'!AU102,'# D'!AW102)*-1</f>
        <v>#REF!</v>
      </c>
      <c r="H104" s="18">
        <f>'# D'!BP102</f>
        <v>1.1568333333333378E-3</v>
      </c>
      <c r="J104" s="2">
        <f>('# D'!A102+'# D'!B102)/2</f>
        <v>159.5</v>
      </c>
      <c r="K104" s="2" t="e">
        <f>SUM('# D'!#REF!,'# D'!#REF!,'# D'!#REF!,'# D'!#REF!,'# D'!#REF!)*-1</f>
        <v>#REF!</v>
      </c>
      <c r="L104" s="18" t="e">
        <f>'# D'!#REF!</f>
        <v>#REF!</v>
      </c>
    </row>
    <row r="105" spans="2:12" ht="15.75" customHeight="1" x14ac:dyDescent="0.25">
      <c r="B105" s="2">
        <f>('# D'!A103+'# D'!B103)/2</f>
        <v>160.5</v>
      </c>
      <c r="C105" s="2" t="e">
        <f>SUM('# D'!AK103,'# D'!AM103,'# D'!AO103,'# D'!AQ103,'# D'!#REF!)*-1</f>
        <v>#REF!</v>
      </c>
      <c r="D105" s="18">
        <f>'# D'!BL103</f>
        <v>0.14893958506723456</v>
      </c>
      <c r="F105" s="2">
        <f>('# D'!A103+'# D'!B103)/2</f>
        <v>160.5</v>
      </c>
      <c r="G105" s="2" t="e">
        <f>SUM('# D'!AO103,'# D'!AQ103,'# D'!#REF!,'# D'!AU103,'# D'!AW103)*-1</f>
        <v>#REF!</v>
      </c>
      <c r="H105" s="18">
        <f>'# D'!BP103</f>
        <v>3.12683333333334E-3</v>
      </c>
      <c r="J105" s="2">
        <f>('# D'!A103+'# D'!B103)/2</f>
        <v>160.5</v>
      </c>
      <c r="K105" s="2" t="e">
        <f>SUM('# D'!#REF!,'# D'!#REF!,'# D'!#REF!,'# D'!#REF!,'# D'!#REF!)*-1</f>
        <v>#REF!</v>
      </c>
      <c r="L105" s="18" t="e">
        <f>'# D'!#REF!</f>
        <v>#REF!</v>
      </c>
    </row>
    <row r="106" spans="2:12" ht="15.75" customHeight="1" x14ac:dyDescent="0.25">
      <c r="B106" s="2">
        <f>('# D'!A105+'# D'!B105)/2</f>
        <v>161</v>
      </c>
      <c r="C106" s="2" t="e">
        <f>SUM('# D'!AK105,'# D'!AM105,'# D'!AO105,'# D'!AQ105,'# D'!#REF!)*-1</f>
        <v>#REF!</v>
      </c>
      <c r="D106" s="18">
        <f>'# D'!BL105</f>
        <v>0.15905554585322279</v>
      </c>
      <c r="F106" s="2">
        <f>('# D'!A105+'# D'!B105)/2</f>
        <v>161</v>
      </c>
      <c r="G106" s="2" t="e">
        <f>SUM('# D'!AO105,'# D'!AQ105,'# D'!#REF!,'# D'!AU105,'# D'!AW105)*-1</f>
        <v>#REF!</v>
      </c>
      <c r="H106" s="18">
        <f>'# D'!BP105</f>
        <v>9.5228333333333311E-3</v>
      </c>
      <c r="J106" s="2">
        <f>('# D'!A105+'# D'!B105)/2</f>
        <v>161</v>
      </c>
      <c r="K106" s="2" t="e">
        <f>SUM('# D'!#REF!,'# D'!#REF!,'# D'!#REF!,'# D'!#REF!,'# D'!#REF!)*-1</f>
        <v>#REF!</v>
      </c>
      <c r="L106" s="18" t="e">
        <f>'# D'!#REF!</f>
        <v>#REF!</v>
      </c>
    </row>
    <row r="107" spans="2:12" ht="15.75" customHeight="1" x14ac:dyDescent="0.25">
      <c r="B107" s="2">
        <f>('# D'!A106+'# D'!B106)/2</f>
        <v>166</v>
      </c>
      <c r="C107" s="2" t="e">
        <f>SUM('# D'!AK106,'# D'!AM106,'# D'!AO106,'# D'!AQ106,'# D'!#REF!)*-1</f>
        <v>#REF!</v>
      </c>
      <c r="D107" s="18">
        <f>'# D'!BL106</f>
        <v>0.10443019997427312</v>
      </c>
      <c r="F107" s="2">
        <f>('# D'!A106+'# D'!B106)/2</f>
        <v>166</v>
      </c>
      <c r="G107" s="2" t="e">
        <f>SUM('# D'!AO106,'# D'!AQ106,'# D'!#REF!,'# D'!AU106,'# D'!AW106)*-1</f>
        <v>#REF!</v>
      </c>
      <c r="H107" s="18">
        <f>'# D'!BP106</f>
        <v>2.4883333333333289E-4</v>
      </c>
      <c r="J107" s="2">
        <f>('# D'!A106+'# D'!B106)/2</f>
        <v>166</v>
      </c>
      <c r="K107" s="2" t="e">
        <f>SUM('# D'!#REF!,'# D'!#REF!,'# D'!#REF!,'# D'!#REF!,'# D'!#REF!)*-1</f>
        <v>#REF!</v>
      </c>
      <c r="L107" s="18" t="e">
        <f>'# D'!#REF!</f>
        <v>#REF!</v>
      </c>
    </row>
    <row r="108" spans="2:12" ht="15.75" customHeight="1" x14ac:dyDescent="0.25">
      <c r="B108" s="2">
        <f>('# D'!A107+'# D'!B107)/2</f>
        <v>168</v>
      </c>
      <c r="C108" s="2" t="e">
        <f>SUM('# D'!AK107,'# D'!AM107,'# D'!AO107,'# D'!AQ107,'# D'!#REF!)*-1</f>
        <v>#REF!</v>
      </c>
      <c r="D108" s="18">
        <f>'# D'!BL107</f>
        <v>3.6464594700430508E-2</v>
      </c>
      <c r="F108" s="2">
        <f>('# D'!A107+'# D'!B107)/2</f>
        <v>168</v>
      </c>
      <c r="G108" s="2" t="e">
        <f>SUM('# D'!AO107,'# D'!AQ107,'# D'!#REF!,'# D'!AU107,'# D'!AW107)*-1</f>
        <v>#REF!</v>
      </c>
      <c r="H108" s="18">
        <f>'# D'!BP107</f>
        <v>2.1433333333333352E-4</v>
      </c>
      <c r="J108" s="2">
        <f>('# D'!A107+'# D'!B107)/2</f>
        <v>168</v>
      </c>
      <c r="K108" s="2" t="e">
        <f>SUM('# D'!#REF!,'# D'!#REF!,'# D'!#REF!,'# D'!#REF!,'# D'!#REF!)*-1</f>
        <v>#REF!</v>
      </c>
      <c r="L108" s="18" t="e">
        <f>'# D'!#REF!</f>
        <v>#REF!</v>
      </c>
    </row>
    <row r="109" spans="2:12" ht="15.75" customHeight="1" x14ac:dyDescent="0.25">
      <c r="B109" s="2">
        <f>('# D'!A108+'# D'!B108)/2</f>
        <v>168.5</v>
      </c>
      <c r="C109" s="2" t="e">
        <f>SUM('# D'!AK108,'# D'!AM108,'# D'!AO108,'# D'!AQ108,'# D'!#REF!)*-1</f>
        <v>#REF!</v>
      </c>
      <c r="D109" s="18">
        <f>'# D'!BL108</f>
        <v>3.1219651930581564E-2</v>
      </c>
      <c r="F109" s="2">
        <f>('# D'!A108+'# D'!B108)/2</f>
        <v>168.5</v>
      </c>
      <c r="G109" s="2" t="e">
        <f>SUM('# D'!AO108,'# D'!AQ108,'# D'!#REF!,'# D'!AU108,'# D'!AW108)*-1</f>
        <v>#REF!</v>
      </c>
      <c r="H109" s="18">
        <f>'# D'!BP108</f>
        <v>1.4899999999999966E-4</v>
      </c>
      <c r="J109" s="2">
        <f>('# D'!A108+'# D'!B108)/2</f>
        <v>168.5</v>
      </c>
      <c r="K109" s="2" t="e">
        <f>SUM('# D'!#REF!,'# D'!#REF!,'# D'!#REF!,'# D'!#REF!,'# D'!#REF!)*-1</f>
        <v>#REF!</v>
      </c>
      <c r="L109" s="18" t="e">
        <f>'# D'!#REF!</f>
        <v>#REF!</v>
      </c>
    </row>
    <row r="110" spans="2:12" ht="15.75" customHeight="1" x14ac:dyDescent="0.25">
      <c r="B110" s="2">
        <f>('# D'!A109+'# D'!B109)/2</f>
        <v>176.5</v>
      </c>
      <c r="C110" s="2" t="e">
        <f>SUM('# D'!AK109,'# D'!AM109,'# D'!AO109,'# D'!AQ109,'# D'!#REF!)*-1</f>
        <v>#REF!</v>
      </c>
      <c r="D110" s="18">
        <f>'# D'!BL109</f>
        <v>0.38065557485299834</v>
      </c>
      <c r="F110" s="2">
        <f>('# D'!A109+'# D'!B109)/2</f>
        <v>176.5</v>
      </c>
      <c r="G110" s="2" t="e">
        <f>SUM('# D'!AO109,'# D'!AQ109,'# D'!#REF!,'# D'!AU109,'# D'!AW109)*-1</f>
        <v>#REF!</v>
      </c>
      <c r="H110" s="18">
        <f>'# D'!BP109</f>
        <v>7.6733333333333072E-3</v>
      </c>
      <c r="J110" s="2">
        <f>('# D'!A109+'# D'!B109)/2</f>
        <v>176.5</v>
      </c>
      <c r="K110" s="2" t="e">
        <f>SUM('# D'!#REF!,'# D'!#REF!,'# D'!#REF!,'# D'!#REF!,'# D'!#REF!)*-1</f>
        <v>#REF!</v>
      </c>
      <c r="L110" s="18" t="e">
        <f>'# D'!#REF!</f>
        <v>#REF!</v>
      </c>
    </row>
    <row r="111" spans="2:12" ht="15.75" customHeight="1" x14ac:dyDescent="0.25">
      <c r="B111" s="2">
        <f>('# D'!A110+'# D'!B110)/2</f>
        <v>181.5</v>
      </c>
      <c r="C111" s="2" t="e">
        <f>SUM('# D'!AK110,'# D'!AM110,'# D'!AO110,'# D'!AQ110,'# D'!#REF!)*-1</f>
        <v>#REF!</v>
      </c>
      <c r="D111" s="18">
        <f>'# D'!BL110</f>
        <v>0.89054646144937322</v>
      </c>
      <c r="F111" s="2">
        <f>('# D'!A110+'# D'!B110)/2</f>
        <v>181.5</v>
      </c>
      <c r="G111" s="2" t="e">
        <f>SUM('# D'!AO110,'# D'!AQ110,'# D'!#REF!,'# D'!AU110,'# D'!AW110)*-1</f>
        <v>#REF!</v>
      </c>
      <c r="H111" s="18">
        <f>'# D'!BP110</f>
        <v>6.7703333333333379E-2</v>
      </c>
      <c r="J111" s="2">
        <f>('# D'!A110+'# D'!B110)/2</f>
        <v>181.5</v>
      </c>
      <c r="K111" s="2" t="e">
        <f>SUM('# D'!#REF!,'# D'!#REF!,'# D'!#REF!,'# D'!#REF!,'# D'!#REF!)*-1</f>
        <v>#REF!</v>
      </c>
      <c r="L111" s="18" t="e">
        <f>'# D'!#REF!</f>
        <v>#REF!</v>
      </c>
    </row>
    <row r="112" spans="2:12" ht="15.75" customHeight="1" x14ac:dyDescent="0.25">
      <c r="B112" s="2">
        <f>('# D'!A111+'# D'!B111)/2</f>
        <v>181.5</v>
      </c>
      <c r="C112" s="2" t="e">
        <f>SUM('# D'!AK111,'# D'!AM111,'# D'!AO111,'# D'!AQ111,'# D'!#REF!)*-1</f>
        <v>#REF!</v>
      </c>
      <c r="D112" s="18">
        <f>'# D'!BL111</f>
        <v>0.76093144675894853</v>
      </c>
      <c r="F112" s="2">
        <f>('# D'!A111+'# D'!B111)/2</f>
        <v>181.5</v>
      </c>
      <c r="G112" s="2" t="e">
        <f>SUM('# D'!AO111,'# D'!AQ111,'# D'!#REF!,'# D'!AU111,'# D'!AW111)*-1</f>
        <v>#REF!</v>
      </c>
      <c r="H112" s="18">
        <f>'# D'!BP111</f>
        <v>7.9781000000000074E-2</v>
      </c>
      <c r="J112" s="2">
        <f>('# D'!A111+'# D'!B111)/2</f>
        <v>181.5</v>
      </c>
      <c r="K112" s="2" t="e">
        <f>SUM('# D'!#REF!,'# D'!#REF!,'# D'!#REF!,'# D'!#REF!,'# D'!#REF!)*-1</f>
        <v>#REF!</v>
      </c>
      <c r="L112" s="18" t="e">
        <f>'# D'!#REF!</f>
        <v>#REF!</v>
      </c>
    </row>
    <row r="113" spans="2:12" ht="15.75" customHeight="1" x14ac:dyDescent="0.25">
      <c r="B113" s="2">
        <f>('# D'!A112+'# D'!B112)/2</f>
        <v>177.5</v>
      </c>
      <c r="C113" s="2" t="e">
        <f>SUM('# D'!AK112,'# D'!AM112,'# D'!AO112,'# D'!AQ112,'# D'!#REF!)*-1</f>
        <v>#REF!</v>
      </c>
      <c r="D113" s="18">
        <f>'# D'!BL112</f>
        <v>0.74433639348527558</v>
      </c>
      <c r="F113" s="2">
        <f>('# D'!A112+'# D'!B112)/2</f>
        <v>177.5</v>
      </c>
      <c r="G113" s="2" t="e">
        <f>SUM('# D'!AO112,'# D'!AQ112,'# D'!#REF!,'# D'!AU112,'# D'!AW112)*-1</f>
        <v>#REF!</v>
      </c>
      <c r="H113" s="18">
        <f>'# D'!BP112</f>
        <v>7.9741833333333317E-2</v>
      </c>
      <c r="J113" s="2">
        <f>('# D'!A112+'# D'!B112)/2</f>
        <v>177.5</v>
      </c>
      <c r="K113" s="2" t="e">
        <f>SUM('# D'!#REF!,'# D'!#REF!,'# D'!#REF!,'# D'!#REF!,'# D'!#REF!)*-1</f>
        <v>#REF!</v>
      </c>
      <c r="L113" s="18" t="e">
        <f>'# D'!#REF!</f>
        <v>#REF!</v>
      </c>
    </row>
    <row r="114" spans="2:12" ht="15.75" customHeight="1" x14ac:dyDescent="0.25">
      <c r="B114" s="2">
        <f>('# D'!A113+'# D'!B113)/2</f>
        <v>178</v>
      </c>
      <c r="C114" s="2" t="e">
        <f>SUM('# D'!AK113,'# D'!AM113,'# D'!AO113,'# D'!AQ113,'# D'!#REF!)*-1</f>
        <v>#REF!</v>
      </c>
      <c r="D114" s="18">
        <f>'# D'!BL113</f>
        <v>0.41713027541364911</v>
      </c>
      <c r="F114" s="2">
        <f>('# D'!A113+'# D'!B113)/2</f>
        <v>178</v>
      </c>
      <c r="G114" s="2" t="e">
        <f>SUM('# D'!AO113,'# D'!AQ113,'# D'!#REF!,'# D'!AU113,'# D'!AW113)*-1</f>
        <v>#REF!</v>
      </c>
      <c r="H114" s="18">
        <f>'# D'!BP113</f>
        <v>1.078500000000002E-2</v>
      </c>
      <c r="J114" s="2">
        <f>('# D'!A113+'# D'!B113)/2</f>
        <v>178</v>
      </c>
      <c r="K114" s="2" t="e">
        <f>SUM('# D'!#REF!,'# D'!#REF!,'# D'!#REF!,'# D'!#REF!,'# D'!#REF!)*-1</f>
        <v>#REF!</v>
      </c>
      <c r="L114" s="18" t="e">
        <f>'# D'!#REF!</f>
        <v>#REF!</v>
      </c>
    </row>
    <row r="115" spans="2:12" ht="15.75" customHeight="1" x14ac:dyDescent="0.25">
      <c r="B115" s="2">
        <f>('# D'!A114+'# D'!B114)/2</f>
        <v>178</v>
      </c>
      <c r="C115" s="2" t="e">
        <f>SUM('# D'!AK114,'# D'!AM114,'# D'!AO114,'# D'!AQ114,'# D'!#REF!)*-1</f>
        <v>#REF!</v>
      </c>
      <c r="D115" s="18">
        <f>'# D'!BL114</f>
        <v>0.39622258054448811</v>
      </c>
      <c r="F115" s="2">
        <f>('# D'!A114+'# D'!B114)/2</f>
        <v>178</v>
      </c>
      <c r="G115" s="2" t="e">
        <f>SUM('# D'!AO114,'# D'!AQ114,'# D'!#REF!,'# D'!AU114,'# D'!AW114)*-1</f>
        <v>#REF!</v>
      </c>
      <c r="H115" s="18">
        <f>'# D'!BP114</f>
        <v>1.1457333333333375E-2</v>
      </c>
      <c r="J115" s="2">
        <f>('# D'!A114+'# D'!B114)/2</f>
        <v>178</v>
      </c>
      <c r="K115" s="2" t="e">
        <f>SUM('# D'!#REF!,'# D'!#REF!,'# D'!#REF!,'# D'!#REF!,'# D'!#REF!)*-1</f>
        <v>#REF!</v>
      </c>
      <c r="L115" s="18" t="e">
        <f>'# D'!#REF!</f>
        <v>#REF!</v>
      </c>
    </row>
    <row r="116" spans="2:12" ht="15.75" customHeight="1" x14ac:dyDescent="0.25">
      <c r="B116" s="2">
        <f>('# D'!A115+'# D'!B115)/2</f>
        <v>183</v>
      </c>
      <c r="C116" s="2" t="e">
        <f>SUM('# D'!AK115,'# D'!AM115,'# D'!AO115,'# D'!AQ115,'# D'!#REF!)*-1</f>
        <v>#REF!</v>
      </c>
      <c r="D116" s="18">
        <f>'# D'!BL115</f>
        <v>1.0651558571401651</v>
      </c>
      <c r="F116" s="2">
        <f>('# D'!A115+'# D'!B115)/2</f>
        <v>183</v>
      </c>
      <c r="G116" s="2" t="e">
        <f>SUM('# D'!AO115,'# D'!AQ115,'# D'!#REF!,'# D'!AU115,'# D'!AW115)*-1</f>
        <v>#REF!</v>
      </c>
      <c r="H116" s="18">
        <f>'# D'!BP115</f>
        <v>1.7157499999999999E-2</v>
      </c>
      <c r="J116" s="2">
        <f>('# D'!A115+'# D'!B115)/2</f>
        <v>183</v>
      </c>
      <c r="K116" s="2" t="e">
        <f>SUM('# D'!#REF!,'# D'!#REF!,'# D'!#REF!,'# D'!#REF!,'# D'!#REF!)*-1</f>
        <v>#REF!</v>
      </c>
      <c r="L116" s="18" t="e">
        <f>'# D'!#REF!</f>
        <v>#REF!</v>
      </c>
    </row>
    <row r="117" spans="2:12" ht="15.75" customHeight="1" x14ac:dyDescent="0.25">
      <c r="B117" s="2">
        <f>('# D'!A116+'# D'!B116)/2</f>
        <v>192.5</v>
      </c>
      <c r="C117" s="2" t="e">
        <f>SUM('# D'!AK116,'# D'!AM116,'# D'!AO116,'# D'!AQ116,'# D'!#REF!)*-1</f>
        <v>#REF!</v>
      </c>
      <c r="D117" s="18">
        <f>'# D'!BL116</f>
        <v>3.8649061221889118</v>
      </c>
      <c r="F117" s="2">
        <f>('# D'!A116+'# D'!B116)/2</f>
        <v>192.5</v>
      </c>
      <c r="G117" s="2" t="e">
        <f>SUM('# D'!AO116,'# D'!AQ116,'# D'!#REF!,'# D'!AU116,'# D'!AW116)*-1</f>
        <v>#REF!</v>
      </c>
      <c r="H117" s="18">
        <f>'# D'!BP116</f>
        <v>0.13071283333333322</v>
      </c>
      <c r="J117" s="2">
        <f>('# D'!A116+'# D'!B116)/2</f>
        <v>192.5</v>
      </c>
      <c r="K117" s="2" t="e">
        <f>SUM('# D'!#REF!,'# D'!#REF!,'# D'!#REF!,'# D'!#REF!,'# D'!#REF!)*-1</f>
        <v>#REF!</v>
      </c>
      <c r="L117" s="18" t="e">
        <f>'# D'!#REF!</f>
        <v>#REF!</v>
      </c>
    </row>
    <row r="118" spans="2:12" ht="15.75" customHeight="1" x14ac:dyDescent="0.25">
      <c r="B118" s="2">
        <f>('# D'!A117+'# D'!B117)/2</f>
        <v>194.5</v>
      </c>
      <c r="C118" s="2" t="e">
        <f>SUM('# D'!AK117,'# D'!AM117,'# D'!AO117,'# D'!AQ117,'# D'!#REF!)*-1</f>
        <v>#REF!</v>
      </c>
      <c r="D118" s="18">
        <f>'# D'!BL117</f>
        <v>1.7587732467072996</v>
      </c>
      <c r="F118" s="2">
        <f>('# D'!A117+'# D'!B117)/2</f>
        <v>194.5</v>
      </c>
      <c r="G118" s="2" t="e">
        <f>SUM('# D'!AO117,'# D'!AQ117,'# D'!#REF!,'# D'!AU117,'# D'!AW117)*-1</f>
        <v>#REF!</v>
      </c>
      <c r="H118" s="18">
        <f>'# D'!BP117</f>
        <v>9.293833333333365E-2</v>
      </c>
      <c r="J118" s="2">
        <f>('# D'!A117+'# D'!B117)/2</f>
        <v>194.5</v>
      </c>
      <c r="K118" s="2" t="e">
        <f>SUM('# D'!#REF!,'# D'!#REF!,'# D'!#REF!,'# D'!#REF!,'# D'!#REF!)*-1</f>
        <v>#REF!</v>
      </c>
      <c r="L118" s="18" t="e">
        <f>'# D'!#REF!</f>
        <v>#REF!</v>
      </c>
    </row>
    <row r="119" spans="2:12" ht="15.75" customHeight="1" x14ac:dyDescent="0.25">
      <c r="B119" s="2">
        <f>('# D'!A118+'# D'!B118)/2</f>
        <v>200</v>
      </c>
      <c r="C119" s="2" t="e">
        <f>SUM('# D'!AK118,'# D'!AM118,'# D'!AO118,'# D'!AQ118,'# D'!#REF!)*-1</f>
        <v>#REF!</v>
      </c>
      <c r="D119" s="18">
        <f>'# D'!BL118</f>
        <v>1.4812356328417156</v>
      </c>
      <c r="F119" s="2">
        <f>('# D'!A118+'# D'!B118)/2</f>
        <v>200</v>
      </c>
      <c r="G119" s="2" t="e">
        <f>SUM('# D'!AO118,'# D'!AQ118,'# D'!#REF!,'# D'!AU118,'# D'!AW118)*-1</f>
        <v>#REF!</v>
      </c>
      <c r="H119" s="18">
        <f>'# D'!BP118</f>
        <v>6.2416333333333025E-2</v>
      </c>
      <c r="J119" s="2">
        <f>('# D'!A118+'# D'!B118)/2</f>
        <v>200</v>
      </c>
      <c r="K119" s="2" t="e">
        <f>SUM('# D'!#REF!,'# D'!#REF!,'# D'!#REF!,'# D'!#REF!,'# D'!#REF!)*-1</f>
        <v>#REF!</v>
      </c>
      <c r="L119" s="18" t="e">
        <f>'# D'!#REF!</f>
        <v>#REF!</v>
      </c>
    </row>
    <row r="120" spans="2:12" ht="15.75" customHeight="1" x14ac:dyDescent="0.25">
      <c r="B120" s="2">
        <f>('# D'!A119+'# D'!B119)/2</f>
        <v>203.5</v>
      </c>
      <c r="C120" s="2" t="e">
        <f>SUM('# D'!AK119,'# D'!AM119,'# D'!AO119,'# D'!AQ119,'# D'!#REF!)*-1</f>
        <v>#REF!</v>
      </c>
      <c r="D120" s="18">
        <f>'# D'!BL119</f>
        <v>1.0335795405611832</v>
      </c>
      <c r="F120" s="2">
        <f>('# D'!A119+'# D'!B119)/2</f>
        <v>203.5</v>
      </c>
      <c r="G120" s="2" t="e">
        <f>SUM('# D'!AO119,'# D'!AQ119,'# D'!#REF!,'# D'!AU119,'# D'!AW119)*-1</f>
        <v>#REF!</v>
      </c>
      <c r="H120" s="18">
        <f>'# D'!BP119</f>
        <v>0.15411683333333318</v>
      </c>
      <c r="J120" s="2">
        <f>('# D'!A119+'# D'!B119)/2</f>
        <v>203.5</v>
      </c>
      <c r="K120" s="2" t="e">
        <f>SUM('# D'!#REF!,'# D'!#REF!,'# D'!#REF!,'# D'!#REF!,'# D'!#REF!)*-1</f>
        <v>#REF!</v>
      </c>
      <c r="L120" s="18" t="e">
        <f>'# D'!#REF!</f>
        <v>#REF!</v>
      </c>
    </row>
    <row r="121" spans="2:12" ht="15.75" customHeight="1" x14ac:dyDescent="0.25">
      <c r="B121" s="2">
        <f>('# D'!A120+'# D'!B120)/2</f>
        <v>0</v>
      </c>
      <c r="C121" s="2" t="e">
        <f>SUM('# D'!AK120,'# D'!AM120,'# D'!AO120,'# D'!AQ120,'# D'!#REF!)*-1</f>
        <v>#REF!</v>
      </c>
      <c r="D121" s="18">
        <f>'# D'!BL120</f>
        <v>0</v>
      </c>
      <c r="F121" s="2">
        <f>('# D'!A120+'# D'!B120)/2</f>
        <v>0</v>
      </c>
      <c r="G121" s="2" t="e">
        <f>SUM('# D'!AO120,'# D'!AQ120,'# D'!#REF!,'# D'!AU120,'# D'!AW120)*-1</f>
        <v>#REF!</v>
      </c>
      <c r="H121" s="18">
        <f>'# D'!BP120</f>
        <v>0</v>
      </c>
      <c r="J121" s="2">
        <f>('# D'!A120+'# D'!B120)/2</f>
        <v>0</v>
      </c>
      <c r="K121" s="2" t="e">
        <f>SUM('# D'!#REF!,'# D'!#REF!,'# D'!#REF!,'# D'!#REF!,'# D'!#REF!)*-1</f>
        <v>#REF!</v>
      </c>
      <c r="L121" s="18" t="e">
        <f>'# D'!#REF!</f>
        <v>#REF!</v>
      </c>
    </row>
    <row r="122" spans="2:12" ht="15.75" customHeight="1" x14ac:dyDescent="0.25">
      <c r="B122" s="2">
        <f>('# D'!A121+'# D'!B121)/2</f>
        <v>0</v>
      </c>
      <c r="C122" s="2" t="e">
        <f>SUM('# D'!AK121,'# D'!AM121,'# D'!AO121,'# D'!AQ121,'# D'!#REF!)*-1</f>
        <v>#REF!</v>
      </c>
      <c r="D122" s="18">
        <f>'# D'!BL121</f>
        <v>0</v>
      </c>
      <c r="F122" s="2">
        <f>('# D'!A121+'# D'!B121)/2</f>
        <v>0</v>
      </c>
      <c r="G122" s="2" t="e">
        <f>SUM('# D'!AO121,'# D'!AQ121,'# D'!#REF!,'# D'!AU121,'# D'!AW121)*-1</f>
        <v>#REF!</v>
      </c>
      <c r="H122" s="18">
        <f>'# D'!BP121</f>
        <v>0</v>
      </c>
      <c r="J122" s="2">
        <f>('# D'!A121+'# D'!B121)/2</f>
        <v>0</v>
      </c>
      <c r="K122" s="2" t="e">
        <f>SUM('# D'!#REF!,'# D'!#REF!,'# D'!#REF!,'# D'!#REF!,'# D'!#REF!)*-1</f>
        <v>#REF!</v>
      </c>
      <c r="L122" s="18" t="e">
        <f>'# D'!#REF!</f>
        <v>#REF!</v>
      </c>
    </row>
    <row r="123" spans="2:12" ht="15.75" customHeight="1" x14ac:dyDescent="0.25">
      <c r="B123" s="2">
        <f>('# D'!A122+'# D'!B122)/2</f>
        <v>0</v>
      </c>
      <c r="C123" s="2" t="e">
        <f>SUM('# D'!AK122,'# D'!AM122,'# D'!AO122,'# D'!AQ122,'# D'!#REF!)*-1</f>
        <v>#REF!</v>
      </c>
      <c r="D123" s="18">
        <f>'# D'!BL122</f>
        <v>0</v>
      </c>
      <c r="F123" s="2">
        <f>('# D'!A122+'# D'!B122)/2</f>
        <v>0</v>
      </c>
      <c r="G123" s="2" t="e">
        <f>SUM('# D'!AO122,'# D'!AQ122,'# D'!#REF!,'# D'!AU122,'# D'!AW122)*-1</f>
        <v>#REF!</v>
      </c>
      <c r="H123" s="18">
        <f>'# D'!BP122</f>
        <v>0</v>
      </c>
      <c r="J123" s="2">
        <f>('# D'!A122+'# D'!B122)/2</f>
        <v>0</v>
      </c>
      <c r="K123" s="2" t="e">
        <f>SUM('# D'!#REF!,'# D'!#REF!,'# D'!#REF!,'# D'!#REF!,'# D'!#REF!)*-1</f>
        <v>#REF!</v>
      </c>
      <c r="L123" s="18" t="e">
        <f>'# D'!#REF!</f>
        <v>#REF!</v>
      </c>
    </row>
    <row r="124" spans="2:12" ht="15.75" customHeight="1" x14ac:dyDescent="0.25">
      <c r="B124" s="2">
        <f>('# D'!A123+'# D'!B123)/2</f>
        <v>0</v>
      </c>
      <c r="C124" s="2" t="e">
        <f>SUM('# D'!AK123,'# D'!AM123,'# D'!AO123,'# D'!AQ123,'# D'!#REF!)*-1</f>
        <v>#REF!</v>
      </c>
      <c r="D124" s="18">
        <f>'# D'!BL123</f>
        <v>0</v>
      </c>
      <c r="F124" s="2">
        <f>('# D'!A123+'# D'!B123)/2</f>
        <v>0</v>
      </c>
      <c r="G124" s="2" t="e">
        <f>SUM('# D'!AO123,'# D'!AQ123,'# D'!#REF!,'# D'!AU123,'# D'!AW123)*-1</f>
        <v>#REF!</v>
      </c>
      <c r="H124" s="18">
        <f>'# D'!BP123</f>
        <v>0</v>
      </c>
      <c r="J124" s="2">
        <f>('# D'!A123+'# D'!B123)/2</f>
        <v>0</v>
      </c>
      <c r="K124" s="2" t="e">
        <f>SUM('# D'!#REF!,'# D'!#REF!,'# D'!#REF!,'# D'!#REF!,'# D'!#REF!)*-1</f>
        <v>#REF!</v>
      </c>
      <c r="L124" s="18" t="e">
        <f>'# D'!#REF!</f>
        <v>#REF!</v>
      </c>
    </row>
    <row r="125" spans="2:12" ht="15.75" customHeight="1" x14ac:dyDescent="0.25">
      <c r="B125" s="2">
        <f>('# D'!A124+'# D'!B124)/2</f>
        <v>0</v>
      </c>
      <c r="C125" s="2" t="e">
        <f>SUM('# D'!AK124,'# D'!AM124,'# D'!AO124,'# D'!AQ124,'# D'!#REF!)*-1</f>
        <v>#REF!</v>
      </c>
      <c r="D125" s="18">
        <f>'# D'!BL124</f>
        <v>0</v>
      </c>
      <c r="F125" s="2">
        <f>('# D'!A124+'# D'!B124)/2</f>
        <v>0</v>
      </c>
      <c r="G125" s="2" t="e">
        <f>SUM('# D'!AO124,'# D'!AQ124,'# D'!#REF!,'# D'!AU124,'# D'!AW124)*-1</f>
        <v>#REF!</v>
      </c>
      <c r="H125" s="18">
        <f>'# D'!BP124</f>
        <v>0</v>
      </c>
      <c r="J125" s="2">
        <f>('# D'!A124+'# D'!B124)/2</f>
        <v>0</v>
      </c>
      <c r="K125" s="2" t="e">
        <f>SUM('# D'!#REF!,'# D'!#REF!,'# D'!#REF!,'# D'!#REF!,'# D'!#REF!)*-1</f>
        <v>#REF!</v>
      </c>
      <c r="L125" s="18" t="e">
        <f>'# D'!#REF!</f>
        <v>#REF!</v>
      </c>
    </row>
    <row r="126" spans="2:12" ht="15.75" customHeight="1" x14ac:dyDescent="0.25">
      <c r="B126" s="2">
        <f>('# D'!A125+'# D'!B125)/2</f>
        <v>0</v>
      </c>
      <c r="C126" s="2" t="e">
        <f>SUM('# D'!AK125,'# D'!AM125,'# D'!AO125,'# D'!AQ125,'# D'!#REF!)*-1</f>
        <v>#REF!</v>
      </c>
      <c r="D126" s="18">
        <f>'# D'!BL125</f>
        <v>0</v>
      </c>
      <c r="F126" s="2">
        <f>('# D'!A125+'# D'!B125)/2</f>
        <v>0</v>
      </c>
      <c r="G126" s="2" t="e">
        <f>SUM('# D'!AO125,'# D'!AQ125,'# D'!#REF!,'# D'!AU125,'# D'!AW125)*-1</f>
        <v>#REF!</v>
      </c>
      <c r="H126" s="18">
        <f>'# D'!BP125</f>
        <v>0</v>
      </c>
      <c r="J126" s="2">
        <f>('# D'!A125+'# D'!B125)/2</f>
        <v>0</v>
      </c>
      <c r="K126" s="2" t="e">
        <f>SUM('# D'!#REF!,'# D'!#REF!,'# D'!#REF!,'# D'!#REF!,'# D'!#REF!)*-1</f>
        <v>#REF!</v>
      </c>
      <c r="L126" s="18" t="e">
        <f>'# D'!#REF!</f>
        <v>#REF!</v>
      </c>
    </row>
    <row r="127" spans="2:12" ht="15.75" customHeight="1" x14ac:dyDescent="0.25">
      <c r="B127" s="2">
        <f>('# D'!A126+'# D'!B126)/2</f>
        <v>0</v>
      </c>
      <c r="C127" s="2" t="e">
        <f>SUM('# D'!AK126,'# D'!AM126,'# D'!AO126,'# D'!AQ126,'# D'!#REF!)*-1</f>
        <v>#REF!</v>
      </c>
      <c r="D127" s="18">
        <f>'# D'!BL126</f>
        <v>0</v>
      </c>
      <c r="F127" s="2">
        <f>('# D'!A126+'# D'!B126)/2</f>
        <v>0</v>
      </c>
      <c r="G127" s="2" t="e">
        <f>SUM('# D'!AO126,'# D'!AQ126,'# D'!#REF!,'# D'!AU126,'# D'!AW126)*-1</f>
        <v>#REF!</v>
      </c>
      <c r="H127" s="18">
        <f>'# D'!BP126</f>
        <v>0</v>
      </c>
      <c r="J127" s="2">
        <f>('# D'!A126+'# D'!B126)/2</f>
        <v>0</v>
      </c>
      <c r="K127" s="2" t="e">
        <f>SUM('# D'!#REF!,'# D'!#REF!,'# D'!#REF!,'# D'!#REF!,'# D'!#REF!)*-1</f>
        <v>#REF!</v>
      </c>
      <c r="L127" s="18" t="e">
        <f>'# D'!#REF!</f>
        <v>#REF!</v>
      </c>
    </row>
    <row r="128" spans="2:12" ht="15.75" customHeight="1" x14ac:dyDescent="0.25">
      <c r="B128" s="2">
        <f>('# D'!A127+'# D'!B127)/2</f>
        <v>0</v>
      </c>
      <c r="C128" s="2" t="e">
        <f>SUM('# D'!AK127,'# D'!AM127,'# D'!AO127,'# D'!AQ127,'# D'!#REF!)*-1</f>
        <v>#REF!</v>
      </c>
      <c r="D128" s="18">
        <f>'# D'!BL127</f>
        <v>0</v>
      </c>
      <c r="F128" s="2">
        <f>('# D'!A127+'# D'!B127)/2</f>
        <v>0</v>
      </c>
      <c r="G128" s="2" t="e">
        <f>SUM('# D'!AO127,'# D'!AQ127,'# D'!#REF!,'# D'!AU127,'# D'!AW127)*-1</f>
        <v>#REF!</v>
      </c>
      <c r="H128" s="18">
        <f>'# D'!BP127</f>
        <v>0</v>
      </c>
      <c r="J128" s="2">
        <f>('# D'!A127+'# D'!B127)/2</f>
        <v>0</v>
      </c>
      <c r="K128" s="2" t="e">
        <f>SUM('# D'!#REF!,'# D'!#REF!,'# D'!#REF!,'# D'!#REF!,'# D'!#REF!)*-1</f>
        <v>#REF!</v>
      </c>
      <c r="L128" s="18" t="e">
        <f>'# D'!#REF!</f>
        <v>#REF!</v>
      </c>
    </row>
    <row r="129" spans="2:12" ht="15.75" customHeight="1" x14ac:dyDescent="0.25">
      <c r="B129" s="2">
        <f>('# D'!A128+'# D'!B128)/2</f>
        <v>0</v>
      </c>
      <c r="C129" s="2" t="e">
        <f>SUM('# D'!AK128,'# D'!AM128,'# D'!AO128,'# D'!AQ128,'# D'!#REF!)*-1</f>
        <v>#REF!</v>
      </c>
      <c r="D129" s="18">
        <f>'# D'!BL128</f>
        <v>0</v>
      </c>
      <c r="F129" s="2">
        <f>('# D'!A128+'# D'!B128)/2</f>
        <v>0</v>
      </c>
      <c r="G129" s="2" t="e">
        <f>SUM('# D'!AO128,'# D'!AQ128,'# D'!#REF!,'# D'!AU128,'# D'!AW128)*-1</f>
        <v>#REF!</v>
      </c>
      <c r="H129" s="18">
        <f>'# D'!BP128</f>
        <v>0</v>
      </c>
      <c r="J129" s="2">
        <f>('# D'!A128+'# D'!B128)/2</f>
        <v>0</v>
      </c>
      <c r="K129" s="2" t="e">
        <f>SUM('# D'!#REF!,'# D'!#REF!,'# D'!#REF!,'# D'!#REF!,'# D'!#REF!)*-1</f>
        <v>#REF!</v>
      </c>
      <c r="L129" s="18" t="e">
        <f>'# D'!#REF!</f>
        <v>#REF!</v>
      </c>
    </row>
    <row r="130" spans="2:12" ht="15.75" customHeight="1" x14ac:dyDescent="0.25">
      <c r="B130" s="2">
        <f>('# D'!A129+'# D'!B129)/2</f>
        <v>0</v>
      </c>
      <c r="C130" s="2" t="e">
        <f>SUM('# D'!AK129,'# D'!AM129,'# D'!AO129,'# D'!AQ129,'# D'!#REF!)*-1</f>
        <v>#REF!</v>
      </c>
      <c r="D130" s="18">
        <f>'# D'!BL129</f>
        <v>0</v>
      </c>
      <c r="F130" s="2">
        <f>('# D'!A129+'# D'!B129)/2</f>
        <v>0</v>
      </c>
      <c r="G130" s="2" t="e">
        <f>SUM('# D'!AO129,'# D'!AQ129,'# D'!#REF!,'# D'!AU129,'# D'!AW129)*-1</f>
        <v>#REF!</v>
      </c>
      <c r="H130" s="18">
        <f>'# D'!BP129</f>
        <v>0</v>
      </c>
      <c r="J130" s="2">
        <f>('# D'!A129+'# D'!B129)/2</f>
        <v>0</v>
      </c>
      <c r="K130" s="2" t="e">
        <f>SUM('# D'!#REF!,'# D'!#REF!,'# D'!#REF!,'# D'!#REF!,'# D'!#REF!)*-1</f>
        <v>#REF!</v>
      </c>
      <c r="L130" s="18" t="e">
        <f>'# D'!#REF!</f>
        <v>#REF!</v>
      </c>
    </row>
    <row r="131" spans="2:12" ht="15.75" customHeight="1" x14ac:dyDescent="0.25">
      <c r="B131" s="2">
        <f>('# D'!A130+'# D'!B130)/2</f>
        <v>0</v>
      </c>
      <c r="C131" s="2" t="e">
        <f>SUM('# D'!AK130,'# D'!AM130,'# D'!AO130,'# D'!AQ130,'# D'!#REF!)*-1</f>
        <v>#REF!</v>
      </c>
      <c r="D131" s="18">
        <f>'# D'!BL130</f>
        <v>0</v>
      </c>
      <c r="F131" s="2">
        <f>('# D'!A130+'# D'!B130)/2</f>
        <v>0</v>
      </c>
      <c r="G131" s="2" t="e">
        <f>SUM('# D'!AO130,'# D'!AQ130,'# D'!#REF!,'# D'!AU130,'# D'!AW130)*-1</f>
        <v>#REF!</v>
      </c>
      <c r="H131" s="18">
        <f>'# D'!BP130</f>
        <v>0</v>
      </c>
      <c r="J131" s="2">
        <f>('# D'!A130+'# D'!B130)/2</f>
        <v>0</v>
      </c>
      <c r="K131" s="2" t="e">
        <f>SUM('# D'!#REF!,'# D'!#REF!,'# D'!#REF!,'# D'!#REF!,'# D'!#REF!)*-1</f>
        <v>#REF!</v>
      </c>
      <c r="L131" s="18" t="e">
        <f>'# D'!#REF!</f>
        <v>#REF!</v>
      </c>
    </row>
    <row r="132" spans="2:12" ht="15.75" customHeight="1" x14ac:dyDescent="0.25">
      <c r="B132" s="2">
        <f>('# D'!A131+'# D'!B131)/2</f>
        <v>0</v>
      </c>
      <c r="C132" s="2" t="e">
        <f>SUM('# D'!AK131,'# D'!AM131,'# D'!AO131,'# D'!AQ131,'# D'!#REF!)*-1</f>
        <v>#REF!</v>
      </c>
      <c r="D132" s="18">
        <f>'# D'!BL131</f>
        <v>0</v>
      </c>
      <c r="F132" s="2">
        <f>('# D'!A131+'# D'!B131)/2</f>
        <v>0</v>
      </c>
      <c r="G132" s="2" t="e">
        <f>SUM('# D'!AO131,'# D'!AQ131,'# D'!#REF!,'# D'!AU131,'# D'!AW131)*-1</f>
        <v>#REF!</v>
      </c>
      <c r="H132" s="18">
        <f>'# D'!BP131</f>
        <v>0</v>
      </c>
      <c r="J132" s="2">
        <f>('# D'!A131+'# D'!B131)/2</f>
        <v>0</v>
      </c>
      <c r="K132" s="2" t="e">
        <f>SUM('# D'!#REF!,'# D'!#REF!,'# D'!#REF!,'# D'!#REF!,'# D'!#REF!)*-1</f>
        <v>#REF!</v>
      </c>
      <c r="L132" s="18" t="e">
        <f>'# D'!#REF!</f>
        <v>#REF!</v>
      </c>
    </row>
    <row r="133" spans="2:12" ht="15.75" customHeight="1" x14ac:dyDescent="0.25">
      <c r="B133" s="2">
        <f>('# D'!A132+'# D'!B132)/2</f>
        <v>0</v>
      </c>
      <c r="C133" s="2" t="e">
        <f>SUM('# D'!AK132,'# D'!AM132,'# D'!AO132,'# D'!AQ132,'# D'!#REF!)*-1</f>
        <v>#REF!</v>
      </c>
      <c r="D133" s="18">
        <f>'# D'!BL132</f>
        <v>0</v>
      </c>
      <c r="F133" s="2">
        <f>('# D'!A132+'# D'!B132)/2</f>
        <v>0</v>
      </c>
      <c r="G133" s="2" t="e">
        <f>SUM('# D'!AO132,'# D'!AQ132,'# D'!#REF!,'# D'!AU132,'# D'!AW132)*-1</f>
        <v>#REF!</v>
      </c>
      <c r="H133" s="18">
        <f>'# D'!BP132</f>
        <v>0</v>
      </c>
      <c r="J133" s="2">
        <f>('# D'!A132+'# D'!B132)/2</f>
        <v>0</v>
      </c>
      <c r="K133" s="2" t="e">
        <f>SUM('# D'!#REF!,'# D'!#REF!,'# D'!#REF!,'# D'!#REF!,'# D'!#REF!)*-1</f>
        <v>#REF!</v>
      </c>
      <c r="L133" s="18" t="e">
        <f>'# D'!#REF!</f>
        <v>#REF!</v>
      </c>
    </row>
    <row r="134" spans="2:12" ht="15.75" customHeight="1" x14ac:dyDescent="0.25">
      <c r="B134" s="2">
        <f>('# D'!A133+'# D'!B133)/2</f>
        <v>0</v>
      </c>
      <c r="C134" s="2" t="e">
        <f>SUM('# D'!AK133,'# D'!AM133,'# D'!AO133,'# D'!AQ133,'# D'!#REF!)*-1</f>
        <v>#REF!</v>
      </c>
      <c r="D134" s="18">
        <f>'# D'!BL133</f>
        <v>0</v>
      </c>
      <c r="F134" s="2">
        <f>('# D'!A133+'# D'!B133)/2</f>
        <v>0</v>
      </c>
      <c r="G134" s="2" t="e">
        <f>SUM('# D'!AO133,'# D'!AQ133,'# D'!#REF!,'# D'!AU133,'# D'!AW133)*-1</f>
        <v>#REF!</v>
      </c>
      <c r="H134" s="18">
        <f>'# D'!BP133</f>
        <v>0</v>
      </c>
      <c r="J134" s="2">
        <f>('# D'!A133+'# D'!B133)/2</f>
        <v>0</v>
      </c>
      <c r="K134" s="2" t="e">
        <f>SUM('# D'!#REF!,'# D'!#REF!,'# D'!#REF!,'# D'!#REF!,'# D'!#REF!)*-1</f>
        <v>#REF!</v>
      </c>
      <c r="L134" s="18" t="e">
        <f>'# D'!#REF!</f>
        <v>#REF!</v>
      </c>
    </row>
    <row r="135" spans="2:12" ht="15.75" customHeight="1" x14ac:dyDescent="0.25">
      <c r="B135" s="2">
        <f>('# D'!A134+'# D'!B134)/2</f>
        <v>0</v>
      </c>
      <c r="C135" s="2" t="e">
        <f>SUM('# D'!AK134,'# D'!AM134,'# D'!AO134,'# D'!AQ134,'# D'!#REF!)*-1</f>
        <v>#REF!</v>
      </c>
      <c r="D135" s="18">
        <f>'# D'!BL134</f>
        <v>0</v>
      </c>
      <c r="F135" s="2">
        <f>('# D'!A134+'# D'!B134)/2</f>
        <v>0</v>
      </c>
      <c r="G135" s="2" t="e">
        <f>SUM('# D'!AO134,'# D'!AQ134,'# D'!#REF!,'# D'!AU134,'# D'!AW134)*-1</f>
        <v>#REF!</v>
      </c>
      <c r="H135" s="18">
        <f>'# D'!BP134</f>
        <v>0</v>
      </c>
      <c r="J135" s="2">
        <f>('# D'!A134+'# D'!B134)/2</f>
        <v>0</v>
      </c>
      <c r="K135" s="2" t="e">
        <f>SUM('# D'!#REF!,'# D'!#REF!,'# D'!#REF!,'# D'!#REF!,'# D'!#REF!)*-1</f>
        <v>#REF!</v>
      </c>
      <c r="L135" s="18" t="e">
        <f>'# D'!#REF!</f>
        <v>#REF!</v>
      </c>
    </row>
    <row r="136" spans="2:12" ht="15.75" customHeight="1" x14ac:dyDescent="0.2"/>
    <row r="137" spans="2:12" ht="15.75" customHeight="1" x14ac:dyDescent="0.2"/>
    <row r="138" spans="2:12" ht="15.75" customHeight="1" x14ac:dyDescent="0.2"/>
    <row r="139" spans="2:12" ht="15.75" customHeight="1" x14ac:dyDescent="0.2"/>
    <row r="140" spans="2:12" ht="15.75" customHeight="1" x14ac:dyDescent="0.2"/>
    <row r="141" spans="2:12" ht="15.75" customHeight="1" x14ac:dyDescent="0.2"/>
    <row r="142" spans="2:12" ht="15.75" customHeight="1" x14ac:dyDescent="0.2"/>
    <row r="143" spans="2:12" ht="15.75" customHeight="1" x14ac:dyDescent="0.2"/>
    <row r="144" spans="2:12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">
    <mergeCell ref="B1:D1"/>
    <mergeCell ref="B2:D2"/>
    <mergeCell ref="F2:H2"/>
    <mergeCell ref="J2:L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T-TEST</vt:lpstr>
      <vt:lpstr># D</vt:lpstr>
      <vt:lpstr>%D</vt:lpstr>
      <vt:lpstr># D vs % D</vt:lpstr>
      <vt:lpstr>coverage</vt:lpstr>
      <vt:lpstr>#D graphs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Meredith Jenkins</dc:creator>
  <cp:lastModifiedBy>Meredith Jenkins</cp:lastModifiedBy>
  <dcterms:created xsi:type="dcterms:W3CDTF">2019-05-09T16:27:40Z</dcterms:created>
  <dcterms:modified xsi:type="dcterms:W3CDTF">2022-03-10T00:50:19Z</dcterms:modified>
</cp:coreProperties>
</file>